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uzu\Downloads\"/>
    </mc:Choice>
  </mc:AlternateContent>
  <bookViews>
    <workbookView xWindow="0" yWindow="0" windowWidth="19995" windowHeight="11220"/>
  </bookViews>
  <sheets>
    <sheet name="表紙" sheetId="61" r:id="rId1"/>
    <sheet name="目次" sheetId="62" r:id="rId2"/>
    <sheet name="評議員" sheetId="4" r:id="rId3"/>
    <sheet name="事業報告" sheetId="45" r:id="rId4"/>
    <sheet name="大会会計決算報告" sheetId="13" state="hidden" r:id="rId5"/>
    <sheet name="選育報告" sheetId="78" r:id="rId6"/>
    <sheet name="普及報告" sheetId="81" r:id="rId7"/>
    <sheet name="会計決算" sheetId="48" r:id="rId8"/>
    <sheet name="一般会計" sheetId="65" r:id="rId9"/>
    <sheet name="選育決算" sheetId="80" r:id="rId10"/>
    <sheet name="普及決算" sheetId="82" r:id="rId11"/>
    <sheet name="その他報告" sheetId="51" r:id="rId12"/>
    <sheet name="部制" sheetId="53" r:id="rId13"/>
    <sheet name="新幹事委員" sheetId="54" r:id="rId14"/>
    <sheet name="事業計画" sheetId="55" r:id="rId15"/>
    <sheet name="選育計画" sheetId="79" r:id="rId16"/>
    <sheet name="普及計画" sheetId="57" r:id="rId17"/>
    <sheet name="会計予算" sheetId="63" r:id="rId18"/>
    <sheet name="会計特記 " sheetId="64" r:id="rId19"/>
    <sheet name="選育予算" sheetId="58" r:id="rId20"/>
    <sheet name="普及予算" sheetId="59" r:id="rId21"/>
    <sheet name="その他審議1" sheetId="52" r:id="rId22"/>
    <sheet name="その他審議2" sheetId="74" r:id="rId23"/>
    <sheet name="その他審議３" sheetId="76" r:id="rId24"/>
    <sheet name="今年度幹事委員" sheetId="60" r:id="rId25"/>
    <sheet name="H29予算案" sheetId="67" r:id="rId26"/>
    <sheet name="H29決算 " sheetId="68" r:id="rId27"/>
    <sheet name="H29決算(予算案との比較) " sheetId="69" r:id="rId28"/>
    <sheet name="H30予算案(前年度決算との比較) " sheetId="75" r:id="rId29"/>
    <sheet name="3500円" sheetId="71" r:id="rId30"/>
    <sheet name="3０00円" sheetId="72" r:id="rId31"/>
  </sheets>
  <definedNames>
    <definedName name="__xlnm.Print_Area" localSheetId="20">普及予算!$C$6:$L$47</definedName>
    <definedName name="AR④" localSheetId="21">#REF!</definedName>
    <definedName name="AR④" localSheetId="22">#REF!</definedName>
    <definedName name="AR④" localSheetId="11">#REF!</definedName>
    <definedName name="AR④" localSheetId="7">#REF!</definedName>
    <definedName name="AR④" localSheetId="24">#REF!</definedName>
    <definedName name="AR④" localSheetId="14">#REF!</definedName>
    <definedName name="AR④" localSheetId="3">#REF!</definedName>
    <definedName name="AR④" localSheetId="13">#REF!</definedName>
    <definedName name="AR④" localSheetId="9">#REF!</definedName>
    <definedName name="AR④" localSheetId="19">#REF!</definedName>
    <definedName name="AR④" localSheetId="0">#REF!</definedName>
    <definedName name="AR④" localSheetId="16">#REF!</definedName>
    <definedName name="AR④" localSheetId="10">#REF!</definedName>
    <definedName name="AR④" localSheetId="6">#REF!</definedName>
    <definedName name="AR④" localSheetId="20">#REF!</definedName>
    <definedName name="AR④" localSheetId="12">#REF!</definedName>
    <definedName name="AR④" localSheetId="1">#REF!</definedName>
    <definedName name="AR④">#REF!</definedName>
    <definedName name="are" localSheetId="21">#REF!</definedName>
    <definedName name="are" localSheetId="22">#REF!</definedName>
    <definedName name="are" localSheetId="11">#REF!</definedName>
    <definedName name="are" localSheetId="7">#REF!</definedName>
    <definedName name="are" localSheetId="24">#REF!</definedName>
    <definedName name="are" localSheetId="14">#REF!</definedName>
    <definedName name="are" localSheetId="3">#REF!</definedName>
    <definedName name="are" localSheetId="13">#REF!</definedName>
    <definedName name="are" localSheetId="9">#REF!</definedName>
    <definedName name="are" localSheetId="19">#REF!</definedName>
    <definedName name="are" localSheetId="0">#REF!</definedName>
    <definedName name="are" localSheetId="16">#REF!</definedName>
    <definedName name="are" localSheetId="10">#REF!</definedName>
    <definedName name="are" localSheetId="6">#REF!</definedName>
    <definedName name="are" localSheetId="20">#REF!</definedName>
    <definedName name="are" localSheetId="12">#REF!</definedName>
    <definedName name="are" localSheetId="1">#REF!</definedName>
    <definedName name="are">#REF!</definedName>
    <definedName name="Excel_BuiltIn_Print_Area" localSheetId="26">'H29決算 '!$A$3:$K$35</definedName>
    <definedName name="Excel_BuiltIn_Print_Area" localSheetId="27">'H29決算(予算案との比較) '!$A$3:$I$33</definedName>
    <definedName name="Excel_BuiltIn_Print_Area" localSheetId="25">H29予算案!$A$3:$I$34</definedName>
    <definedName name="Excel_BuiltIn_Print_Area" localSheetId="28">'H30予算案(前年度決算との比較) '!$A$4:$I$33</definedName>
    <definedName name="Excel_BuiltIn_Print_Area" localSheetId="8">一般会計!$A$3:$I$30</definedName>
    <definedName name="Excel_BuiltIn_Print_Area_2" localSheetId="21">#REF!</definedName>
    <definedName name="Excel_BuiltIn_Print_Area_2" localSheetId="22">#REF!</definedName>
    <definedName name="Excel_BuiltIn_Print_Area_2" localSheetId="11">#REF!</definedName>
    <definedName name="Excel_BuiltIn_Print_Area_2" localSheetId="7">#REF!</definedName>
    <definedName name="Excel_BuiltIn_Print_Area_2" localSheetId="24">#REF!</definedName>
    <definedName name="Excel_BuiltIn_Print_Area_2" localSheetId="14">#REF!</definedName>
    <definedName name="Excel_BuiltIn_Print_Area_2" localSheetId="3">#REF!</definedName>
    <definedName name="Excel_BuiltIn_Print_Area_2" localSheetId="13">#REF!</definedName>
    <definedName name="Excel_BuiltIn_Print_Area_2" localSheetId="9">#REF!</definedName>
    <definedName name="Excel_BuiltIn_Print_Area_2" localSheetId="19">#REF!</definedName>
    <definedName name="Excel_BuiltIn_Print_Area_2" localSheetId="0">#REF!</definedName>
    <definedName name="Excel_BuiltIn_Print_Area_2" localSheetId="16">#REF!</definedName>
    <definedName name="Excel_BuiltIn_Print_Area_2" localSheetId="10">#REF!</definedName>
    <definedName name="Excel_BuiltIn_Print_Area_2" localSheetId="6">#REF!</definedName>
    <definedName name="Excel_BuiltIn_Print_Area_2" localSheetId="20">#REF!</definedName>
    <definedName name="Excel_BuiltIn_Print_Area_2" localSheetId="12">#REF!</definedName>
    <definedName name="Excel_BuiltIn_Print_Area_2" localSheetId="1">#REF!</definedName>
    <definedName name="Excel_BuiltIn_Print_Area_2">#REF!</definedName>
    <definedName name="_xlnm.Print_Area" localSheetId="26">'H29決算 '!$A$1:$J$32</definedName>
    <definedName name="_xlnm.Print_Area" localSheetId="27">'H29決算(予算案との比較) '!$A$1:$K$35</definedName>
    <definedName name="_xlnm.Print_Area" localSheetId="25">H29予算案!$A$1:$K$31</definedName>
    <definedName name="_xlnm.Print_Area" localSheetId="28">'H30予算案(前年度決算との比較) '!$A$1:$I$35</definedName>
    <definedName name="_xlnm.Print_Area" localSheetId="21">その他審議1!$B$2:$N$28</definedName>
    <definedName name="_xlnm.Print_Area" localSheetId="22">その他審議2!$B$2:$N$25</definedName>
    <definedName name="_xlnm.Print_Area" localSheetId="23">その他審議３!$A$1:$O$31</definedName>
    <definedName name="_xlnm.Print_Area" localSheetId="11">その他報告!$B$2:$N$34</definedName>
    <definedName name="_xlnm.Print_Area" localSheetId="8">一般会計!$A$1:$I$32</definedName>
    <definedName name="_xlnm.Print_Area" localSheetId="7">会計決算!$B$2:$Q$43</definedName>
    <definedName name="_xlnm.Print_Area" localSheetId="18">'会計特記 '!$A$1:$K$13</definedName>
    <definedName name="_xlnm.Print_Area" localSheetId="17">会計予算!$B$2:$J$34</definedName>
    <definedName name="_xlnm.Print_Area" localSheetId="24">今年度幹事委員!$B$2:$I$41</definedName>
    <definedName name="_xlnm.Print_Area" localSheetId="14">事業計画!$B$2:$I$40</definedName>
    <definedName name="_xlnm.Print_Area" localSheetId="3">事業報告!$B$2:$H$44</definedName>
    <definedName name="_xlnm.Print_Area" localSheetId="13">新幹事委員!$B$2:$I$41</definedName>
    <definedName name="_xlnm.Print_Area" localSheetId="15">選育計画!$C$1:$L$43</definedName>
    <definedName name="_xlnm.Print_Area" localSheetId="9">選育決算!$B$2:$J$68</definedName>
    <definedName name="_xlnm.Print_Area" localSheetId="5">選育報告!$A$1:$D$39</definedName>
    <definedName name="_xlnm.Print_Area" localSheetId="19">選育予算!$B$2:$I$53</definedName>
    <definedName name="_xlnm.Print_Area" localSheetId="0">表紙!$B$2:$J$39</definedName>
    <definedName name="_xlnm.Print_Area" localSheetId="2">評議員!$A$1:$H$36</definedName>
    <definedName name="_xlnm.Print_Area" localSheetId="16">普及計画!$B$2:$L$25</definedName>
    <definedName name="_xlnm.Print_Area" localSheetId="10">普及決算!$A$1:$K$39</definedName>
    <definedName name="_xlnm.Print_Area" localSheetId="6">普及報告!$A$1:$J$23</definedName>
    <definedName name="_xlnm.Print_Area" localSheetId="20">普及予算!$B$2:$M$39</definedName>
    <definedName name="_xlnm.Print_Area" localSheetId="12">部制!$B$2:$G$30</definedName>
    <definedName name="_xlnm.Print_Area" localSheetId="1">目次!$B$2:$F$35</definedName>
    <definedName name="Z_CF29CED1_1AD9_49C5_B1ED_0BF07DCE9029_.wvu.PrintArea" localSheetId="21" hidden="1">その他審議1!$C$4:$N$40</definedName>
    <definedName name="Z_CF29CED1_1AD9_49C5_B1ED_0BF07DCE9029_.wvu.PrintArea" localSheetId="22" hidden="1">その他審議2!$C$3:$N$30</definedName>
    <definedName name="Z_CF29CED1_1AD9_49C5_B1ED_0BF07DCE9029_.wvu.PrintArea" localSheetId="11" hidden="1">その他報告!$B$4:$N$42</definedName>
    <definedName name="Z_CF29CED1_1AD9_49C5_B1ED_0BF07DCE9029_.wvu.PrintArea" localSheetId="3" hidden="1">事業報告!$C$2:$H$40</definedName>
    <definedName name="秋関本選" localSheetId="21">#REF!</definedName>
    <definedName name="秋関本選" localSheetId="22">#REF!</definedName>
    <definedName name="秋関本選" localSheetId="11">#REF!</definedName>
    <definedName name="秋関本選" localSheetId="7">#REF!</definedName>
    <definedName name="秋関本選" localSheetId="24">#REF!</definedName>
    <definedName name="秋関本選" localSheetId="14">#REF!</definedName>
    <definedName name="秋関本選" localSheetId="3">#REF!</definedName>
    <definedName name="秋関本選" localSheetId="13">#REF!</definedName>
    <definedName name="秋関本選" localSheetId="9">#REF!</definedName>
    <definedName name="秋関本選" localSheetId="19">#REF!</definedName>
    <definedName name="秋関本選" localSheetId="0">#REF!</definedName>
    <definedName name="秋関本選" localSheetId="16">#REF!</definedName>
    <definedName name="秋関本選" localSheetId="10">#REF!</definedName>
    <definedName name="秋関本選" localSheetId="6">#REF!</definedName>
    <definedName name="秋関本選" localSheetId="20">#REF!</definedName>
    <definedName name="秋関本選" localSheetId="12">#REF!</definedName>
    <definedName name="秋関本選" localSheetId="1">#REF!</definedName>
    <definedName name="秋関本選">#REF!</definedName>
    <definedName name="春関本選" localSheetId="21">#REF!</definedName>
    <definedName name="春関本選" localSheetId="22">#REF!</definedName>
    <definedName name="春関本選" localSheetId="11">#REF!</definedName>
    <definedName name="春関本選" localSheetId="7">#REF!</definedName>
    <definedName name="春関本選" localSheetId="24">#REF!</definedName>
    <definedName name="春関本選" localSheetId="14">#REF!</definedName>
    <definedName name="春関本選" localSheetId="3">#REF!</definedName>
    <definedName name="春関本選" localSheetId="13">#REF!</definedName>
    <definedName name="春関本選" localSheetId="9">#REF!</definedName>
    <definedName name="春関本選" localSheetId="19">#REF!</definedName>
    <definedName name="春関本選" localSheetId="0">#REF!</definedName>
    <definedName name="春関本選" localSheetId="16">#REF!</definedName>
    <definedName name="春関本選" localSheetId="10">#REF!</definedName>
    <definedName name="春関本選" localSheetId="6">#REF!</definedName>
    <definedName name="春関本選" localSheetId="20">#REF!</definedName>
    <definedName name="春関本選" localSheetId="12">#REF!</definedName>
    <definedName name="春関本選" localSheetId="1">#REF!</definedName>
    <definedName name="春関本選">#REF!</definedName>
    <definedName name="裏表紙" localSheetId="21">#REF!</definedName>
    <definedName name="裏表紙" localSheetId="22">#REF!</definedName>
    <definedName name="裏表紙" localSheetId="11">#REF!</definedName>
    <definedName name="裏表紙" localSheetId="7">#REF!</definedName>
    <definedName name="裏表紙" localSheetId="24">#REF!</definedName>
    <definedName name="裏表紙" localSheetId="14">#REF!</definedName>
    <definedName name="裏表紙" localSheetId="3">#REF!</definedName>
    <definedName name="裏表紙" localSheetId="13">#REF!</definedName>
    <definedName name="裏表紙" localSheetId="9">#REF!</definedName>
    <definedName name="裏表紙" localSheetId="19">#REF!</definedName>
    <definedName name="裏表紙" localSheetId="0">#REF!</definedName>
    <definedName name="裏表紙" localSheetId="16">#REF!</definedName>
    <definedName name="裏表紙" localSheetId="10">#REF!</definedName>
    <definedName name="裏表紙" localSheetId="6">#REF!</definedName>
    <definedName name="裏表紙" localSheetId="20">#REF!</definedName>
    <definedName name="裏表紙" localSheetId="12">#REF!</definedName>
    <definedName name="裏表紙" localSheetId="1">#REF!</definedName>
    <definedName name="裏表紙">#REF!</definedName>
  </definedNames>
  <calcPr calcId="152511" iterateDelta="1E-4"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82" l="1"/>
  <c r="K10" i="82"/>
  <c r="J13" i="82"/>
  <c r="K13" i="82"/>
  <c r="J15" i="82"/>
  <c r="K15" i="82"/>
  <c r="K21" i="82"/>
  <c r="K22" i="82"/>
  <c r="E11" i="82"/>
  <c r="F11" i="82"/>
  <c r="I62" i="80"/>
  <c r="I65" i="80"/>
  <c r="I18" i="80"/>
  <c r="I22" i="80"/>
  <c r="I28" i="80"/>
  <c r="I32" i="80"/>
  <c r="E40" i="80"/>
  <c r="I36" i="80"/>
  <c r="I38" i="80"/>
  <c r="I40" i="80"/>
  <c r="E26" i="80"/>
  <c r="H11" i="58"/>
  <c r="H12" i="58"/>
  <c r="H15" i="58"/>
  <c r="H18" i="58"/>
  <c r="H20" i="58"/>
  <c r="H21" i="58"/>
  <c r="H23" i="58"/>
  <c r="H24" i="58"/>
  <c r="E31" i="58"/>
  <c r="H29" i="58"/>
  <c r="H31" i="58"/>
  <c r="E24" i="75"/>
  <c r="D24" i="63"/>
  <c r="C23" i="72"/>
  <c r="C12" i="72"/>
  <c r="C24" i="72"/>
  <c r="D23" i="72"/>
  <c r="D12" i="72"/>
  <c r="D24" i="72"/>
  <c r="E23" i="72"/>
  <c r="E12" i="72"/>
  <c r="E24" i="72"/>
  <c r="F23" i="72"/>
  <c r="F12" i="72"/>
  <c r="F24" i="72"/>
  <c r="G23" i="72"/>
  <c r="G12" i="72"/>
  <c r="G24" i="72"/>
  <c r="H24" i="72"/>
  <c r="H23" i="72"/>
  <c r="H22" i="72"/>
  <c r="H21" i="72"/>
  <c r="H20" i="72"/>
  <c r="H19" i="72"/>
  <c r="H18" i="72"/>
  <c r="H17" i="72"/>
  <c r="H16" i="72"/>
  <c r="H15" i="72"/>
  <c r="H14" i="72"/>
  <c r="H13" i="72"/>
  <c r="H12" i="72"/>
  <c r="H11" i="72"/>
  <c r="H10" i="72"/>
  <c r="H9" i="72"/>
  <c r="H8" i="72"/>
  <c r="C23" i="71"/>
  <c r="C12" i="71"/>
  <c r="C24" i="71"/>
  <c r="D23" i="71"/>
  <c r="D12" i="71"/>
  <c r="D24" i="71"/>
  <c r="E23" i="71"/>
  <c r="E12" i="71"/>
  <c r="E24" i="71"/>
  <c r="F23" i="71"/>
  <c r="F12" i="71"/>
  <c r="F24" i="71"/>
  <c r="G23" i="71"/>
  <c r="G12" i="71"/>
  <c r="G24" i="71"/>
  <c r="H24" i="71"/>
  <c r="H23" i="71"/>
  <c r="H22" i="71"/>
  <c r="H21" i="71"/>
  <c r="H20" i="71"/>
  <c r="H19" i="71"/>
  <c r="H18" i="71"/>
  <c r="H17" i="71"/>
  <c r="H16" i="71"/>
  <c r="H15" i="71"/>
  <c r="H14" i="71"/>
  <c r="H13" i="71"/>
  <c r="H12" i="71"/>
  <c r="H11" i="71"/>
  <c r="H10" i="71"/>
  <c r="H9" i="71"/>
  <c r="H8" i="71"/>
  <c r="C12" i="75"/>
  <c r="C23" i="75"/>
  <c r="C24" i="75"/>
  <c r="D12" i="75"/>
  <c r="D23" i="75"/>
  <c r="D24" i="75"/>
  <c r="E12" i="75"/>
  <c r="E23" i="75"/>
  <c r="F12" i="75"/>
  <c r="F23" i="75"/>
  <c r="F24" i="75"/>
  <c r="G12" i="75"/>
  <c r="G23" i="75"/>
  <c r="G24" i="75"/>
  <c r="H24" i="75"/>
  <c r="H23" i="75"/>
  <c r="H22" i="75"/>
  <c r="H21" i="75"/>
  <c r="H20" i="75"/>
  <c r="H19" i="75"/>
  <c r="H18" i="75"/>
  <c r="H17" i="75"/>
  <c r="H15" i="75"/>
  <c r="H14" i="75"/>
  <c r="H13" i="75"/>
  <c r="H12" i="75"/>
  <c r="H11" i="75"/>
  <c r="H10" i="75"/>
  <c r="H9" i="75"/>
  <c r="H8" i="75"/>
  <c r="D13" i="63"/>
  <c r="D25" i="63"/>
  <c r="E24" i="63"/>
  <c r="E13" i="63"/>
  <c r="E25" i="63"/>
  <c r="F24" i="63"/>
  <c r="F13" i="63"/>
  <c r="F25" i="63"/>
  <c r="G24" i="63"/>
  <c r="G13" i="63"/>
  <c r="G25" i="63"/>
  <c r="H24" i="63"/>
  <c r="H13" i="63"/>
  <c r="H25" i="63"/>
  <c r="I25" i="63"/>
  <c r="I24" i="63"/>
  <c r="I23" i="63"/>
  <c r="I22" i="63"/>
  <c r="I21" i="63"/>
  <c r="I20" i="63"/>
  <c r="I19" i="63"/>
  <c r="I18" i="63"/>
  <c r="I17" i="63"/>
  <c r="I16" i="63"/>
  <c r="I15" i="63"/>
  <c r="I14" i="63"/>
  <c r="I13" i="63"/>
  <c r="I12" i="63"/>
  <c r="I11" i="63"/>
  <c r="I10" i="63"/>
  <c r="I9" i="63"/>
  <c r="D23" i="69"/>
  <c r="E23" i="69"/>
  <c r="F23" i="69"/>
  <c r="G23" i="69"/>
  <c r="H23" i="69"/>
  <c r="D12" i="69"/>
  <c r="E12" i="69"/>
  <c r="F12" i="69"/>
  <c r="G12" i="69"/>
  <c r="H12" i="69"/>
  <c r="G26" i="72"/>
  <c r="G28" i="72"/>
  <c r="G26" i="71"/>
  <c r="G28" i="71"/>
  <c r="C12" i="69"/>
  <c r="I12" i="69"/>
  <c r="I13" i="69"/>
  <c r="I14" i="69"/>
  <c r="I15" i="69"/>
  <c r="I17" i="69"/>
  <c r="I18" i="69"/>
  <c r="I19" i="69"/>
  <c r="I20" i="69"/>
  <c r="I21" i="69"/>
  <c r="I22" i="69"/>
  <c r="C23" i="69"/>
  <c r="I23" i="69"/>
  <c r="C24" i="69"/>
  <c r="D24" i="69"/>
  <c r="E24" i="69"/>
  <c r="F24" i="69"/>
  <c r="G24" i="69"/>
  <c r="H24" i="69"/>
  <c r="I24" i="69"/>
  <c r="I8" i="68"/>
  <c r="I9" i="68"/>
  <c r="I10" i="68"/>
  <c r="I11" i="68"/>
  <c r="I12" i="68"/>
  <c r="I13" i="68"/>
  <c r="C14" i="68"/>
  <c r="D14" i="68"/>
  <c r="E14" i="68"/>
  <c r="F14" i="68"/>
  <c r="G14" i="68"/>
  <c r="H14" i="68"/>
  <c r="I14" i="68"/>
  <c r="I15" i="68"/>
  <c r="I16" i="68"/>
  <c r="I17" i="68"/>
  <c r="I19" i="68"/>
  <c r="I20" i="68"/>
  <c r="I21" i="68"/>
  <c r="I22" i="68"/>
  <c r="I23" i="68"/>
  <c r="I24" i="68"/>
  <c r="C25" i="68"/>
  <c r="D25" i="68"/>
  <c r="E25" i="68"/>
  <c r="F25" i="68"/>
  <c r="G25" i="68"/>
  <c r="H25" i="68"/>
  <c r="I25" i="68"/>
  <c r="C26" i="68"/>
  <c r="D26" i="68"/>
  <c r="E26" i="68"/>
  <c r="F26" i="68"/>
  <c r="G26" i="68"/>
  <c r="H26" i="68"/>
  <c r="I26" i="68"/>
  <c r="H28" i="68"/>
  <c r="H30" i="68"/>
  <c r="I8" i="67"/>
  <c r="I9" i="67"/>
  <c r="I10" i="67"/>
  <c r="I11" i="67"/>
  <c r="C12" i="67"/>
  <c r="D12" i="67"/>
  <c r="E12" i="67"/>
  <c r="F12" i="67"/>
  <c r="G12" i="67"/>
  <c r="H12" i="67"/>
  <c r="I12" i="67"/>
  <c r="I13" i="67"/>
  <c r="I14" i="67"/>
  <c r="C15" i="67"/>
  <c r="D15" i="67"/>
  <c r="E15" i="67"/>
  <c r="F15" i="67"/>
  <c r="G15" i="67"/>
  <c r="H15" i="67"/>
  <c r="I15" i="67"/>
  <c r="I17" i="67"/>
  <c r="I18" i="67"/>
  <c r="I19" i="67"/>
  <c r="I20" i="67"/>
  <c r="I21" i="67"/>
  <c r="I22" i="67"/>
  <c r="C23" i="67"/>
  <c r="D23" i="67"/>
  <c r="E23" i="67"/>
  <c r="F23" i="67"/>
  <c r="G23" i="67"/>
  <c r="H23" i="67"/>
  <c r="I23" i="67"/>
  <c r="C24" i="67"/>
  <c r="D24" i="67"/>
  <c r="E24" i="67"/>
  <c r="F24" i="67"/>
  <c r="G24" i="67"/>
  <c r="H24" i="67"/>
  <c r="I24" i="67"/>
  <c r="H26" i="67"/>
  <c r="H28" i="67"/>
  <c r="E8" i="65"/>
  <c r="G8" i="65"/>
  <c r="E9" i="65"/>
  <c r="G9" i="65"/>
  <c r="E10" i="65"/>
  <c r="G10" i="65"/>
  <c r="E11" i="65"/>
  <c r="G11" i="65"/>
  <c r="C12" i="65"/>
  <c r="D12" i="65"/>
  <c r="E12" i="65"/>
  <c r="F12" i="65"/>
  <c r="G12" i="65"/>
  <c r="E13" i="65"/>
  <c r="G13" i="65"/>
  <c r="E14" i="65"/>
  <c r="G14" i="65"/>
  <c r="E15" i="65"/>
  <c r="G15" i="65"/>
  <c r="E16" i="65"/>
  <c r="G16" i="65"/>
  <c r="E17" i="65"/>
  <c r="G17" i="65"/>
  <c r="E18" i="65"/>
  <c r="G18" i="65"/>
  <c r="E19" i="65"/>
  <c r="G19" i="65"/>
  <c r="E20" i="65"/>
  <c r="G20" i="65"/>
  <c r="C21" i="65"/>
  <c r="D21" i="65"/>
  <c r="E21" i="65"/>
  <c r="F21" i="65"/>
  <c r="G21" i="65"/>
  <c r="C22" i="65"/>
  <c r="D22" i="65"/>
  <c r="E22" i="65"/>
  <c r="F22" i="65"/>
  <c r="G22" i="65"/>
  <c r="H27" i="63"/>
  <c r="H29" i="63"/>
  <c r="F11" i="59"/>
  <c r="G11" i="59"/>
  <c r="J11" i="59"/>
  <c r="K11" i="59"/>
  <c r="L11" i="59"/>
  <c r="K12" i="59"/>
  <c r="L12" i="59"/>
  <c r="G20" i="59"/>
  <c r="L20" i="59"/>
  <c r="L21" i="59"/>
  <c r="E33" i="59"/>
  <c r="M9" i="48"/>
  <c r="M10" i="48"/>
  <c r="M11" i="48"/>
  <c r="E12" i="48"/>
  <c r="M12" i="48"/>
  <c r="M13" i="48"/>
  <c r="P13" i="48"/>
  <c r="M14" i="48"/>
  <c r="P14" i="48"/>
  <c r="M15" i="48"/>
  <c r="P15" i="48"/>
  <c r="M16" i="48"/>
  <c r="P16" i="48"/>
  <c r="M17" i="48"/>
  <c r="P17" i="48"/>
  <c r="E18" i="48"/>
  <c r="F18" i="48"/>
  <c r="G18" i="48"/>
  <c r="H18" i="48"/>
  <c r="I18" i="48"/>
  <c r="J18" i="48"/>
  <c r="K18" i="48"/>
  <c r="L18" i="48"/>
  <c r="M18" i="48"/>
  <c r="P18" i="48"/>
  <c r="M19" i="48"/>
  <c r="P19" i="48"/>
  <c r="M20" i="48"/>
  <c r="P20" i="48"/>
  <c r="M21" i="48"/>
  <c r="P21" i="48"/>
  <c r="M22" i="48"/>
  <c r="P22" i="48"/>
  <c r="M23" i="48"/>
  <c r="P23" i="48"/>
  <c r="M24" i="48"/>
  <c r="P24" i="48"/>
  <c r="M25" i="48"/>
  <c r="P25" i="48"/>
  <c r="M26" i="48"/>
  <c r="P26" i="48"/>
  <c r="M27" i="48"/>
  <c r="P27" i="48"/>
  <c r="M28" i="48"/>
  <c r="E29" i="48"/>
  <c r="M29" i="48"/>
  <c r="M30" i="48"/>
  <c r="M31" i="48"/>
  <c r="M32" i="48"/>
  <c r="M33" i="48"/>
  <c r="M34" i="48"/>
  <c r="M35" i="48"/>
  <c r="M36" i="48"/>
  <c r="E37" i="48"/>
  <c r="F37" i="48"/>
  <c r="G37" i="48"/>
  <c r="H37" i="48"/>
  <c r="I37" i="48"/>
  <c r="J37" i="48"/>
  <c r="K37" i="48"/>
  <c r="L37" i="48"/>
  <c r="M37" i="48"/>
  <c r="P37" i="48"/>
  <c r="E38" i="48"/>
  <c r="F38" i="48"/>
  <c r="G38" i="48"/>
  <c r="H38" i="48"/>
  <c r="I38" i="48"/>
  <c r="J38" i="48"/>
  <c r="K38" i="48"/>
  <c r="L38" i="48"/>
  <c r="M38" i="48"/>
  <c r="P38" i="48"/>
  <c r="E40" i="48"/>
  <c r="H40" i="48"/>
  <c r="J40" i="48"/>
  <c r="L40" i="48"/>
  <c r="H41" i="48"/>
  <c r="J41" i="48"/>
  <c r="L41" i="48"/>
  <c r="L42" i="48"/>
  <c r="M50" i="48"/>
  <c r="P50" i="48"/>
  <c r="F52" i="48"/>
  <c r="G52" i="48"/>
  <c r="H52" i="48"/>
  <c r="J52" i="48"/>
  <c r="K52" i="48"/>
  <c r="L52" i="48"/>
  <c r="M52" i="48"/>
  <c r="P52" i="48"/>
  <c r="M53" i="48"/>
  <c r="P53" i="48"/>
  <c r="M55" i="48"/>
  <c r="P55" i="48"/>
  <c r="M56" i="48"/>
  <c r="P56" i="48"/>
  <c r="M58" i="48"/>
  <c r="P58" i="48"/>
  <c r="M59" i="48"/>
  <c r="P59" i="48"/>
  <c r="M61" i="48"/>
  <c r="P61" i="48"/>
</calcChain>
</file>

<file path=xl/sharedStrings.xml><?xml version="1.0" encoding="utf-8"?>
<sst xmlns="http://schemas.openxmlformats.org/spreadsheetml/2006/main" count="1295" uniqueCount="861">
  <si>
    <t>　　主催：日本学生ライフル射撃連盟関東支部</t>
  </si>
  <si>
    <t>評議員会　及び　支部総会</t>
  </si>
  <si>
    <t>日本学生ライフル射撃連盟関東支部</t>
  </si>
  <si>
    <t>関東支部評議員及び代表者一覧</t>
  </si>
  <si>
    <t xml:space="preserve"> 大学名</t>
  </si>
  <si>
    <t>青山学院</t>
  </si>
  <si>
    <t>学習院</t>
  </si>
  <si>
    <t>関東学院</t>
  </si>
  <si>
    <t>慶應義塾</t>
  </si>
  <si>
    <t>國學院</t>
  </si>
  <si>
    <t>国士舘</t>
    <rPh sb="0" eb="3">
      <t>コクシカン</t>
    </rPh>
    <phoneticPr fontId="6"/>
  </si>
  <si>
    <t>駒　澤</t>
  </si>
  <si>
    <t>芝浦工業</t>
  </si>
  <si>
    <t>専　修</t>
  </si>
  <si>
    <t>千　葉</t>
  </si>
  <si>
    <t>千葉工業</t>
  </si>
  <si>
    <t>中　央</t>
  </si>
  <si>
    <t>筑　波</t>
  </si>
  <si>
    <t>東　海</t>
  </si>
  <si>
    <t>東　京</t>
  </si>
  <si>
    <t>東京経済</t>
  </si>
  <si>
    <t>東北学院</t>
  </si>
  <si>
    <t>東北工業</t>
  </si>
  <si>
    <t>東　洋</t>
  </si>
  <si>
    <t>日　本</t>
  </si>
  <si>
    <t>防  衛</t>
  </si>
  <si>
    <t>法　政</t>
  </si>
  <si>
    <t>明　治</t>
  </si>
  <si>
    <t>明治学院</t>
  </si>
  <si>
    <t>立　教</t>
  </si>
  <si>
    <t>立　正</t>
  </si>
  <si>
    <t>早稲田</t>
  </si>
  <si>
    <t>＊＝変更申請が出ている評議員・代表者</t>
  </si>
  <si>
    <t>※大学名五十音順、敬称略</t>
    <phoneticPr fontId="6"/>
  </si>
  <si>
    <t>伊勢原：神奈川県立伊勢原射撃場</t>
    <rPh sb="0" eb="3">
      <t>イセハラ</t>
    </rPh>
    <rPh sb="4" eb="7">
      <t>カナガワ</t>
    </rPh>
    <rPh sb="7" eb="9">
      <t>ケンリツ</t>
    </rPh>
    <rPh sb="9" eb="12">
      <t>イセハラ</t>
    </rPh>
    <rPh sb="12" eb="15">
      <t>シャゲキジョウ</t>
    </rPh>
    <phoneticPr fontId="6"/>
  </si>
  <si>
    <t>岸体：岸記念体育会館　</t>
  </si>
  <si>
    <t>開催場所正式名称</t>
  </si>
  <si>
    <t>Ⅲ．審議事項</t>
  </si>
  <si>
    <t>Ⅰ．報告事項</t>
    <phoneticPr fontId="6"/>
  </si>
  <si>
    <t>評議員会／支部総会</t>
  </si>
  <si>
    <t>関東学生新人大会／ＡＲ・ＳＢＲ大会</t>
  </si>
  <si>
    <t>地方公認審判員講習会</t>
  </si>
  <si>
    <t>法令学習会・銃砲安全管理講習会</t>
  </si>
  <si>
    <t>ライフル射撃に関する講習会</t>
  </si>
  <si>
    <t>関東学生選手権秋季大会</t>
  </si>
  <si>
    <t>関東学生選手権秋季大会予選会</t>
  </si>
  <si>
    <t>東日本学生ライフル射撃選手権大会</t>
  </si>
  <si>
    <t>関東学生選手権春季大会</t>
  </si>
  <si>
    <t>関東学生選手権春季大会予選会</t>
  </si>
  <si>
    <t>※は連盟の同役職も兼ねる</t>
  </si>
  <si>
    <t>東日本・BR大会・新人戦　　記録表作成/保存</t>
    <rPh sb="0" eb="3">
      <t>ヒガシニホン</t>
    </rPh>
    <rPh sb="6" eb="8">
      <t>タイカイ</t>
    </rPh>
    <rPh sb="9" eb="12">
      <t>シンジンセン</t>
    </rPh>
    <phoneticPr fontId="6"/>
  </si>
  <si>
    <t>（立　正）</t>
    <rPh sb="1" eb="4">
      <t>リッショウ</t>
    </rPh>
    <phoneticPr fontId="6"/>
  </si>
  <si>
    <t>副委員長</t>
    <rPh sb="0" eb="4">
      <t>フクイインチョウ</t>
    </rPh>
    <phoneticPr fontId="6"/>
  </si>
  <si>
    <t>ホームページ管理</t>
  </si>
  <si>
    <t>関東大会記録表作成/保存</t>
    <rPh sb="0" eb="2">
      <t>カントウ</t>
    </rPh>
    <phoneticPr fontId="6"/>
  </si>
  <si>
    <t>委員長</t>
  </si>
  <si>
    <t>競技普及委員会</t>
    <phoneticPr fontId="6"/>
  </si>
  <si>
    <t>新人技能講習会開催</t>
  </si>
  <si>
    <t>指導者対象育成合宿開催</t>
  </si>
  <si>
    <t>（明治学院）</t>
    <rPh sb="1" eb="5">
      <t>メイジガクイン</t>
    </rPh>
    <phoneticPr fontId="6"/>
  </si>
  <si>
    <t>上山　瑞希</t>
    <rPh sb="0" eb="2">
      <t>カミヤマ</t>
    </rPh>
    <rPh sb="3" eb="5">
      <t>ミズキ</t>
    </rPh>
    <phoneticPr fontId="6"/>
  </si>
  <si>
    <t>選手育成委員会</t>
  </si>
  <si>
    <t>地方段級審査会運営</t>
  </si>
  <si>
    <t>（千葉工業）</t>
    <rPh sb="1" eb="5">
      <t>チバコウギョウ</t>
    </rPh>
    <phoneticPr fontId="6"/>
  </si>
  <si>
    <t>※段級幹事</t>
  </si>
  <si>
    <t>参加費徴収</t>
  </si>
  <si>
    <t>一般会計収支管理</t>
  </si>
  <si>
    <t>（立　教）</t>
    <rPh sb="1" eb="4">
      <t>リッキョウ</t>
    </rPh>
    <phoneticPr fontId="6"/>
  </si>
  <si>
    <t>藤井　寛之</t>
    <rPh sb="0" eb="2">
      <t>フジイ</t>
    </rPh>
    <rPh sb="3" eb="4">
      <t>カン</t>
    </rPh>
    <rPh sb="4" eb="5">
      <t>ノ</t>
    </rPh>
    <phoneticPr fontId="6"/>
  </si>
  <si>
    <t>※会計幹事</t>
    <phoneticPr fontId="6"/>
  </si>
  <si>
    <t>学連宿調査</t>
  </si>
  <si>
    <t>大会宿泊等手配及び精算</t>
  </si>
  <si>
    <t>（早稲田）</t>
    <rPh sb="1" eb="4">
      <t>ワセダ</t>
    </rPh>
    <phoneticPr fontId="6"/>
  </si>
  <si>
    <t>尾花　駿輔</t>
    <rPh sb="0" eb="2">
      <t>オバナ</t>
    </rPh>
    <rPh sb="3" eb="5">
      <t>シュンスケ</t>
    </rPh>
    <phoneticPr fontId="6"/>
  </si>
  <si>
    <t>※渉外幹事</t>
  </si>
  <si>
    <t>大会プログラム作成・射場整備</t>
  </si>
  <si>
    <t>大会出場基準点算出</t>
  </si>
  <si>
    <t>（学習院）</t>
    <rPh sb="1" eb="3">
      <t>ガクシュウ</t>
    </rPh>
    <rPh sb="3" eb="4">
      <t>イン</t>
    </rPh>
    <phoneticPr fontId="6"/>
  </si>
  <si>
    <t>石井　睦大</t>
    <rPh sb="0" eb="2">
      <t>イシイ</t>
    </rPh>
    <rPh sb="3" eb="4">
      <t>ムツ</t>
    </rPh>
    <rPh sb="4" eb="5">
      <t>ダイ</t>
    </rPh>
    <phoneticPr fontId="6"/>
  </si>
  <si>
    <t>企画幹事</t>
  </si>
  <si>
    <t>試合用標的/備品購入</t>
  </si>
  <si>
    <t>標的/AR弾共同購入・</t>
  </si>
  <si>
    <t>（専　修）</t>
    <rPh sb="1" eb="4">
      <t>センシュウ</t>
    </rPh>
    <phoneticPr fontId="6"/>
  </si>
  <si>
    <t>藤田　雄亮</t>
    <rPh sb="0" eb="2">
      <t>フジタ</t>
    </rPh>
    <rPh sb="3" eb="4">
      <t>オス</t>
    </rPh>
    <rPh sb="4" eb="5">
      <t>リョウ</t>
    </rPh>
    <phoneticPr fontId="6"/>
  </si>
  <si>
    <t>※庶務幹事</t>
  </si>
  <si>
    <t>審判員/SB講習会</t>
    <rPh sb="2" eb="3">
      <t>イン</t>
    </rPh>
    <phoneticPr fontId="6"/>
  </si>
  <si>
    <t>（慶應義塾）</t>
    <rPh sb="1" eb="5">
      <t>ケイオウg</t>
    </rPh>
    <phoneticPr fontId="6"/>
  </si>
  <si>
    <t>※総務幹事</t>
  </si>
  <si>
    <t>競技会審判統括</t>
  </si>
  <si>
    <t>（東　洋）</t>
    <rPh sb="1" eb="4">
      <t>トウヨウ</t>
    </rPh>
    <phoneticPr fontId="6"/>
  </si>
  <si>
    <t>砥綿　雄貴</t>
    <rPh sb="0" eb="2">
      <t>トワタ</t>
    </rPh>
    <rPh sb="3" eb="4">
      <t>ユウ</t>
    </rPh>
    <rPh sb="4" eb="5">
      <t>キ</t>
    </rPh>
    <phoneticPr fontId="6"/>
  </si>
  <si>
    <t>※競技審判長</t>
    <phoneticPr fontId="6"/>
  </si>
  <si>
    <t>　　　〃　　学連加盟登録担当</t>
    <rPh sb="6" eb="8">
      <t>ガクレン</t>
    </rPh>
    <phoneticPr fontId="6"/>
  </si>
  <si>
    <t>　　　〃　　＝日ラ会員手続</t>
    <rPh sb="7" eb="8">
      <t>ニチ</t>
    </rPh>
    <rPh sb="9" eb="11">
      <t>カイイン</t>
    </rPh>
    <rPh sb="11" eb="13">
      <t>テツヅ</t>
    </rPh>
    <phoneticPr fontId="6"/>
  </si>
  <si>
    <t>織本　悟征</t>
    <rPh sb="0" eb="2">
      <t>オリモト</t>
    </rPh>
    <rPh sb="3" eb="4">
      <t>🕠</t>
    </rPh>
    <rPh sb="4" eb="5">
      <t>セイ</t>
    </rPh>
    <phoneticPr fontId="6"/>
  </si>
  <si>
    <t>幹事長補佐＝大会支援担当</t>
    <rPh sb="0" eb="3">
      <t>カンジチョウ</t>
    </rPh>
    <rPh sb="3" eb="5">
      <t>ホサ</t>
    </rPh>
    <rPh sb="6" eb="8">
      <t>タイカイ</t>
    </rPh>
    <rPh sb="8" eb="10">
      <t>シエン</t>
    </rPh>
    <rPh sb="10" eb="12">
      <t>タントウ</t>
    </rPh>
    <phoneticPr fontId="6"/>
  </si>
  <si>
    <t>守田　慶亮</t>
    <rPh sb="0" eb="2">
      <t>モリタ</t>
    </rPh>
    <rPh sb="3" eb="4">
      <t>ケイ</t>
    </rPh>
    <rPh sb="4" eb="5">
      <t>リョウ</t>
    </rPh>
    <phoneticPr fontId="6"/>
  </si>
  <si>
    <t>副幹事長</t>
  </si>
  <si>
    <t>支部事業総括</t>
  </si>
  <si>
    <t>（明　治）</t>
    <rPh sb="1" eb="4">
      <t>メイジ</t>
    </rPh>
    <phoneticPr fontId="6"/>
  </si>
  <si>
    <t>塩川　龍矢</t>
    <rPh sb="0" eb="2">
      <t xml:space="preserve"> </t>
    </rPh>
    <rPh sb="3" eb="4">
      <t>リュウ</t>
    </rPh>
    <rPh sb="4" eb="5">
      <t>ヤ</t>
    </rPh>
    <phoneticPr fontId="6"/>
  </si>
  <si>
    <t>幹事長</t>
  </si>
  <si>
    <t>担 当 業 務</t>
  </si>
  <si>
    <t>山﨑　圭悟</t>
    <rPh sb="0" eb="2">
      <t>ヤマザキ</t>
    </rPh>
    <rPh sb="3" eb="4">
      <t>ケイ</t>
    </rPh>
    <rPh sb="4" eb="5">
      <t>ゴ</t>
    </rPh>
    <phoneticPr fontId="6"/>
  </si>
  <si>
    <t>(未 定)</t>
  </si>
  <si>
    <t>12月3日（日）</t>
    <rPh sb="2" eb="3">
      <t>ツキ</t>
    </rPh>
    <rPh sb="4" eb="5">
      <t>ニチ</t>
    </rPh>
    <rPh sb="6" eb="7">
      <t>ニチ</t>
    </rPh>
    <phoneticPr fontId="6"/>
  </si>
  <si>
    <t>(長 瀞)</t>
  </si>
  <si>
    <t>11月3日(金)</t>
    <rPh sb="6" eb="7">
      <t>キン</t>
    </rPh>
    <phoneticPr fontId="6"/>
  </si>
  <si>
    <t>(岸 体)</t>
  </si>
  <si>
    <t>(長 瀞)</t>
    <rPh sb="1" eb="2">
      <t>チョウ</t>
    </rPh>
    <rPh sb="3" eb="4">
      <t>トロ</t>
    </rPh>
    <phoneticPr fontId="3"/>
  </si>
  <si>
    <t>9月14日(木)</t>
    <rPh sb="6" eb="7">
      <t>モク</t>
    </rPh>
    <phoneticPr fontId="6"/>
  </si>
  <si>
    <t>AR・AP合宿       (選手育成事業)</t>
    <rPh sb="5" eb="7">
      <t>ガッシュク</t>
    </rPh>
    <phoneticPr fontId="3"/>
  </si>
  <si>
    <t>9月</t>
    <rPh sb="1" eb="2">
      <t>ガツ</t>
    </rPh>
    <phoneticPr fontId="3"/>
  </si>
  <si>
    <t>～13日(日)</t>
    <rPh sb="5" eb="6">
      <t>ニチ</t>
    </rPh>
    <phoneticPr fontId="6"/>
  </si>
  <si>
    <t>8月11日(金)</t>
    <rPh sb="6" eb="7">
      <t>キン</t>
    </rPh>
    <phoneticPr fontId="6"/>
  </si>
  <si>
    <t>(伊勢原)</t>
    <rPh sb="1" eb="4">
      <t>イセハラ</t>
    </rPh>
    <phoneticPr fontId="6"/>
  </si>
  <si>
    <t>新人ＢＲ大会(競技普及委員会主催)</t>
    <rPh sb="14" eb="16">
      <t>シュサイ</t>
    </rPh>
    <phoneticPr fontId="6"/>
  </si>
  <si>
    <t>6月25日（日）</t>
    <rPh sb="4" eb="5">
      <t>ニチ</t>
    </rPh>
    <rPh sb="6" eb="7">
      <t>ニチ</t>
    </rPh>
    <phoneticPr fontId="3"/>
  </si>
  <si>
    <t>〜6月18日（日）</t>
    <phoneticPr fontId="6"/>
  </si>
  <si>
    <t>（長 瀞）</t>
    <rPh sb="1" eb="2">
      <t>チョウ</t>
    </rPh>
    <rPh sb="3" eb="4">
      <t>ジョウ</t>
    </rPh>
    <phoneticPr fontId="6"/>
  </si>
  <si>
    <t>6月17日（土）</t>
    <phoneticPr fontId="6"/>
  </si>
  <si>
    <t>～6月4日(日)</t>
    <rPh sb="2" eb="3">
      <t>ガツ</t>
    </rPh>
    <rPh sb="4" eb="5">
      <t>ニチ</t>
    </rPh>
    <phoneticPr fontId="6"/>
  </si>
  <si>
    <t>6月1日(木)</t>
    <rPh sb="5" eb="6">
      <t>モク</t>
    </rPh>
    <phoneticPr fontId="6"/>
  </si>
  <si>
    <t>(未 定)</t>
    <rPh sb="1" eb="2">
      <t>ミ</t>
    </rPh>
    <rPh sb="3" eb="4">
      <t>サダム</t>
    </rPh>
    <phoneticPr fontId="3"/>
  </si>
  <si>
    <t>新人講習会       (選手育成事業)</t>
    <rPh sb="0" eb="2">
      <t>シンジン</t>
    </rPh>
    <rPh sb="2" eb="5">
      <t>コウシュウカイ</t>
    </rPh>
    <phoneticPr fontId="3"/>
  </si>
  <si>
    <t>5月</t>
    <rPh sb="1" eb="2">
      <t>ガツ</t>
    </rPh>
    <phoneticPr fontId="3"/>
  </si>
  <si>
    <t>SB合宿       (選手育成事業)</t>
    <rPh sb="2" eb="4">
      <t>ガッシュク</t>
    </rPh>
    <rPh sb="12" eb="14">
      <t>センシュ</t>
    </rPh>
    <rPh sb="14" eb="16">
      <t>イクセイ</t>
    </rPh>
    <rPh sb="16" eb="18">
      <t>ジギョウ</t>
    </rPh>
    <phoneticPr fontId="3"/>
  </si>
  <si>
    <t>3月</t>
    <rPh sb="1" eb="2">
      <t>ガツ</t>
    </rPh>
    <phoneticPr fontId="3"/>
  </si>
  <si>
    <t>5月4日(木)</t>
    <rPh sb="5" eb="6">
      <t>モク</t>
    </rPh>
    <phoneticPr fontId="6"/>
  </si>
  <si>
    <t>～6日(土)</t>
    <rPh sb="4" eb="5">
      <t>ド</t>
    </rPh>
    <phoneticPr fontId="6"/>
  </si>
  <si>
    <t>（立　教）</t>
    <rPh sb="1" eb="2">
      <t>リツ</t>
    </rPh>
    <rPh sb="3" eb="4">
      <t>キョウ</t>
    </rPh>
    <phoneticPr fontId="6"/>
  </si>
  <si>
    <t>（学習院）</t>
    <rPh sb="1" eb="4">
      <t>ガクシュウイン</t>
    </rPh>
    <phoneticPr fontId="6"/>
  </si>
  <si>
    <t>Ⅳ．平成28年度　幹事・委員</t>
    <rPh sb="9" eb="11">
      <t>カンジ</t>
    </rPh>
    <rPh sb="12" eb="14">
      <t>イイン</t>
    </rPh>
    <phoneticPr fontId="6"/>
  </si>
  <si>
    <t>平成29年度</t>
    <phoneticPr fontId="6"/>
  </si>
  <si>
    <t>Ⅳ．平成29年度役員</t>
    <rPh sb="2" eb="4">
      <t>ヘイセイ</t>
    </rPh>
    <rPh sb="6" eb="8">
      <t>ネンド</t>
    </rPh>
    <rPh sb="8" eb="10">
      <t>ヤクイン</t>
    </rPh>
    <phoneticPr fontId="6"/>
  </si>
  <si>
    <t>１．平成29年度　事業報告</t>
    <phoneticPr fontId="6"/>
  </si>
  <si>
    <t>（法　政）</t>
    <rPh sb="1" eb="2">
      <t>ホウ</t>
    </rPh>
    <rPh sb="3" eb="4">
      <t>セイ</t>
    </rPh>
    <phoneticPr fontId="6"/>
  </si>
  <si>
    <t>遠藤　香純</t>
    <rPh sb="0" eb="2">
      <t>エンドウ</t>
    </rPh>
    <rPh sb="3" eb="4">
      <t>カ</t>
    </rPh>
    <rPh sb="4" eb="5">
      <t>スミ</t>
    </rPh>
    <phoneticPr fontId="6"/>
  </si>
  <si>
    <t>岡田　亜美</t>
    <rPh sb="0" eb="2">
      <t>オカダ</t>
    </rPh>
    <rPh sb="3" eb="5">
      <t>アミ</t>
    </rPh>
    <phoneticPr fontId="6"/>
  </si>
  <si>
    <t>髙木　裕貴</t>
    <rPh sb="0" eb="2">
      <t>タカギ</t>
    </rPh>
    <rPh sb="3" eb="4">
      <t>ユウ</t>
    </rPh>
    <rPh sb="4" eb="5">
      <t>キ</t>
    </rPh>
    <phoneticPr fontId="6"/>
  </si>
  <si>
    <t>（明　治）</t>
    <rPh sb="1" eb="2">
      <t>アキラ</t>
    </rPh>
    <rPh sb="3" eb="4">
      <t>オサム</t>
    </rPh>
    <phoneticPr fontId="6"/>
  </si>
  <si>
    <t>福冨　賢太</t>
    <rPh sb="0" eb="1">
      <t>フク</t>
    </rPh>
    <rPh sb="1" eb="2">
      <t>トミ</t>
    </rPh>
    <rPh sb="3" eb="5">
      <t>ケンタ</t>
    </rPh>
    <phoneticPr fontId="6"/>
  </si>
  <si>
    <t>（日　本）</t>
    <rPh sb="1" eb="2">
      <t>ヒ</t>
    </rPh>
    <rPh sb="3" eb="4">
      <t>ホン</t>
    </rPh>
    <phoneticPr fontId="6"/>
  </si>
  <si>
    <t>宮腰　智行</t>
    <rPh sb="0" eb="2">
      <t>ミヤコシ</t>
    </rPh>
    <rPh sb="3" eb="4">
      <t>トモ</t>
    </rPh>
    <rPh sb="4" eb="5">
      <t>ユキ</t>
    </rPh>
    <phoneticPr fontId="6"/>
  </si>
  <si>
    <t>（青山学院）</t>
    <rPh sb="1" eb="3">
      <t>アオヤマ</t>
    </rPh>
    <rPh sb="3" eb="5">
      <t>ガクイン</t>
    </rPh>
    <phoneticPr fontId="6"/>
  </si>
  <si>
    <t>糟谷　寿々</t>
    <rPh sb="0" eb="2">
      <t>カスヤ</t>
    </rPh>
    <rPh sb="3" eb="5">
      <t>スズ</t>
    </rPh>
    <phoneticPr fontId="6"/>
  </si>
  <si>
    <t>12月2日（日）</t>
    <rPh sb="2" eb="3">
      <t>ガツ</t>
    </rPh>
    <rPh sb="4" eb="5">
      <t>ニチ</t>
    </rPh>
    <rPh sb="6" eb="7">
      <t>ニチ</t>
    </rPh>
    <phoneticPr fontId="6"/>
  </si>
  <si>
    <t>～4日(日)</t>
    <phoneticPr fontId="6"/>
  </si>
  <si>
    <t>関東学生新人大会／ＡＲ・ＳＢＲ・ＡＰ大会</t>
    <phoneticPr fontId="3"/>
  </si>
  <si>
    <t>11月2日(金)</t>
    <rPh sb="6" eb="7">
      <t>キン</t>
    </rPh>
    <phoneticPr fontId="6"/>
  </si>
  <si>
    <t>10月14日(日)</t>
    <phoneticPr fontId="6"/>
  </si>
  <si>
    <t>(岸 体)</t>
    <rPh sb="1" eb="2">
      <t>キシ</t>
    </rPh>
    <rPh sb="3" eb="4">
      <t>カラダ</t>
    </rPh>
    <phoneticPr fontId="3"/>
  </si>
  <si>
    <t>9月23日(日)</t>
    <phoneticPr fontId="6"/>
  </si>
  <si>
    <t>～16日(日)</t>
    <rPh sb="5" eb="6">
      <t>ニチ</t>
    </rPh>
    <phoneticPr fontId="6"/>
  </si>
  <si>
    <t>関東学生スポーツ射撃選手権秋季大会</t>
    <rPh sb="8" eb="10">
      <t>シャゲキ</t>
    </rPh>
    <phoneticPr fontId="3"/>
  </si>
  <si>
    <t>9月13日(木)</t>
    <rPh sb="6" eb="7">
      <t>モク</t>
    </rPh>
    <phoneticPr fontId="6"/>
  </si>
  <si>
    <t>～21日(火)</t>
    <rPh sb="5" eb="6">
      <t>カ</t>
    </rPh>
    <phoneticPr fontId="6"/>
  </si>
  <si>
    <t>関東学生スポーツ射撃選手権秋季大会予選会</t>
    <rPh sb="8" eb="10">
      <t>シャゲキ</t>
    </rPh>
    <phoneticPr fontId="3"/>
  </si>
  <si>
    <t>8月19日(日)</t>
    <rPh sb="6" eb="7">
      <t>ニチ</t>
    </rPh>
    <phoneticPr fontId="6"/>
  </si>
  <si>
    <t>6月24日（日）</t>
    <rPh sb="4" eb="5">
      <t>ニチ</t>
    </rPh>
    <rPh sb="6" eb="7">
      <t>ニチ</t>
    </rPh>
    <phoneticPr fontId="3"/>
  </si>
  <si>
    <t>～10日(日)</t>
    <rPh sb="3" eb="4">
      <t>ニチ</t>
    </rPh>
    <phoneticPr fontId="6"/>
  </si>
  <si>
    <t>関東学生スポーツ射撃選手権春季大会</t>
    <rPh sb="8" eb="10">
      <t>シャゲキ</t>
    </rPh>
    <phoneticPr fontId="3"/>
  </si>
  <si>
    <t>6月7日(木)</t>
    <rPh sb="5" eb="6">
      <t>モク</t>
    </rPh>
    <phoneticPr fontId="6"/>
  </si>
  <si>
    <t>(岸 体)</t>
    <rPh sb="1" eb="2">
      <t>キシ</t>
    </rPh>
    <rPh sb="3" eb="4">
      <t>タイイク</t>
    </rPh>
    <phoneticPr fontId="3"/>
  </si>
  <si>
    <t>5月27日(日)</t>
    <phoneticPr fontId="6"/>
  </si>
  <si>
    <t>東日本学生スポーツ射撃選手権大会</t>
    <phoneticPr fontId="3"/>
  </si>
  <si>
    <t>5月10日(木)</t>
    <rPh sb="6" eb="7">
      <t>モク</t>
    </rPh>
    <phoneticPr fontId="6"/>
  </si>
  <si>
    <t>日大工学部</t>
    <rPh sb="0" eb="2">
      <t>ニチダイ</t>
    </rPh>
    <rPh sb="2" eb="5">
      <t>コウガクブ</t>
    </rPh>
    <phoneticPr fontId="3"/>
  </si>
  <si>
    <t>＊種目別団体不成立</t>
  </si>
  <si>
    <t>※千葉</t>
    <rPh sb="1" eb="3">
      <t>チバ</t>
    </rPh>
    <phoneticPr fontId="3"/>
  </si>
  <si>
    <t>※関東学院</t>
    <rPh sb="1" eb="3">
      <t>カントウ</t>
    </rPh>
    <rPh sb="3" eb="5">
      <t>ガクイン</t>
    </rPh>
    <phoneticPr fontId="3"/>
  </si>
  <si>
    <t>※山梨学院</t>
    <rPh sb="1" eb="3">
      <t>ヤマナシ</t>
    </rPh>
    <rPh sb="3" eb="5">
      <t>ガクイン</t>
    </rPh>
    <phoneticPr fontId="3"/>
  </si>
  <si>
    <t>学習院</t>
    <rPh sb="0" eb="3">
      <t>ガクシュウイン</t>
    </rPh>
    <phoneticPr fontId="38"/>
  </si>
  <si>
    <t>東洋</t>
    <rPh sb="0" eb="2">
      <t>トウヨウ</t>
    </rPh>
    <phoneticPr fontId="38"/>
  </si>
  <si>
    <t>※芝浦工業</t>
    <rPh sb="1" eb="3">
      <t>シバウラ</t>
    </rPh>
    <rPh sb="3" eb="5">
      <t>コウギョウ</t>
    </rPh>
    <phoneticPr fontId="3"/>
  </si>
  <si>
    <t>立正</t>
    <rPh sb="0" eb="2">
      <t>リッショウ</t>
    </rPh>
    <phoneticPr fontId="38"/>
  </si>
  <si>
    <t>中央</t>
    <rPh sb="0" eb="2">
      <t>チュウオウ</t>
    </rPh>
    <phoneticPr fontId="38"/>
  </si>
  <si>
    <t>※専修</t>
    <rPh sb="1" eb="3">
      <t>センシュウ</t>
    </rPh>
    <phoneticPr fontId="3"/>
  </si>
  <si>
    <t>青山学院</t>
    <rPh sb="0" eb="2">
      <t>アオヤマ</t>
    </rPh>
    <rPh sb="2" eb="4">
      <t>ガクイン</t>
    </rPh>
    <phoneticPr fontId="3"/>
  </si>
  <si>
    <t>法政</t>
    <rPh sb="0" eb="2">
      <t>ホウセイ</t>
    </rPh>
    <phoneticPr fontId="38"/>
  </si>
  <si>
    <t>＊國學院</t>
    <rPh sb="1" eb="4">
      <t>コクガクイン</t>
    </rPh>
    <phoneticPr fontId="3"/>
  </si>
  <si>
    <t>明治学院</t>
    <rPh sb="0" eb="2">
      <t>メイジ</t>
    </rPh>
    <rPh sb="2" eb="4">
      <t>ガクイン</t>
    </rPh>
    <phoneticPr fontId="38"/>
  </si>
  <si>
    <t>早稲田</t>
    <rPh sb="0" eb="3">
      <t>ワセダ</t>
    </rPh>
    <phoneticPr fontId="38"/>
  </si>
  <si>
    <t>*防衛</t>
    <rPh sb="1" eb="3">
      <t>ボウエイ</t>
    </rPh>
    <phoneticPr fontId="3"/>
  </si>
  <si>
    <t>東京経済</t>
    <rPh sb="0" eb="2">
      <t>トウキョウ</t>
    </rPh>
    <rPh sb="2" eb="4">
      <t>ケイザイ</t>
    </rPh>
    <phoneticPr fontId="38"/>
  </si>
  <si>
    <t>立教</t>
    <rPh sb="0" eb="2">
      <t>リッキョウ</t>
    </rPh>
    <phoneticPr fontId="38"/>
  </si>
  <si>
    <t>明治</t>
    <rPh sb="0" eb="2">
      <t>メイジ</t>
    </rPh>
    <phoneticPr fontId="38"/>
  </si>
  <si>
    <t>＊東北学院</t>
    <rPh sb="1" eb="3">
      <t>トウホク</t>
    </rPh>
    <rPh sb="3" eb="5">
      <t>ガクイン</t>
    </rPh>
    <phoneticPr fontId="3"/>
  </si>
  <si>
    <t>駒澤</t>
    <rPh sb="0" eb="2">
      <t>コマザワ</t>
    </rPh>
    <phoneticPr fontId="38"/>
  </si>
  <si>
    <t>日本</t>
    <rPh sb="0" eb="2">
      <t>ニホン</t>
    </rPh>
    <phoneticPr fontId="3"/>
  </si>
  <si>
    <t>四部校</t>
  </si>
  <si>
    <t>三部校</t>
  </si>
  <si>
    <t>二部校</t>
  </si>
  <si>
    <t>女子</t>
  </si>
  <si>
    <t>青山学院</t>
    <rPh sb="0" eb="2">
      <t>アオヤマ</t>
    </rPh>
    <rPh sb="2" eb="4">
      <t>ガクイン</t>
    </rPh>
    <phoneticPr fontId="38"/>
  </si>
  <si>
    <t>法政</t>
    <rPh sb="0" eb="2">
      <t>ホウセイ</t>
    </rPh>
    <phoneticPr fontId="3"/>
  </si>
  <si>
    <t>※筑波</t>
    <rPh sb="1" eb="3">
      <t>ツクバ</t>
    </rPh>
    <phoneticPr fontId="3"/>
  </si>
  <si>
    <t>東北学院</t>
    <rPh sb="0" eb="2">
      <t>トウホク</t>
    </rPh>
    <rPh sb="2" eb="4">
      <t>ガクイン</t>
    </rPh>
    <phoneticPr fontId="38"/>
  </si>
  <si>
    <t>*千葉</t>
    <rPh sb="1" eb="3">
      <t>チバ</t>
    </rPh>
    <phoneticPr fontId="3"/>
  </si>
  <si>
    <t>慶應義塾</t>
    <rPh sb="0" eb="2">
      <t>ケイオウ</t>
    </rPh>
    <rPh sb="2" eb="4">
      <t>ギジュク</t>
    </rPh>
    <phoneticPr fontId="38"/>
  </si>
  <si>
    <t>＊東京経済</t>
    <rPh sb="1" eb="3">
      <t>トウキョウ</t>
    </rPh>
    <rPh sb="3" eb="5">
      <t>ケイザイ</t>
    </rPh>
    <phoneticPr fontId="3"/>
  </si>
  <si>
    <t>芝浦工業</t>
    <rPh sb="0" eb="2">
      <t>シバウラ</t>
    </rPh>
    <rPh sb="2" eb="4">
      <t>コウギョウ</t>
    </rPh>
    <phoneticPr fontId="38"/>
  </si>
  <si>
    <t>＊防衛</t>
    <rPh sb="1" eb="3">
      <t>ボウエイ</t>
    </rPh>
    <phoneticPr fontId="3"/>
  </si>
  <si>
    <t>専修</t>
    <rPh sb="0" eb="2">
      <t>センシュウ</t>
    </rPh>
    <phoneticPr fontId="38"/>
  </si>
  <si>
    <t>國學院</t>
    <rPh sb="0" eb="3">
      <t>コクガクイン</t>
    </rPh>
    <phoneticPr fontId="38"/>
  </si>
  <si>
    <t>＊千葉工業</t>
    <rPh sb="1" eb="3">
      <t>チバ</t>
    </rPh>
    <rPh sb="3" eb="5">
      <t>コウギョウ</t>
    </rPh>
    <phoneticPr fontId="3"/>
  </si>
  <si>
    <t>関東学院</t>
    <rPh sb="0" eb="2">
      <t>カントウ</t>
    </rPh>
    <rPh sb="2" eb="4">
      <t>ガクイン</t>
    </rPh>
    <phoneticPr fontId="38"/>
  </si>
  <si>
    <t>日本</t>
    <rPh sb="0" eb="2">
      <t>ニホン</t>
    </rPh>
    <phoneticPr fontId="38"/>
  </si>
  <si>
    <t>一部校</t>
  </si>
  <si>
    <t>男子</t>
  </si>
  <si>
    <t>8月31日(木)</t>
    <rPh sb="1" eb="2">
      <t>ガツ</t>
    </rPh>
    <rPh sb="4" eb="5">
      <t>ニチ</t>
    </rPh>
    <rPh sb="6" eb="7">
      <t>モク</t>
    </rPh>
    <phoneticPr fontId="3"/>
  </si>
  <si>
    <t>(伊勢原)</t>
    <rPh sb="1" eb="4">
      <t>イセハラ</t>
    </rPh>
    <phoneticPr fontId="3"/>
  </si>
  <si>
    <t>～9月1日(金)</t>
    <rPh sb="2" eb="3">
      <t>ガツ</t>
    </rPh>
    <rPh sb="6" eb="7">
      <t>キン</t>
    </rPh>
    <phoneticPr fontId="6"/>
  </si>
  <si>
    <t>～9月17日(日)</t>
    <rPh sb="2" eb="3">
      <t>ガツ</t>
    </rPh>
    <rPh sb="7" eb="8">
      <t>ニチ</t>
    </rPh>
    <phoneticPr fontId="6"/>
  </si>
  <si>
    <t>収入</t>
  </si>
  <si>
    <t>支出</t>
  </si>
  <si>
    <t>単価</t>
  </si>
  <si>
    <t>人</t>
  </si>
  <si>
    <t>小計</t>
  </si>
  <si>
    <t>射座使用料</t>
  </si>
  <si>
    <t>合計</t>
  </si>
  <si>
    <t>大会参加費</t>
  </si>
  <si>
    <t>BR20MW</t>
  </si>
  <si>
    <t>運営員昼食代</t>
  </si>
  <si>
    <t>賞品代</t>
  </si>
  <si>
    <t>賞状代</t>
  </si>
  <si>
    <t>運営員、車使用せず</t>
  </si>
  <si>
    <t>参加</t>
  </si>
  <si>
    <t>会場</t>
  </si>
  <si>
    <t>使用料</t>
  </si>
  <si>
    <t>その他支出</t>
  </si>
  <si>
    <t>収支差額</t>
  </si>
  <si>
    <t>NTC</t>
  </si>
  <si>
    <t>6/20</t>
  </si>
  <si>
    <t>6/26</t>
  </si>
  <si>
    <t>6/24</t>
  </si>
  <si>
    <t>伊勢原</t>
  </si>
  <si>
    <t>6/23</t>
  </si>
  <si>
    <t>500x57=</t>
  </si>
  <si>
    <t>300x57=</t>
  </si>
  <si>
    <t>6/22</t>
  </si>
  <si>
    <t>500x93=</t>
  </si>
  <si>
    <t>305x93=</t>
  </si>
  <si>
    <t>6/14</t>
  </si>
  <si>
    <t>500x79=</t>
  </si>
  <si>
    <t>305x79=</t>
  </si>
  <si>
    <t>500x72=</t>
  </si>
  <si>
    <t>305x72=</t>
  </si>
  <si>
    <t>GAS1,971</t>
  </si>
  <si>
    <t>名入りメダル</t>
  </si>
  <si>
    <t>6/25</t>
  </si>
  <si>
    <t>400x106=</t>
  </si>
  <si>
    <t>305x100=</t>
  </si>
  <si>
    <t>割引あり</t>
  </si>
  <si>
    <t>ハーゲンダッツギフト券</t>
  </si>
  <si>
    <r>
      <rPr>
        <sz val="12"/>
        <rFont val="ＭＳ Ｐ明朝"/>
        <family val="1"/>
        <charset val="128"/>
      </rPr>
      <t>6月25日  伊勢原射撃場</t>
    </r>
  </si>
  <si>
    <r>
      <rPr>
        <sz val="10"/>
        <rFont val="ＭＳ Ｐ明朝"/>
        <family val="1"/>
        <charset val="128"/>
      </rPr>
      <t>6人欠場</t>
    </r>
  </si>
  <si>
    <r>
      <rPr>
        <sz val="10"/>
        <rFont val="ＭＳ Ｐ明朝"/>
        <family val="1"/>
        <charset val="128"/>
      </rPr>
      <t>割引400円</t>
    </r>
  </si>
  <si>
    <r>
      <rPr>
        <sz val="9"/>
        <rFont val="ＭＳ Ｐ明朝"/>
        <family val="1"/>
        <charset val="128"/>
      </rPr>
      <t>ハーゲンダッツミニカップギフト券(男/3女/3)</t>
    </r>
  </si>
  <si>
    <r>
      <rPr>
        <sz val="10"/>
        <rFont val="ＭＳ Ｐ明朝"/>
        <family val="1"/>
        <charset val="128"/>
      </rPr>
      <t>袴田会長寄贈により0円</t>
    </r>
  </si>
  <si>
    <r>
      <rPr>
        <sz val="12"/>
        <rFont val="ＭＳ Ｐ明朝"/>
        <family val="1"/>
        <charset val="128"/>
      </rPr>
      <t>運搬移動経費</t>
    </r>
    <r>
      <rPr>
        <sz val="10"/>
        <rFont val="ＭＳ Ｐ明朝"/>
        <family val="1"/>
        <charset val="128"/>
      </rPr>
      <t>(GAS代)</t>
    </r>
  </si>
  <si>
    <r>
      <rPr>
        <sz val="11"/>
        <color rgb="FFFF0000"/>
        <rFont val="ＭＳ Ｐ明朝"/>
        <family val="1"/>
        <charset val="128"/>
      </rPr>
      <t>収支差損</t>
    </r>
  </si>
  <si>
    <r>
      <rPr>
        <sz val="10"/>
        <rFont val="ＭＳ Ｐ明朝"/>
        <family val="1"/>
        <charset val="128"/>
      </rPr>
      <t xml:space="preserve">年
</t>
    </r>
    <r>
      <rPr>
        <sz val="6"/>
        <rFont val="ＭＳ Ｐ明朝"/>
        <family val="1"/>
        <charset val="128"/>
      </rPr>
      <t>月日</t>
    </r>
  </si>
  <si>
    <r>
      <rPr>
        <sz val="11"/>
        <rFont val="ＭＳ Ｐ明朝"/>
        <family val="1"/>
        <charset val="128"/>
      </rPr>
      <t>参加費0</t>
    </r>
  </si>
  <si>
    <r>
      <rPr>
        <sz val="11"/>
        <rFont val="ＭＳ Ｐ明朝"/>
        <family val="1"/>
        <charset val="128"/>
      </rPr>
      <t>昼食1000x18=18,000</t>
    </r>
  </si>
  <si>
    <r>
      <rPr>
        <sz val="11"/>
        <rFont val="ＭＳ Ｐ明朝"/>
        <family val="1"/>
        <charset val="128"/>
      </rPr>
      <t>機材使用/運搬費47,256</t>
    </r>
  </si>
  <si>
    <r>
      <rPr>
        <sz val="11"/>
        <color rgb="FFFF0000"/>
        <rFont val="ＭＳ Ｐ明朝"/>
        <family val="1"/>
        <charset val="128"/>
      </rPr>
      <t>△ 82,386</t>
    </r>
  </si>
  <si>
    <r>
      <rPr>
        <sz val="9"/>
        <rFont val="ＭＳ Ｐ明朝"/>
        <family val="1"/>
        <charset val="128"/>
      </rPr>
      <t>雑収入800</t>
    </r>
  </si>
  <si>
    <r>
      <rPr>
        <sz val="11"/>
        <rFont val="ＭＳ Ｐ明朝"/>
        <family val="1"/>
        <charset val="128"/>
      </rPr>
      <t>コピー690 賞状1,240</t>
    </r>
  </si>
  <si>
    <r>
      <rPr>
        <sz val="11"/>
        <rFont val="ＭＳ Ｐ明朝"/>
        <family val="1"/>
        <charset val="128"/>
      </rPr>
      <t>昼食1000x15=15,000</t>
    </r>
  </si>
  <si>
    <r>
      <rPr>
        <sz val="11"/>
        <rFont val="ＭＳ Ｐ明朝"/>
        <family val="1"/>
        <charset val="128"/>
      </rPr>
      <t>機材使用/運搬費59,070</t>
    </r>
  </si>
  <si>
    <r>
      <rPr>
        <sz val="11"/>
        <color rgb="FFFF0000"/>
        <rFont val="ＭＳ Ｐ明朝"/>
        <family val="1"/>
        <charset val="128"/>
      </rPr>
      <t>△ 98,070</t>
    </r>
  </si>
  <si>
    <r>
      <rPr>
        <sz val="11"/>
        <rFont val="ＭＳ Ｐ明朝"/>
        <family val="1"/>
        <charset val="128"/>
      </rPr>
      <t>昼食1000x16=16,000</t>
    </r>
  </si>
  <si>
    <r>
      <rPr>
        <sz val="11"/>
        <rFont val="ＭＳ Ｐ明朝"/>
        <family val="1"/>
        <charset val="128"/>
      </rPr>
      <t>機材使用/運搬費50,366</t>
    </r>
  </si>
  <si>
    <r>
      <rPr>
        <sz val="11"/>
        <color rgb="FFFF0000"/>
        <rFont val="ＭＳ Ｐ明朝"/>
        <family val="1"/>
        <charset val="128"/>
      </rPr>
      <t>△ 93,366</t>
    </r>
  </si>
  <si>
    <r>
      <rPr>
        <sz val="11"/>
        <rFont val="ＭＳ Ｐ明朝"/>
        <family val="1"/>
        <charset val="128"/>
      </rPr>
      <t>参28,500</t>
    </r>
  </si>
  <si>
    <r>
      <rPr>
        <sz val="11"/>
        <rFont val="ＭＳ Ｐ明朝"/>
        <family val="1"/>
        <charset val="128"/>
      </rPr>
      <t>昼食500x12=12,000</t>
    </r>
  </si>
  <si>
    <r>
      <rPr>
        <sz val="11"/>
        <rFont val="ＭＳ Ｐ明朝"/>
        <family val="1"/>
        <charset val="128"/>
      </rPr>
      <t>賞品賞状6,525</t>
    </r>
  </si>
  <si>
    <r>
      <rPr>
        <sz val="11"/>
        <color rgb="FFFF0000"/>
        <rFont val="ＭＳ Ｐ明朝"/>
        <family val="1"/>
        <charset val="128"/>
      </rPr>
      <t>△ 1,125</t>
    </r>
  </si>
  <si>
    <r>
      <rPr>
        <sz val="11"/>
        <rFont val="ＭＳ Ｐ明朝"/>
        <family val="1"/>
        <charset val="128"/>
      </rPr>
      <t>参46,500</t>
    </r>
  </si>
  <si>
    <r>
      <rPr>
        <sz val="11"/>
        <rFont val="ＭＳ Ｐ明朝"/>
        <family val="1"/>
        <charset val="128"/>
      </rPr>
      <t>昼食500x14=7,000</t>
    </r>
  </si>
  <si>
    <r>
      <rPr>
        <sz val="11"/>
        <rFont val="ＭＳ Ｐ明朝"/>
        <family val="1"/>
        <charset val="128"/>
      </rPr>
      <t>賞品賞状7,053</t>
    </r>
  </si>
  <si>
    <r>
      <rPr>
        <sz val="11"/>
        <color rgb="FFFF0000"/>
        <rFont val="ＭＳ Ｐ明朝"/>
        <family val="1"/>
        <charset val="128"/>
      </rPr>
      <t>△ 934</t>
    </r>
  </si>
  <si>
    <r>
      <rPr>
        <sz val="11"/>
        <rFont val="ＭＳ Ｐ明朝"/>
        <family val="1"/>
        <charset val="128"/>
      </rPr>
      <t>GAS2,276 駐500 コピー400 機材運搬1,840</t>
    </r>
  </si>
  <si>
    <r>
      <rPr>
        <sz val="11"/>
        <rFont val="ＭＳ Ｐ明朝"/>
        <family val="1"/>
        <charset val="128"/>
      </rPr>
      <t>参39,500</t>
    </r>
  </si>
  <si>
    <r>
      <rPr>
        <sz val="11"/>
        <rFont val="ＭＳ Ｐ明朝"/>
        <family val="1"/>
        <charset val="128"/>
      </rPr>
      <t>昼食500x16=8,000</t>
    </r>
  </si>
  <si>
    <r>
      <rPr>
        <sz val="11"/>
        <rFont val="ＭＳ Ｐ明朝"/>
        <family val="1"/>
        <charset val="128"/>
      </rPr>
      <t>賞品賞状7,458</t>
    </r>
  </si>
  <si>
    <r>
      <rPr>
        <sz val="11"/>
        <color rgb="FFFF0000"/>
        <rFont val="ＭＳ Ｐ明朝"/>
        <family val="1"/>
        <charset val="128"/>
      </rPr>
      <t>△ 53</t>
    </r>
  </si>
  <si>
    <r>
      <rPr>
        <sz val="11"/>
        <rFont val="ＭＳ Ｐ明朝"/>
        <family val="1"/>
        <charset val="128"/>
      </rPr>
      <t>参36,000</t>
    </r>
  </si>
  <si>
    <r>
      <rPr>
        <sz val="11"/>
        <rFont val="ＭＳ Ｐ明朝"/>
        <family val="1"/>
        <charset val="128"/>
      </rPr>
      <t>昼食500x0=0</t>
    </r>
  </si>
  <si>
    <r>
      <rPr>
        <sz val="11"/>
        <rFont val="ＭＳ Ｐ明朝"/>
        <family val="1"/>
        <charset val="128"/>
      </rPr>
      <t>賞品賞状10,614</t>
    </r>
  </si>
  <si>
    <r>
      <rPr>
        <sz val="11"/>
        <rFont val="ＭＳ Ｐ明朝"/>
        <family val="1"/>
        <charset val="128"/>
      </rPr>
      <t>参42,400</t>
    </r>
  </si>
  <si>
    <r>
      <rPr>
        <sz val="11"/>
        <rFont val="ＭＳ Ｐ明朝"/>
        <family val="1"/>
        <charset val="128"/>
      </rPr>
      <t>昼食500x20=9,600</t>
    </r>
  </si>
  <si>
    <r>
      <rPr>
        <sz val="11"/>
        <rFont val="ＭＳ Ｐ明朝"/>
        <family val="1"/>
        <charset val="128"/>
      </rPr>
      <t>賞品4,092</t>
    </r>
  </si>
  <si>
    <r>
      <rPr>
        <sz val="11"/>
        <color rgb="FFFF0000"/>
        <rFont val="ＭＳ Ｐ明朝"/>
        <family val="1"/>
        <charset val="128"/>
      </rPr>
      <t>△ 1,792</t>
    </r>
  </si>
  <si>
    <t>4月22日(土)</t>
    <rPh sb="1" eb="2">
      <t>ガツ</t>
    </rPh>
    <rPh sb="4" eb="5">
      <t>ニチ</t>
    </rPh>
    <rPh sb="6" eb="7">
      <t>ツチ</t>
    </rPh>
    <phoneticPr fontId="3"/>
  </si>
  <si>
    <t>～4月23日(日)</t>
    <rPh sb="2" eb="3">
      <t>ガツ</t>
    </rPh>
    <rPh sb="7" eb="8">
      <t>ニチ</t>
    </rPh>
    <phoneticPr fontId="6"/>
  </si>
  <si>
    <t>5月28日(日)</t>
    <rPh sb="1" eb="2">
      <t>ガツ</t>
    </rPh>
    <rPh sb="4" eb="5">
      <t>ニチ</t>
    </rPh>
    <rPh sb="6" eb="7">
      <t>ニチ</t>
    </rPh>
    <phoneticPr fontId="3"/>
  </si>
  <si>
    <t>(岸 体)</t>
    <rPh sb="1" eb="2">
      <t>キシ</t>
    </rPh>
    <rPh sb="3" eb="4">
      <t>タイ</t>
    </rPh>
    <phoneticPr fontId="3"/>
  </si>
  <si>
    <t>(國學院)</t>
    <rPh sb="1" eb="4">
      <t>コクガクイン</t>
    </rPh>
    <phoneticPr fontId="3"/>
  </si>
  <si>
    <r>
      <t>C</t>
    </r>
    <r>
      <rPr>
        <sz val="10"/>
        <color theme="1"/>
        <rFont val="ＭＳ Ｐ明朝"/>
        <family val="1"/>
        <charset val="128"/>
      </rPr>
      <t>①</t>
    </r>
    <r>
      <rPr>
        <sz val="10"/>
        <color theme="1"/>
        <rFont val="Century"/>
        <family val="1"/>
      </rPr>
      <t>14</t>
    </r>
    <r>
      <rPr>
        <sz val="10"/>
        <color theme="1"/>
        <rFont val="ＭＳ Ｐ明朝"/>
        <family val="1"/>
        <charset val="128"/>
      </rPr>
      <t>名</t>
    </r>
    <r>
      <rPr>
        <sz val="10"/>
        <color theme="1"/>
        <rFont val="Century"/>
        <family val="1"/>
      </rPr>
      <t>18,000</t>
    </r>
    <r>
      <rPr>
        <sz val="10"/>
        <color theme="1"/>
        <rFont val="ＭＳ Ｐ明朝"/>
        <family val="1"/>
        <charset val="128"/>
      </rPr>
      <t>　</t>
    </r>
    <r>
      <rPr>
        <sz val="10"/>
        <color theme="1"/>
        <rFont val="Century"/>
        <family val="1"/>
      </rPr>
      <t>C</t>
    </r>
    <r>
      <rPr>
        <sz val="10"/>
        <color theme="1"/>
        <rFont val="ＭＳ Ｐ明朝"/>
        <family val="1"/>
        <charset val="128"/>
      </rPr>
      <t>②</t>
    </r>
    <r>
      <rPr>
        <sz val="10"/>
        <color theme="1"/>
        <rFont val="Century"/>
        <family val="1"/>
      </rPr>
      <t>15</t>
    </r>
    <r>
      <rPr>
        <sz val="10"/>
        <color theme="1"/>
        <rFont val="ＭＳ Ｐ明朝"/>
        <family val="1"/>
        <charset val="128"/>
      </rPr>
      <t>名</t>
    </r>
    <r>
      <rPr>
        <sz val="10"/>
        <color theme="1"/>
        <rFont val="Century"/>
        <family val="1"/>
      </rPr>
      <t>17,000</t>
    </r>
    <rPh sb="4" eb="5">
      <t>メイ</t>
    </rPh>
    <rPh sb="16" eb="17">
      <t>メイ</t>
    </rPh>
    <phoneticPr fontId="3"/>
  </si>
  <si>
    <r>
      <t>B</t>
    </r>
    <r>
      <rPr>
        <sz val="10"/>
        <color theme="1"/>
        <rFont val="ＭＳ Ｐ明朝"/>
        <family val="1"/>
        <charset val="128"/>
      </rPr>
      <t>①</t>
    </r>
    <r>
      <rPr>
        <sz val="10"/>
        <color theme="1"/>
        <rFont val="Century"/>
        <family val="1"/>
      </rPr>
      <t>10</t>
    </r>
    <r>
      <rPr>
        <sz val="10"/>
        <color theme="1"/>
        <rFont val="ＭＳ Ｐ明朝"/>
        <family val="1"/>
        <charset val="128"/>
      </rPr>
      <t>名</t>
    </r>
    <r>
      <rPr>
        <sz val="10"/>
        <color theme="1"/>
        <rFont val="Century"/>
        <family val="1"/>
      </rPr>
      <t>36,000</t>
    </r>
    <r>
      <rPr>
        <sz val="10"/>
        <color theme="1"/>
        <rFont val="ＭＳ Ｐ明朝"/>
        <family val="1"/>
        <charset val="128"/>
      </rPr>
      <t>　</t>
    </r>
    <r>
      <rPr>
        <sz val="10"/>
        <color theme="1"/>
        <rFont val="Century"/>
        <family val="1"/>
      </rPr>
      <t>B</t>
    </r>
    <r>
      <rPr>
        <sz val="10"/>
        <color theme="1"/>
        <rFont val="ＭＳ Ｐ明朝"/>
        <family val="1"/>
        <charset val="128"/>
      </rPr>
      <t>②</t>
    </r>
    <r>
      <rPr>
        <sz val="10"/>
        <color theme="1"/>
        <rFont val="Century"/>
        <family val="1"/>
      </rPr>
      <t>13</t>
    </r>
    <r>
      <rPr>
        <sz val="10"/>
        <color theme="1"/>
        <rFont val="ＭＳ Ｐ明朝"/>
        <family val="1"/>
        <charset val="128"/>
      </rPr>
      <t>名</t>
    </r>
    <r>
      <rPr>
        <sz val="10"/>
        <color theme="1"/>
        <rFont val="Century"/>
        <family val="1"/>
      </rPr>
      <t>90,020</t>
    </r>
    <rPh sb="4" eb="5">
      <t>メイ</t>
    </rPh>
    <rPh sb="16" eb="17">
      <t>メイ</t>
    </rPh>
    <phoneticPr fontId="3"/>
  </si>
  <si>
    <r>
      <t>C    9</t>
    </r>
    <r>
      <rPr>
        <sz val="10"/>
        <color theme="1"/>
        <rFont val="ＭＳ Ｐ明朝"/>
        <family val="1"/>
        <charset val="128"/>
      </rPr>
      <t>名</t>
    </r>
    <r>
      <rPr>
        <sz val="10"/>
        <color theme="1"/>
        <rFont val="Century"/>
        <family val="1"/>
      </rPr>
      <t>28,240</t>
    </r>
    <rPh sb="6" eb="7">
      <t>メイ</t>
    </rPh>
    <phoneticPr fontId="3"/>
  </si>
  <si>
    <r>
      <t>A  14</t>
    </r>
    <r>
      <rPr>
        <sz val="10"/>
        <color theme="1"/>
        <rFont val="ＭＳ Ｐ明朝"/>
        <family val="1"/>
        <charset val="128"/>
      </rPr>
      <t>名</t>
    </r>
    <rPh sb="5" eb="6">
      <t>メイ</t>
    </rPh>
    <phoneticPr fontId="3"/>
  </si>
  <si>
    <r>
      <t>500</t>
    </r>
    <r>
      <rPr>
        <sz val="10"/>
        <color theme="1"/>
        <rFont val="ＭＳ Ｐ明朝"/>
        <family val="1"/>
        <charset val="128"/>
      </rPr>
      <t>円徴収人数</t>
    </r>
    <rPh sb="3" eb="4">
      <t>エン</t>
    </rPh>
    <rPh sb="4" eb="6">
      <t>チョウシュウ</t>
    </rPh>
    <rPh sb="6" eb="8">
      <t>ニンズウ</t>
    </rPh>
    <phoneticPr fontId="6"/>
  </si>
  <si>
    <r>
      <t>A</t>
    </r>
    <r>
      <rPr>
        <sz val="10"/>
        <color theme="1"/>
        <rFont val="ＭＳ Ｐ明朝"/>
        <family val="1"/>
        <charset val="128"/>
      </rPr>
      <t>①</t>
    </r>
    <r>
      <rPr>
        <sz val="10"/>
        <color theme="1"/>
        <rFont val="Century"/>
        <family val="1"/>
      </rPr>
      <t>29</t>
    </r>
    <r>
      <rPr>
        <sz val="10"/>
        <color theme="1"/>
        <rFont val="ＭＳ Ｐ明朝"/>
        <family val="1"/>
        <charset val="128"/>
      </rPr>
      <t>名</t>
    </r>
    <r>
      <rPr>
        <sz val="10"/>
        <color theme="1"/>
        <rFont val="Century"/>
        <family val="1"/>
      </rPr>
      <t>163,920</t>
    </r>
    <r>
      <rPr>
        <sz val="10"/>
        <color theme="1"/>
        <rFont val="ＭＳ Ｐ明朝"/>
        <family val="1"/>
        <charset val="128"/>
      </rPr>
      <t>　</t>
    </r>
    <r>
      <rPr>
        <sz val="10"/>
        <color theme="1"/>
        <rFont val="Century"/>
        <family val="1"/>
      </rPr>
      <t>A</t>
    </r>
    <r>
      <rPr>
        <sz val="10"/>
        <color theme="1"/>
        <rFont val="ＭＳ Ｐ明朝"/>
        <family val="1"/>
        <charset val="128"/>
      </rPr>
      <t>②</t>
    </r>
    <r>
      <rPr>
        <sz val="10"/>
        <color theme="1"/>
        <rFont val="Century"/>
        <family val="1"/>
      </rPr>
      <t>17</t>
    </r>
    <r>
      <rPr>
        <sz val="10"/>
        <color theme="1"/>
        <rFont val="ＭＳ Ｐ明朝"/>
        <family val="1"/>
        <charset val="128"/>
      </rPr>
      <t>名</t>
    </r>
    <r>
      <rPr>
        <sz val="10"/>
        <color theme="1"/>
        <rFont val="Century"/>
        <family val="1"/>
      </rPr>
      <t>120,440</t>
    </r>
    <rPh sb="4" eb="5">
      <t>メイ</t>
    </rPh>
    <rPh sb="17" eb="18">
      <t>メイ</t>
    </rPh>
    <phoneticPr fontId="3"/>
  </si>
  <si>
    <r>
      <t>A 15</t>
    </r>
    <r>
      <rPr>
        <sz val="10"/>
        <color theme="1"/>
        <rFont val="ＭＳ Ｐ明朝"/>
        <family val="1"/>
        <charset val="128"/>
      </rPr>
      <t>名</t>
    </r>
    <r>
      <rPr>
        <sz val="10"/>
        <color theme="1"/>
        <rFont val="Century"/>
        <family val="1"/>
      </rPr>
      <t>222,337  C  25</t>
    </r>
    <r>
      <rPr>
        <sz val="10"/>
        <color theme="1"/>
        <rFont val="ＭＳ Ｐ明朝"/>
        <family val="1"/>
        <charset val="128"/>
      </rPr>
      <t>名</t>
    </r>
    <r>
      <rPr>
        <sz val="10"/>
        <color theme="1"/>
        <rFont val="Century"/>
        <family val="1"/>
      </rPr>
      <t>33,156</t>
    </r>
    <rPh sb="4" eb="5">
      <t>メイ</t>
    </rPh>
    <phoneticPr fontId="3"/>
  </si>
  <si>
    <r>
      <t>A=</t>
    </r>
    <r>
      <rPr>
        <sz val="10"/>
        <color theme="1"/>
        <rFont val="ＭＳ Ｐ明朝"/>
        <family val="1"/>
        <charset val="128"/>
      </rPr>
      <t>合宿　</t>
    </r>
    <r>
      <rPr>
        <sz val="10"/>
        <color theme="1"/>
        <rFont val="Century"/>
        <family val="1"/>
      </rPr>
      <t>B=</t>
    </r>
    <r>
      <rPr>
        <sz val="10"/>
        <color theme="1"/>
        <rFont val="ＭＳ Ｐ明朝"/>
        <family val="1"/>
        <charset val="128"/>
      </rPr>
      <t>実技講習　</t>
    </r>
    <r>
      <rPr>
        <sz val="10"/>
        <color theme="1"/>
        <rFont val="Century"/>
        <family val="1"/>
      </rPr>
      <t>C=</t>
    </r>
    <r>
      <rPr>
        <sz val="10"/>
        <color theme="1"/>
        <rFont val="ＭＳ Ｐ明朝"/>
        <family val="1"/>
        <charset val="128"/>
      </rPr>
      <t>座学講習</t>
    </r>
    <rPh sb="2" eb="4">
      <t>ガッシュク</t>
    </rPh>
    <rPh sb="7" eb="9">
      <t>ジツギ</t>
    </rPh>
    <rPh sb="9" eb="11">
      <t>コウシュウ</t>
    </rPh>
    <rPh sb="14" eb="16">
      <t>ザガク</t>
    </rPh>
    <rPh sb="16" eb="18">
      <t>コウシュウ</t>
    </rPh>
    <phoneticPr fontId="3"/>
  </si>
  <si>
    <t>前年度繰越金</t>
    <rPh sb="0" eb="3">
      <t>ゼンネンド</t>
    </rPh>
    <rPh sb="3" eb="6">
      <t>クリコシキン</t>
    </rPh>
    <phoneticPr fontId="3"/>
  </si>
  <si>
    <t>金額</t>
    <rPh sb="0" eb="2">
      <t>キンガク</t>
    </rPh>
    <phoneticPr fontId="3"/>
  </si>
  <si>
    <t>項目</t>
    <rPh sb="0" eb="2">
      <t>コウモク</t>
    </rPh>
    <phoneticPr fontId="3"/>
  </si>
  <si>
    <t>収入の部</t>
    <rPh sb="0" eb="2">
      <t>シュウニュウ</t>
    </rPh>
    <rPh sb="3" eb="4">
      <t>ブ</t>
    </rPh>
    <phoneticPr fontId="3"/>
  </si>
  <si>
    <t>単位：円</t>
    <rPh sb="0" eb="2">
      <t>タンイ</t>
    </rPh>
    <rPh sb="3" eb="4">
      <t>エン</t>
    </rPh>
    <phoneticPr fontId="3"/>
  </si>
  <si>
    <t>【来年度に向けた課題】</t>
    <rPh sb="1" eb="4">
      <t>ライネンド</t>
    </rPh>
    <rPh sb="5" eb="6">
      <t>ム</t>
    </rPh>
    <rPh sb="8" eb="10">
      <t>カダイ</t>
    </rPh>
    <phoneticPr fontId="6"/>
  </si>
  <si>
    <t>宮腰 智行（青山学院）</t>
    <rPh sb="0" eb="2">
      <t>ミヤコシ</t>
    </rPh>
    <rPh sb="3" eb="5">
      <t>トモユキ</t>
    </rPh>
    <rPh sb="6" eb="8">
      <t>アオヤマ</t>
    </rPh>
    <rPh sb="8" eb="10">
      <t>ガクイン</t>
    </rPh>
    <phoneticPr fontId="6"/>
  </si>
  <si>
    <t>参加役員</t>
    <rPh sb="0" eb="4">
      <t>サンカヤクイン</t>
    </rPh>
    <phoneticPr fontId="6"/>
  </si>
  <si>
    <t>溝部 政司（日本ライフル射撃協会 常任理事）
小野 広人（日本ライフル射撃協会 C級認定コーチ）</t>
    <rPh sb="0" eb="2">
      <t>ミゾベ</t>
    </rPh>
    <rPh sb="3" eb="4">
      <t>セイ</t>
    </rPh>
    <rPh sb="4" eb="5">
      <t>ツカサ</t>
    </rPh>
    <rPh sb="6" eb="8">
      <t>ニホン</t>
    </rPh>
    <rPh sb="12" eb="14">
      <t>シャゲキ</t>
    </rPh>
    <rPh sb="14" eb="16">
      <t>キョウカイ</t>
    </rPh>
    <rPh sb="17" eb="19">
      <t>ジョウニン</t>
    </rPh>
    <rPh sb="19" eb="21">
      <t>リジ</t>
    </rPh>
    <rPh sb="23" eb="25">
      <t>オノ</t>
    </rPh>
    <rPh sb="26" eb="28">
      <t>ヒロト</t>
    </rPh>
    <rPh sb="29" eb="31">
      <t>ニホン</t>
    </rPh>
    <rPh sb="35" eb="37">
      <t>シャゲキ</t>
    </rPh>
    <rPh sb="37" eb="39">
      <t>キョウカイ</t>
    </rPh>
    <rPh sb="41" eb="42">
      <t>キュウ</t>
    </rPh>
    <rPh sb="42" eb="44">
      <t>ニンテイ</t>
    </rPh>
    <phoneticPr fontId="6"/>
  </si>
  <si>
    <t>講師</t>
    <rPh sb="0" eb="2">
      <t>コウシ</t>
    </rPh>
    <phoneticPr fontId="6"/>
  </si>
  <si>
    <t>１１名</t>
    <rPh sb="2" eb="3">
      <t>メイ</t>
    </rPh>
    <phoneticPr fontId="6"/>
  </si>
  <si>
    <t>参加人数</t>
    <rPh sb="0" eb="4">
      <t>サンカニンズウ</t>
    </rPh>
    <phoneticPr fontId="6"/>
  </si>
  <si>
    <t>（３）選手育成ＡＲ合宿　８月３１日(木)・９月１日（金）　於：伊勢原</t>
    <rPh sb="18" eb="19">
      <t>モク</t>
    </rPh>
    <rPh sb="22" eb="23">
      <t>ガツ</t>
    </rPh>
    <rPh sb="26" eb="27">
      <t>キン</t>
    </rPh>
    <rPh sb="29" eb="30">
      <t>オ</t>
    </rPh>
    <rPh sb="31" eb="34">
      <t>イセハラ</t>
    </rPh>
    <phoneticPr fontId="6"/>
  </si>
  <si>
    <t>溝部 政司（日本ライフル射撃協会 常任理事）</t>
    <rPh sb="0" eb="2">
      <t>ミゾベ</t>
    </rPh>
    <rPh sb="3" eb="5">
      <t>セイツカサ</t>
    </rPh>
    <rPh sb="6" eb="8">
      <t>ニホン</t>
    </rPh>
    <rPh sb="12" eb="14">
      <t>シャゲキ</t>
    </rPh>
    <rPh sb="14" eb="16">
      <t>キョウカイ</t>
    </rPh>
    <rPh sb="17" eb="21">
      <t>ジョウニンリジ</t>
    </rPh>
    <phoneticPr fontId="6"/>
  </si>
  <si>
    <t>新人講習会３６名 コート採寸会２１名</t>
    <rPh sb="0" eb="2">
      <t>シンジン</t>
    </rPh>
    <rPh sb="2" eb="5">
      <t>コウシュウカイ</t>
    </rPh>
    <rPh sb="7" eb="8">
      <t>メイ</t>
    </rPh>
    <rPh sb="12" eb="15">
      <t>サイスンカイ</t>
    </rPh>
    <rPh sb="17" eb="18">
      <t>メイ</t>
    </rPh>
    <phoneticPr fontId="6"/>
  </si>
  <si>
    <t>（２）新人講習会及びコート採寸会
　　　　５月２８日(木)　於：岸記念体育館 505号室　</t>
    <rPh sb="3" eb="5">
      <t>シンジン</t>
    </rPh>
    <rPh sb="8" eb="9">
      <t>オヨ</t>
    </rPh>
    <rPh sb="13" eb="16">
      <t>サイスンカイ</t>
    </rPh>
    <rPh sb="30" eb="31">
      <t>オ</t>
    </rPh>
    <phoneticPr fontId="6"/>
  </si>
  <si>
    <t>８名</t>
    <rPh sb="1" eb="2">
      <t>メイ</t>
    </rPh>
    <phoneticPr fontId="6"/>
  </si>
  <si>
    <t>（１）選手育成ＳＢ合宿　４月２２日(土)・２３日(日)　於：長瀞</t>
    <rPh sb="18" eb="19">
      <t>ド</t>
    </rPh>
    <rPh sb="25" eb="26">
      <t>ニチ</t>
    </rPh>
    <rPh sb="28" eb="29">
      <t>オ</t>
    </rPh>
    <rPh sb="30" eb="32">
      <t>ナガトロ</t>
    </rPh>
    <phoneticPr fontId="6"/>
  </si>
  <si>
    <t xml:space="preserve"> 　AR・AP合宿を1泊2日で開催しコーチを招いて指導して頂く。また、参加者本人の当合宿以前の大会での成績を踏まえて、次回大会に備えた射撃技術及び射撃意欲の向上を図る。 さらに今年銃を所持した者に対しては、銃器の取り扱い及び練習方法の実践の場とする。また、標的は本戦出場を想定して、経験を積むために電子標的を使用する。</t>
    <rPh sb="29" eb="30">
      <t>イタダ</t>
    </rPh>
    <phoneticPr fontId="6"/>
  </si>
  <si>
    <t>募集人数：1０名程度</t>
    <rPh sb="0" eb="2">
      <t>ボシュウ</t>
    </rPh>
    <rPh sb="2" eb="4">
      <t>ニンズウ</t>
    </rPh>
    <phoneticPr fontId="6"/>
  </si>
  <si>
    <t>於：長瀞射撃場（予定）</t>
    <rPh sb="0" eb="1">
      <t>オ</t>
    </rPh>
    <rPh sb="2" eb="4">
      <t>ナガトロ</t>
    </rPh>
    <rPh sb="4" eb="7">
      <t>シャゲキジョウ</t>
    </rPh>
    <rPh sb="8" eb="10">
      <t>ヨテイ</t>
    </rPh>
    <phoneticPr fontId="6"/>
  </si>
  <si>
    <t>選手育成AR合宿</t>
    <rPh sb="0" eb="2">
      <t>センシュ</t>
    </rPh>
    <rPh sb="2" eb="4">
      <t>イクセイ</t>
    </rPh>
    <phoneticPr fontId="3"/>
  </si>
  <si>
    <t>9月</t>
    <rPh sb="1" eb="2">
      <t>ガツ</t>
    </rPh>
    <phoneticPr fontId="6"/>
  </si>
  <si>
    <t>　自身にあったコートを所持していない者を対象とし、コート採寸と注文が出来るように依頼する。射手の身体に合ったコートを作成することによって、更なる射撃技術の向上を図る。</t>
    <rPh sb="1" eb="3">
      <t>ジシン</t>
    </rPh>
    <rPh sb="11" eb="13">
      <t>ショジ</t>
    </rPh>
    <rPh sb="18" eb="19">
      <t>モノ</t>
    </rPh>
    <rPh sb="20" eb="22">
      <t>タイショウ</t>
    </rPh>
    <rPh sb="31" eb="33">
      <t>チュウモン</t>
    </rPh>
    <rPh sb="34" eb="36">
      <t>デキ</t>
    </rPh>
    <phoneticPr fontId="6"/>
  </si>
  <si>
    <t>　 大学に入学してから銃を所持しようとしている者を対象とし、銃器の取り扱い、練習方法などを学ぶ。また、銃所持後の練習方法、初試合に向けての心構え、筋力トレーニングなどもを学び、これからの練習への意欲向上へとつなげる。更に2年生の参加者に関しては、今後1年生の指導の為に参加したい者を対象とする。</t>
    <rPh sb="2" eb="4">
      <t>ダイガク</t>
    </rPh>
    <rPh sb="5" eb="7">
      <t>ニュウガク</t>
    </rPh>
    <rPh sb="23" eb="24">
      <t>モノ</t>
    </rPh>
    <rPh sb="31" eb="32">
      <t>キ</t>
    </rPh>
    <rPh sb="85" eb="86">
      <t>マナ</t>
    </rPh>
    <rPh sb="97" eb="99">
      <t>イヨク</t>
    </rPh>
    <rPh sb="99" eb="101">
      <t>コウジョウ</t>
    </rPh>
    <rPh sb="108" eb="109">
      <t>サラ</t>
    </rPh>
    <rPh sb="114" eb="117">
      <t>サンカシャ</t>
    </rPh>
    <rPh sb="118" eb="119">
      <t>カン</t>
    </rPh>
    <rPh sb="132" eb="133">
      <t>タメ</t>
    </rPh>
    <rPh sb="139" eb="140">
      <t>モノ</t>
    </rPh>
    <phoneticPr fontId="3"/>
  </si>
  <si>
    <t>募集人数：30人程度</t>
    <rPh sb="0" eb="2">
      <t>ボシュウ</t>
    </rPh>
    <rPh sb="2" eb="4">
      <t>ニンズウ</t>
    </rPh>
    <rPh sb="7" eb="8">
      <t>ニン</t>
    </rPh>
    <rPh sb="8" eb="10">
      <t>テイド</t>
    </rPh>
    <phoneticPr fontId="6"/>
  </si>
  <si>
    <t>於：岸記念体育館（予定）</t>
    <rPh sb="0" eb="1">
      <t>オ</t>
    </rPh>
    <rPh sb="2" eb="3">
      <t>キシ</t>
    </rPh>
    <rPh sb="3" eb="5">
      <t>キネン</t>
    </rPh>
    <rPh sb="5" eb="8">
      <t>タイイクカン</t>
    </rPh>
    <rPh sb="9" eb="11">
      <t>ヨテイ</t>
    </rPh>
    <phoneticPr fontId="6"/>
  </si>
  <si>
    <t>新人講習会・コート採寸会</t>
    <rPh sb="0" eb="2">
      <t>シンジン</t>
    </rPh>
    <rPh sb="2" eb="4">
      <t>コウシュウ</t>
    </rPh>
    <rPh sb="4" eb="5">
      <t>カイ</t>
    </rPh>
    <rPh sb="9" eb="12">
      <t>サイスンカイ</t>
    </rPh>
    <phoneticPr fontId="6"/>
  </si>
  <si>
    <t>5月</t>
    <rPh sb="1" eb="2">
      <t>ガツ</t>
    </rPh>
    <phoneticPr fontId="6"/>
  </si>
  <si>
    <t>於：長瀞射撃場（予定）</t>
    <rPh sb="0" eb="1">
      <t>オ</t>
    </rPh>
    <rPh sb="2" eb="4">
      <t>ナガトロ</t>
    </rPh>
    <rPh sb="4" eb="7">
      <t>シャゲキジョウ</t>
    </rPh>
    <rPh sb="8" eb="10">
      <t>ヨテイ</t>
    </rPh>
    <phoneticPr fontId="3"/>
  </si>
  <si>
    <t>選手育成SB合宿</t>
    <rPh sb="0" eb="2">
      <t>センシュ</t>
    </rPh>
    <rPh sb="2" eb="4">
      <t>イクセイ</t>
    </rPh>
    <rPh sb="6" eb="8">
      <t>ガッシュク</t>
    </rPh>
    <phoneticPr fontId="3"/>
  </si>
  <si>
    <t>3月</t>
    <phoneticPr fontId="6"/>
  </si>
  <si>
    <t>選手育成委員会の事業目的</t>
  </si>
  <si>
    <t>作成:宮腰 智行</t>
    <rPh sb="0" eb="2">
      <t>サクセイ</t>
    </rPh>
    <rPh sb="3" eb="5">
      <t>ミヤコシ</t>
    </rPh>
    <rPh sb="6" eb="8">
      <t>トモユキ</t>
    </rPh>
    <phoneticPr fontId="6"/>
  </si>
  <si>
    <t>合計</t>
    <rPh sb="0" eb="2">
      <t>ゴウケイ</t>
    </rPh>
    <phoneticPr fontId="3"/>
  </si>
  <si>
    <t>小計</t>
    <rPh sb="0" eb="2">
      <t>ショウケイ</t>
    </rPh>
    <phoneticPr fontId="3"/>
  </si>
  <si>
    <t>⑤　コーチ謝礼金　\20,000×2日×1名</t>
    <rPh sb="5" eb="8">
      <t>シャレイキン</t>
    </rPh>
    <rPh sb="18" eb="19">
      <t>ニチ</t>
    </rPh>
    <rPh sb="21" eb="22">
      <t>メイ</t>
    </rPh>
    <phoneticPr fontId="3"/>
  </si>
  <si>
    <t>④　バスチャーター代</t>
    <rPh sb="9" eb="10">
      <t>ダイ</t>
    </rPh>
    <phoneticPr fontId="3"/>
  </si>
  <si>
    <t>②　宿泊費　\10,000×14（講師・監督学連員含む）</t>
    <rPh sb="17" eb="19">
      <t>コウシ</t>
    </rPh>
    <rPh sb="20" eb="25">
      <t>カントクガクレンイン</t>
    </rPh>
    <rPh sb="25" eb="26">
      <t>フク</t>
    </rPh>
    <phoneticPr fontId="6"/>
  </si>
  <si>
    <t>①　施設使用料　長瀞射撃場 \2,500×2日×10名</t>
    <rPh sb="2" eb="4">
      <t>シセツ</t>
    </rPh>
    <rPh sb="4" eb="7">
      <t>シヨウリョウ</t>
    </rPh>
    <rPh sb="8" eb="13">
      <t>ナガトロシャゲキジョウ</t>
    </rPh>
    <rPh sb="22" eb="23">
      <t>ニチ</t>
    </rPh>
    <rPh sb="26" eb="27">
      <t>メイ</t>
    </rPh>
    <phoneticPr fontId="3"/>
  </si>
  <si>
    <t>選育AR合宿</t>
    <rPh sb="0" eb="2">
      <t>センシュイクセイ</t>
    </rPh>
    <rPh sb="4" eb="6">
      <t>ガッシュク</t>
    </rPh>
    <phoneticPr fontId="6"/>
  </si>
  <si>
    <t>①　施設使用料　岸体会議室</t>
    <rPh sb="2" eb="4">
      <t>シセツ</t>
    </rPh>
    <rPh sb="4" eb="7">
      <t>シヨウリョウ</t>
    </rPh>
    <rPh sb="8" eb="9">
      <t>キシ</t>
    </rPh>
    <rPh sb="9" eb="10">
      <t>タイ</t>
    </rPh>
    <rPh sb="10" eb="13">
      <t>カイギシツ</t>
    </rPh>
    <phoneticPr fontId="3"/>
  </si>
  <si>
    <t>新人講習会・コート採寸会</t>
    <rPh sb="0" eb="2">
      <t>シンジン</t>
    </rPh>
    <rPh sb="2" eb="5">
      <t>コウシュウカイ</t>
    </rPh>
    <rPh sb="9" eb="12">
      <t>サイスンカイ</t>
    </rPh>
    <phoneticPr fontId="3"/>
  </si>
  <si>
    <t>300円×600名</t>
    <rPh sb="3" eb="4">
      <t>エン</t>
    </rPh>
    <rPh sb="8" eb="9">
      <t>メイ</t>
    </rPh>
    <phoneticPr fontId="3"/>
  </si>
  <si>
    <t>選手育成費</t>
    <rPh sb="0" eb="2">
      <t>センシュ</t>
    </rPh>
    <rPh sb="2" eb="5">
      <t>イクセイヒ</t>
    </rPh>
    <phoneticPr fontId="3"/>
  </si>
  <si>
    <t>①　施設使用料　長瀞射撃場 \4,820×2日×10名</t>
    <rPh sb="2" eb="4">
      <t>シセツ</t>
    </rPh>
    <rPh sb="4" eb="7">
      <t>シヨウリョウ</t>
    </rPh>
    <phoneticPr fontId="3"/>
  </si>
  <si>
    <t>平成28年度未入金</t>
    <rPh sb="0" eb="2">
      <t>ヘイセイ</t>
    </rPh>
    <rPh sb="4" eb="6">
      <t>ネンド</t>
    </rPh>
    <rPh sb="6" eb="9">
      <t>ミニュウキン</t>
    </rPh>
    <phoneticPr fontId="6"/>
  </si>
  <si>
    <t>選育ＳＢ合宿</t>
    <rPh sb="0" eb="1">
      <t>セン</t>
    </rPh>
    <rPh sb="1" eb="2">
      <t>イク</t>
    </rPh>
    <rPh sb="4" eb="6">
      <t>ガッシュク</t>
    </rPh>
    <phoneticPr fontId="3"/>
  </si>
  <si>
    <t>支出の部</t>
  </si>
  <si>
    <t>作成者：宮腰 智行</t>
    <rPh sb="0" eb="3">
      <t>サクセイシャ</t>
    </rPh>
    <phoneticPr fontId="3"/>
  </si>
  <si>
    <t>　　期日：平成29年12月3日（日）</t>
    <rPh sb="16" eb="17">
      <t>ニチ</t>
    </rPh>
    <phoneticPr fontId="6"/>
  </si>
  <si>
    <t>Ⅲ．審議事項</t>
    <rPh sb="2" eb="4">
      <t>シンギ</t>
    </rPh>
    <phoneticPr fontId="6"/>
  </si>
  <si>
    <t>※1　人数分より多くの弁当を注文したため収支がマイナスになっている。</t>
    <rPh sb="3" eb="6">
      <t>ニンズウブン</t>
    </rPh>
    <rPh sb="8" eb="9">
      <t>オオ</t>
    </rPh>
    <rPh sb="11" eb="13">
      <t>ベントウ</t>
    </rPh>
    <rPh sb="14" eb="16">
      <t>チュウモン</t>
    </rPh>
    <rPh sb="20" eb="22">
      <t>シュウシ</t>
    </rPh>
    <phoneticPr fontId="6"/>
  </si>
  <si>
    <t>6月25日
（日）</t>
    <rPh sb="1" eb="2">
      <t>ガツ</t>
    </rPh>
    <rPh sb="4" eb="5">
      <t>ニチ</t>
    </rPh>
    <rPh sb="7" eb="8">
      <t>ニチ</t>
    </rPh>
    <phoneticPr fontId="3"/>
  </si>
  <si>
    <t>収入-支出
=\-1,792</t>
    <phoneticPr fontId="6"/>
  </si>
  <si>
    <r>
      <t>伊勢原射撃場にて開催
・未経験者(今年度から射撃を始めた学生)が対象、106名参加
・男女別8位までに賞状及び男女別３位までに景品の贈呈
・近年、所持許可までの日数に長期化の傾向あり
　→新人のモチベーション維持のため来年度も実施予定
◇収入(@\400×106)-支出(射座使用料、景品代、弁当代)=\-1,792</t>
    </r>
    <r>
      <rPr>
        <sz val="12"/>
        <color rgb="FFFF0000"/>
        <rFont val="ＭＳ 明朝"/>
        <family val="1"/>
        <charset val="128"/>
      </rPr>
      <t>※1</t>
    </r>
    <rPh sb="45" eb="46">
      <t>ベツ</t>
    </rPh>
    <rPh sb="53" eb="54">
      <t>オヨ</t>
    </rPh>
    <rPh sb="55" eb="57">
      <t>ダンジョ</t>
    </rPh>
    <rPh sb="57" eb="58">
      <t>ベツ</t>
    </rPh>
    <rPh sb="59" eb="60">
      <t>イ</t>
    </rPh>
    <rPh sb="66" eb="68">
      <t>ゾウテイ</t>
    </rPh>
    <rPh sb="70" eb="72">
      <t>キンネン</t>
    </rPh>
    <rPh sb="73" eb="75">
      <t>ショジ</t>
    </rPh>
    <rPh sb="75" eb="77">
      <t>キョカ</t>
    </rPh>
    <rPh sb="80" eb="82">
      <t>ニッスウ</t>
    </rPh>
    <rPh sb="83" eb="86">
      <t>チョウキカ</t>
    </rPh>
    <rPh sb="87" eb="89">
      <t>ケイコウ</t>
    </rPh>
    <rPh sb="94" eb="96">
      <t>シンジン</t>
    </rPh>
    <rPh sb="104" eb="106">
      <t>イジ</t>
    </rPh>
    <rPh sb="109" eb="112">
      <t>ライネンド</t>
    </rPh>
    <rPh sb="113" eb="115">
      <t>ジッシ</t>
    </rPh>
    <rPh sb="115" eb="117">
      <t>ヨテイ</t>
    </rPh>
    <rPh sb="142" eb="144">
      <t>ケイヒン</t>
    </rPh>
    <rPh sb="144" eb="145">
      <t>ダイ</t>
    </rPh>
    <rPh sb="146" eb="148">
      <t>ベントウ</t>
    </rPh>
    <rPh sb="148" eb="149">
      <t>ダイ</t>
    </rPh>
    <phoneticPr fontId="38"/>
  </si>
  <si>
    <t>新人ビームライフル大会開催</t>
    <phoneticPr fontId="3"/>
  </si>
  <si>
    <t>4月</t>
    <rPh sb="1" eb="2">
      <t>ガツ</t>
    </rPh>
    <phoneticPr fontId="3"/>
  </si>
  <si>
    <t>ビームライフルの貸し出し業務</t>
    <rPh sb="2" eb="4">
      <t>タイカイ</t>
    </rPh>
    <rPh sb="5" eb="7">
      <t>カイサイ</t>
    </rPh>
    <rPh sb="12" eb="14">
      <t>カントウシブタイカイカイサイゼンニホンタイカイシュモクカイサイオコナカントウシャシュハアクオコナヒツヨウ</t>
    </rPh>
    <phoneticPr fontId="3"/>
  </si>
  <si>
    <t>・掲載記録をPDF形式で公開。
・オーダー表のシートにパスワードを設定し、
　普及委員長および普及委員のみでパスワードを共有。</t>
    <rPh sb="39" eb="41">
      <t>フキュウ</t>
    </rPh>
    <rPh sb="41" eb="44">
      <t>イインチョウ</t>
    </rPh>
    <rPh sb="49" eb="51">
      <t>イイン</t>
    </rPh>
    <phoneticPr fontId="3"/>
  </si>
  <si>
    <t>セキュリティ問題（記録改ざん防止対策）</t>
    <phoneticPr fontId="3"/>
  </si>
  <si>
    <t>春関予選
春関
東日本
秋関予選
秋関
新人戦</t>
    <rPh sb="2" eb="4">
      <t>ヨセン</t>
    </rPh>
    <rPh sb="8" eb="9">
      <t>ヒガシ</t>
    </rPh>
    <rPh sb="9" eb="11">
      <t>ニホン</t>
    </rPh>
    <rPh sb="14" eb="16">
      <t>ヨセン</t>
    </rPh>
    <phoneticPr fontId="3"/>
  </si>
  <si>
    <t>春関
秋関
新人戦</t>
    <rPh sb="0" eb="1">
      <t>ハル</t>
    </rPh>
    <rPh sb="1" eb="2">
      <t>カン</t>
    </rPh>
    <rPh sb="3" eb="5">
      <t>アキカン</t>
    </rPh>
    <rPh sb="6" eb="9">
      <t>シンジンセン</t>
    </rPh>
    <phoneticPr fontId="3"/>
  </si>
  <si>
    <t>・春関、秋関、新人戦にて獲得　
・県知事賞の申請方式が変更となった。
　(申請の許可後、賞状本体を用意する必要あり)</t>
    <rPh sb="17" eb="20">
      <t>ケンチジ</t>
    </rPh>
    <rPh sb="20" eb="21">
      <t>ショウ</t>
    </rPh>
    <rPh sb="22" eb="24">
      <t>シンセイ</t>
    </rPh>
    <rPh sb="24" eb="26">
      <t>ホウシキ</t>
    </rPh>
    <rPh sb="27" eb="29">
      <t>ヘンコウ</t>
    </rPh>
    <rPh sb="37" eb="39">
      <t>シンセイ</t>
    </rPh>
    <rPh sb="40" eb="42">
      <t>キョカ</t>
    </rPh>
    <rPh sb="42" eb="43">
      <t>ゴ</t>
    </rPh>
    <rPh sb="44" eb="46">
      <t>ショウジョウ</t>
    </rPh>
    <rPh sb="46" eb="48">
      <t>ホンタイ</t>
    </rPh>
    <rPh sb="49" eb="51">
      <t>ヨウイ</t>
    </rPh>
    <rPh sb="53" eb="55">
      <t>ヒツヨウ</t>
    </rPh>
    <phoneticPr fontId="3"/>
  </si>
  <si>
    <t>時期</t>
    <rPh sb="0" eb="2">
      <t>ジキ</t>
    </rPh>
    <phoneticPr fontId="6"/>
  </si>
  <si>
    <t>決算</t>
    <rPh sb="0" eb="2">
      <t>ケッサン</t>
    </rPh>
    <phoneticPr fontId="6"/>
  </si>
  <si>
    <t>予算/予定</t>
    <rPh sb="0" eb="2">
      <t>ヨサン</t>
    </rPh>
    <rPh sb="3" eb="5">
      <t>ヨテイ</t>
    </rPh>
    <phoneticPr fontId="6"/>
  </si>
  <si>
    <t>6月24日
（日）</t>
    <rPh sb="1" eb="2">
      <t>ガツ</t>
    </rPh>
    <rPh sb="4" eb="5">
      <t>ニチ</t>
    </rPh>
    <rPh sb="7" eb="8">
      <t>ニチ</t>
    </rPh>
    <phoneticPr fontId="3"/>
  </si>
  <si>
    <t>4月</t>
    <rPh sb="1" eb="2">
      <t>ガツ</t>
    </rPh>
    <phoneticPr fontId="38"/>
  </si>
  <si>
    <t>・大会中、長瀞射撃場のインターネット環境を利用し、
　Dropboxによる記録管理およびHPへの速報掲載を迅速に行う。
・HP、Twitterの連係をはかり、より一般、高校生などから
　身近にしやすい体制を継続していく。
・普及用のデジタルカメラを活用する体制を整える。
　（開会式や表彰式等の撮影等、大会の写真記録の保存）
・カメラの活用に伴い、プライバシーに関する告知を行う。
・更新内容をメーリスにも配信。</t>
    <rPh sb="1" eb="4">
      <t>タイカイチュウ</t>
    </rPh>
    <rPh sb="5" eb="7">
      <t>ナガトロ</t>
    </rPh>
    <rPh sb="7" eb="10">
      <t>シャゲキジョウ</t>
    </rPh>
    <rPh sb="18" eb="20">
      <t>カンキョウ</t>
    </rPh>
    <rPh sb="21" eb="23">
      <t>リヨウ</t>
    </rPh>
    <rPh sb="37" eb="39">
      <t>キロク</t>
    </rPh>
    <rPh sb="39" eb="41">
      <t>カンリ</t>
    </rPh>
    <rPh sb="48" eb="50">
      <t>ソクホウ</t>
    </rPh>
    <rPh sb="50" eb="52">
      <t>ケイサイ</t>
    </rPh>
    <rPh sb="53" eb="55">
      <t>ジンソク</t>
    </rPh>
    <rPh sb="56" eb="57">
      <t>オコナ</t>
    </rPh>
    <rPh sb="124" eb="126">
      <t>カツヨウ</t>
    </rPh>
    <rPh sb="128" eb="130">
      <t>タイセイ</t>
    </rPh>
    <rPh sb="131" eb="132">
      <t>トトノ</t>
    </rPh>
    <rPh sb="138" eb="141">
      <t>カイカイシキ</t>
    </rPh>
    <rPh sb="142" eb="144">
      <t>ヒョウショウ</t>
    </rPh>
    <rPh sb="144" eb="145">
      <t>シキ</t>
    </rPh>
    <rPh sb="145" eb="146">
      <t>トウ</t>
    </rPh>
    <rPh sb="147" eb="149">
      <t>サツエイ</t>
    </rPh>
    <rPh sb="149" eb="150">
      <t>トウ</t>
    </rPh>
    <rPh sb="151" eb="153">
      <t>タイカイ</t>
    </rPh>
    <rPh sb="154" eb="156">
      <t>シャシン</t>
    </rPh>
    <rPh sb="156" eb="158">
      <t>キロク</t>
    </rPh>
    <rPh sb="159" eb="161">
      <t>ホゾン</t>
    </rPh>
    <rPh sb="168" eb="170">
      <t>カツヨウ</t>
    </rPh>
    <rPh sb="171" eb="172">
      <t>トモナ</t>
    </rPh>
    <rPh sb="181" eb="182">
      <t>カカ</t>
    </rPh>
    <rPh sb="184" eb="186">
      <t>コクチ</t>
    </rPh>
    <rPh sb="187" eb="188">
      <t>オコナ</t>
    </rPh>
    <rPh sb="192" eb="194">
      <t>コウシン</t>
    </rPh>
    <rPh sb="194" eb="196">
      <t>ナイヨウ</t>
    </rPh>
    <rPh sb="203" eb="205">
      <t>ハイシン</t>
    </rPh>
    <phoneticPr fontId="38"/>
  </si>
  <si>
    <t>・掲載記録をPDF形式で公開する。
・オーダー表のシートにパスワードを設定し、
　普及委員長および普及委員のみでのパスワードを共有を徹底。</t>
    <rPh sb="41" eb="43">
      <t>フキュウ</t>
    </rPh>
    <rPh sb="43" eb="46">
      <t>イインチョウ</t>
    </rPh>
    <rPh sb="51" eb="53">
      <t>イイン</t>
    </rPh>
    <rPh sb="66" eb="68">
      <t>テッテイ</t>
    </rPh>
    <phoneticPr fontId="38"/>
  </si>
  <si>
    <t>セキュリティ問題（記録改ざん防止対策）</t>
    <phoneticPr fontId="38"/>
  </si>
  <si>
    <t>・記録計算係に対するオーダー表使用法の教育を徹底する。
　（誤った使用による順位掲載ミスなどを防止）
・発表時刻、審査ジュリーのデータ記載を徹底する。
・失格などが発生した際、その内容をルールブックに照らし合わせて明記する。
・引き続き、マクロによるエントリー集計及び記録発表の迅速性、確実性を高める。
・大会中の結果記録速報をHPに随時PDF形式で公開する。
　（幹事長によるダブルチェックを必須とし掲載ミスを防止）
・記録速報は会場での記録発表と共にＨＰで公開を行う。
・記録発表は、当該競技が行われた当日に発表を行う。
・普及委員の中でマクロの使い方を共有する。</t>
    <rPh sb="141" eb="142">
      <t>セイ</t>
    </rPh>
    <rPh sb="143" eb="146">
      <t>カクジツセイ</t>
    </rPh>
    <rPh sb="147" eb="148">
      <t>タカ</t>
    </rPh>
    <rPh sb="211" eb="213">
      <t>キロク</t>
    </rPh>
    <rPh sb="213" eb="215">
      <t>ソクホウ</t>
    </rPh>
    <rPh sb="216" eb="218">
      <t>カイジョウ</t>
    </rPh>
    <rPh sb="220" eb="222">
      <t>キロク</t>
    </rPh>
    <rPh sb="222" eb="224">
      <t>ハッピョウ</t>
    </rPh>
    <rPh sb="225" eb="226">
      <t>トモ</t>
    </rPh>
    <rPh sb="230" eb="232">
      <t>コウカイ</t>
    </rPh>
    <rPh sb="233" eb="234">
      <t>オコナ</t>
    </rPh>
    <rPh sb="238" eb="240">
      <t>キロク</t>
    </rPh>
    <rPh sb="240" eb="242">
      <t>ハッピョウ</t>
    </rPh>
    <rPh sb="244" eb="246">
      <t>トウガイ</t>
    </rPh>
    <rPh sb="246" eb="248">
      <t>キョウギ</t>
    </rPh>
    <rPh sb="249" eb="250">
      <t>オコナ</t>
    </rPh>
    <rPh sb="253" eb="255">
      <t>トウジツ</t>
    </rPh>
    <rPh sb="256" eb="258">
      <t>ハッピョウ</t>
    </rPh>
    <rPh sb="259" eb="260">
      <t>オコナ</t>
    </rPh>
    <rPh sb="264" eb="266">
      <t>フキュウ</t>
    </rPh>
    <rPh sb="266" eb="268">
      <t>イイン</t>
    </rPh>
    <rPh sb="269" eb="270">
      <t>ナカ</t>
    </rPh>
    <rPh sb="275" eb="276">
      <t>ツカ</t>
    </rPh>
    <rPh sb="277" eb="278">
      <t>カタ</t>
    </rPh>
    <rPh sb="279" eb="281">
      <t>キョウユウ</t>
    </rPh>
    <phoneticPr fontId="38"/>
  </si>
  <si>
    <t>春関
東日本
秋関
新人戦</t>
    <rPh sb="3" eb="4">
      <t>ヒガシ</t>
    </rPh>
    <rPh sb="4" eb="6">
      <t>ニホン</t>
    </rPh>
    <phoneticPr fontId="38"/>
  </si>
  <si>
    <t>\85,000
(計17社)</t>
    <rPh sb="9" eb="10">
      <t>ケイ</t>
    </rPh>
    <rPh sb="12" eb="13">
      <t>シャ</t>
    </rPh>
    <phoneticPr fontId="3"/>
  </si>
  <si>
    <t>・例年頂いている銃砲店、宿の協賛獲得の交渉を試みる。
　（新年度が始まる前に年間予定等を連絡し、前もって依頼する）
・事前に作成した広告取得計画書を普及委員長を中心に会計・普及・企画で共有を行い、
  進捗状況の把握を行う。
※「参考・H29年度　17社　￥85,000」</t>
    <rPh sb="12" eb="13">
      <t>ヤド</t>
    </rPh>
    <rPh sb="62" eb="64">
      <t>サクセイ</t>
    </rPh>
    <rPh sb="74" eb="76">
      <t>フキュウ</t>
    </rPh>
    <rPh sb="76" eb="79">
      <t>イインチョウ</t>
    </rPh>
    <rPh sb="80" eb="82">
      <t>チュウシン</t>
    </rPh>
    <rPh sb="89" eb="91">
      <t>キカク</t>
    </rPh>
    <rPh sb="92" eb="94">
      <t>キョウユウ</t>
    </rPh>
    <rPh sb="95" eb="96">
      <t>オコナ</t>
    </rPh>
    <rPh sb="109" eb="110">
      <t>オコナ</t>
    </rPh>
    <phoneticPr fontId="38"/>
  </si>
  <si>
    <t>大会での協賛広告の獲得</t>
    <phoneticPr fontId="38"/>
  </si>
  <si>
    <t>春関
秋関
新人戦</t>
    <rPh sb="0" eb="1">
      <t>ハル</t>
    </rPh>
    <rPh sb="1" eb="2">
      <t>カン</t>
    </rPh>
    <rPh sb="3" eb="5">
      <t>アキカン</t>
    </rPh>
    <rPh sb="6" eb="9">
      <t>シンジンセン</t>
    </rPh>
    <phoneticPr fontId="38"/>
  </si>
  <si>
    <t>時期/回数</t>
    <rPh sb="0" eb="2">
      <t>ジキ</t>
    </rPh>
    <rPh sb="3" eb="5">
      <t>カイスウ</t>
    </rPh>
    <phoneticPr fontId="6"/>
  </si>
  <si>
    <t xml:space="preserve">平成30年度競技普及委員長　糟谷寿々  </t>
    <rPh sb="0" eb="2">
      <t>ヘイセイ</t>
    </rPh>
    <rPh sb="14" eb="16">
      <t>カスヤ</t>
    </rPh>
    <rPh sb="16" eb="18">
      <t>スズ</t>
    </rPh>
    <phoneticPr fontId="38"/>
  </si>
  <si>
    <t>H30</t>
  </si>
  <si>
    <t>予想人数</t>
    <rPh sb="0" eb="2">
      <t>ヨソウ</t>
    </rPh>
    <rPh sb="2" eb="4">
      <t>ニンズウ</t>
    </rPh>
    <phoneticPr fontId="3"/>
  </si>
  <si>
    <t>H29</t>
  </si>
  <si>
    <t>H27</t>
    <phoneticPr fontId="3"/>
  </si>
  <si>
    <t>H25</t>
  </si>
  <si>
    <t>H24</t>
  </si>
  <si>
    <t>H23</t>
  </si>
  <si>
    <t>人数</t>
    <rPh sb="0" eb="2">
      <t>ニンズウ</t>
    </rPh>
    <phoneticPr fontId="3"/>
  </si>
  <si>
    <t>年度</t>
    <rPh sb="0" eb="2">
      <t>ネンド</t>
    </rPh>
    <phoneticPr fontId="3"/>
  </si>
  <si>
    <t>※参加人数推移</t>
    <rPh sb="1" eb="3">
      <t>サンカ</t>
    </rPh>
    <rPh sb="3" eb="5">
      <t>ニンズウ</t>
    </rPh>
    <rPh sb="5" eb="7">
      <t>スイイ</t>
    </rPh>
    <phoneticPr fontId="3"/>
  </si>
  <si>
    <t>収支</t>
    <phoneticPr fontId="3"/>
  </si>
  <si>
    <t>学連員昼食代</t>
  </si>
  <si>
    <t>参加費</t>
    <phoneticPr fontId="3"/>
  </si>
  <si>
    <t>開催予定　伊勢原射撃場</t>
    <rPh sb="0" eb="2">
      <t>カイサイ</t>
    </rPh>
    <rPh sb="2" eb="4">
      <t>ヨテイ</t>
    </rPh>
    <phoneticPr fontId="3"/>
  </si>
  <si>
    <t>平成30年度競技普及委員長　 糟谷寿々</t>
    <rPh sb="15" eb="17">
      <t>カスヤ</t>
    </rPh>
    <rPh sb="17" eb="19">
      <t>スズ</t>
    </rPh>
    <phoneticPr fontId="3"/>
  </si>
  <si>
    <t>平成30年度新人ビームライフル大会  予算案</t>
    <rPh sb="19" eb="21">
      <t>ヨサン</t>
    </rPh>
    <rPh sb="21" eb="22">
      <t>アン</t>
    </rPh>
    <phoneticPr fontId="3"/>
  </si>
  <si>
    <r>
      <t>20</t>
    </r>
    <r>
      <rPr>
        <sz val="11"/>
        <color theme="1"/>
        <rFont val="ＭＳ Ｐ明朝"/>
        <family val="1"/>
        <charset val="128"/>
      </rPr>
      <t>年度末繰越金</t>
    </r>
    <r>
      <rPr>
        <u/>
        <sz val="11"/>
        <color theme="1"/>
        <rFont val="ＭＳ Ｐ明朝"/>
        <family val="1"/>
        <charset val="128"/>
      </rPr>
      <t>\</t>
    </r>
    <r>
      <rPr>
        <u/>
        <sz val="11"/>
        <color theme="1"/>
        <rFont val="Century"/>
        <family val="1"/>
      </rPr>
      <t>885,783</t>
    </r>
    <r>
      <rPr>
        <sz val="11"/>
        <color theme="1"/>
        <rFont val="Century"/>
        <family val="1"/>
      </rPr>
      <t xml:space="preserve">  27</t>
    </r>
    <r>
      <rPr>
        <sz val="11"/>
        <color theme="1"/>
        <rFont val="ＭＳ Ｐ明朝"/>
        <family val="1"/>
        <charset val="128"/>
      </rPr>
      <t>年度末繰越金</t>
    </r>
    <r>
      <rPr>
        <u/>
        <sz val="11"/>
        <color theme="1"/>
        <rFont val="ＭＳ Ｐ明朝"/>
        <family val="1"/>
        <charset val="128"/>
      </rPr>
      <t>\</t>
    </r>
    <r>
      <rPr>
        <u/>
        <sz val="11"/>
        <color theme="1"/>
        <rFont val="Century"/>
        <family val="1"/>
      </rPr>
      <t>2,378,620</t>
    </r>
    <r>
      <rPr>
        <sz val="11"/>
        <color theme="1"/>
        <rFont val="Century"/>
        <family val="1"/>
      </rPr>
      <t xml:space="preserve">  </t>
    </r>
    <r>
      <rPr>
        <sz val="11"/>
        <color theme="1"/>
        <rFont val="ＭＳ Ｐ明朝"/>
        <family val="1"/>
        <charset val="128"/>
      </rPr>
      <t>　</t>
    </r>
    <r>
      <rPr>
        <sz val="11"/>
        <color theme="1"/>
        <rFont val="Century"/>
        <family val="1"/>
      </rPr>
      <t>7</t>
    </r>
    <r>
      <rPr>
        <sz val="11"/>
        <color theme="1"/>
        <rFont val="ＭＳ Ｐ明朝"/>
        <family val="1"/>
        <charset val="128"/>
      </rPr>
      <t>年間で</t>
    </r>
    <r>
      <rPr>
        <u/>
        <sz val="12"/>
        <color theme="1"/>
        <rFont val="ＭＳ Ｐ明朝"/>
        <family val="1"/>
        <charset val="128"/>
      </rPr>
      <t>\</t>
    </r>
    <r>
      <rPr>
        <u/>
        <sz val="12"/>
        <color theme="1"/>
        <rFont val="Century"/>
        <family val="1"/>
      </rPr>
      <t>1,492,837</t>
    </r>
    <r>
      <rPr>
        <sz val="12"/>
        <color theme="1"/>
        <rFont val="ＭＳ Ｐ明朝"/>
        <family val="1"/>
        <charset val="128"/>
      </rPr>
      <t>増額</t>
    </r>
    <rPh sb="2" eb="4">
      <t>ネンド</t>
    </rPh>
    <rPh sb="4" eb="5">
      <t>マツ</t>
    </rPh>
    <rPh sb="5" eb="7">
      <t>クリコシ</t>
    </rPh>
    <rPh sb="7" eb="8">
      <t>キン</t>
    </rPh>
    <rPh sb="20" eb="22">
      <t>ネンド</t>
    </rPh>
    <rPh sb="22" eb="23">
      <t>マツ</t>
    </rPh>
    <rPh sb="23" eb="25">
      <t>クリコシ</t>
    </rPh>
    <rPh sb="25" eb="26">
      <t>キン</t>
    </rPh>
    <rPh sb="40" eb="42">
      <t>ネンカン</t>
    </rPh>
    <rPh sb="53" eb="55">
      <t>ゾウガク</t>
    </rPh>
    <phoneticPr fontId="3"/>
  </si>
  <si>
    <r>
      <rPr>
        <sz val="10"/>
        <rFont val="ＭＳ Ｐ明朝"/>
        <family val="1"/>
        <charset val="128"/>
      </rPr>
      <t>未入金</t>
    </r>
    <r>
      <rPr>
        <sz val="10"/>
        <rFont val="Century"/>
        <family val="1"/>
      </rPr>
      <t>7,000</t>
    </r>
    <r>
      <rPr>
        <sz val="10"/>
        <rFont val="ＭＳ Ｐ明朝"/>
        <family val="1"/>
        <charset val="128"/>
      </rPr>
      <t>含む</t>
    </r>
    <rPh sb="0" eb="3">
      <t>ミニュウキン</t>
    </rPh>
    <rPh sb="8" eb="9">
      <t>フク</t>
    </rPh>
    <phoneticPr fontId="3"/>
  </si>
  <si>
    <r>
      <t>180,000</t>
    </r>
    <r>
      <rPr>
        <sz val="10"/>
        <rFont val="ＭＳ Ｐ明朝"/>
        <family val="1"/>
        <charset val="128"/>
      </rPr>
      <t>＋未納回収</t>
    </r>
    <r>
      <rPr>
        <sz val="10"/>
        <rFont val="Century"/>
        <family val="1"/>
      </rPr>
      <t>55,500</t>
    </r>
    <rPh sb="8" eb="10">
      <t>ミノウ</t>
    </rPh>
    <rPh sb="10" eb="12">
      <t>カイシュウ</t>
    </rPh>
    <phoneticPr fontId="3"/>
  </si>
  <si>
    <r>
      <t>A</t>
    </r>
    <r>
      <rPr>
        <sz val="9.5"/>
        <color theme="1"/>
        <rFont val="ＭＳ Ｐ明朝"/>
        <family val="1"/>
        <charset val="128"/>
      </rPr>
      <t>①</t>
    </r>
    <r>
      <rPr>
        <sz val="9.5"/>
        <color theme="1"/>
        <rFont val="Century"/>
        <family val="1"/>
      </rPr>
      <t>9</t>
    </r>
    <r>
      <rPr>
        <sz val="9.5"/>
        <color theme="1"/>
        <rFont val="ＭＳ Ｐ明朝"/>
        <family val="1"/>
        <charset val="128"/>
      </rPr>
      <t>名</t>
    </r>
    <r>
      <rPr>
        <sz val="9.5"/>
        <color theme="1"/>
        <rFont val="Century"/>
        <family val="1"/>
      </rPr>
      <t>177,228</t>
    </r>
    <r>
      <rPr>
        <sz val="9.5"/>
        <color theme="1"/>
        <rFont val="ＭＳ Ｐ明朝"/>
        <family val="1"/>
        <charset val="128"/>
      </rPr>
      <t>②</t>
    </r>
    <r>
      <rPr>
        <sz val="9.5"/>
        <color theme="1"/>
        <rFont val="Century"/>
        <family val="1"/>
      </rPr>
      <t>12</t>
    </r>
    <r>
      <rPr>
        <sz val="9.5"/>
        <color theme="1"/>
        <rFont val="ＭＳ Ｐ明朝"/>
        <family val="1"/>
        <charset val="128"/>
      </rPr>
      <t>名</t>
    </r>
    <r>
      <rPr>
        <sz val="9.5"/>
        <color theme="1"/>
        <rFont val="Century"/>
        <family val="1"/>
      </rPr>
      <t>182,820</t>
    </r>
    <r>
      <rPr>
        <sz val="9.5"/>
        <color theme="1"/>
        <rFont val="ＭＳ Ｐ明朝"/>
        <family val="1"/>
        <charset val="128"/>
      </rPr>
      <t>　</t>
    </r>
    <r>
      <rPr>
        <sz val="9.5"/>
        <color theme="1"/>
        <rFont val="Century"/>
        <family val="1"/>
      </rPr>
      <t>C36</t>
    </r>
    <r>
      <rPr>
        <sz val="9.5"/>
        <color theme="1"/>
        <rFont val="ＭＳ Ｐ明朝"/>
        <family val="1"/>
        <charset val="128"/>
      </rPr>
      <t>名</t>
    </r>
    <r>
      <rPr>
        <sz val="9.5"/>
        <color theme="1"/>
        <rFont val="Century"/>
        <family val="1"/>
      </rPr>
      <t xml:space="preserve"> 17,820</t>
    </r>
    <phoneticPr fontId="3"/>
  </si>
  <si>
    <r>
      <rPr>
        <sz val="11"/>
        <color theme="1"/>
        <rFont val="ＭＳ Ｐ明朝"/>
        <family val="1"/>
        <charset val="128"/>
      </rPr>
      <t>繰越額</t>
    </r>
    <rPh sb="0" eb="2">
      <t>クリコシ</t>
    </rPh>
    <rPh sb="2" eb="3">
      <t>ガク</t>
    </rPh>
    <phoneticPr fontId="3"/>
  </si>
  <si>
    <r>
      <rPr>
        <sz val="11"/>
        <color theme="1"/>
        <rFont val="ＭＳ Ｐ明朝"/>
        <family val="1"/>
        <charset val="128"/>
      </rPr>
      <t>支出</t>
    </r>
    <rPh sb="0" eb="2">
      <t>シシュツ</t>
    </rPh>
    <phoneticPr fontId="3"/>
  </si>
  <si>
    <r>
      <rPr>
        <sz val="11"/>
        <color theme="1"/>
        <rFont val="ＭＳ Ｐ明朝"/>
        <family val="1"/>
        <charset val="128"/>
      </rPr>
      <t>収入</t>
    </r>
    <rPh sb="0" eb="2">
      <t>シュウニュウ</t>
    </rPh>
    <phoneticPr fontId="3"/>
  </si>
  <si>
    <r>
      <t>300</t>
    </r>
    <r>
      <rPr>
        <sz val="10"/>
        <color theme="1"/>
        <rFont val="ＭＳ Ｐ明朝"/>
        <family val="1"/>
        <charset val="128"/>
      </rPr>
      <t>円徴収人数</t>
    </r>
    <rPh sb="3" eb="4">
      <t>エン</t>
    </rPh>
    <rPh sb="4" eb="6">
      <t>チョウシュウ</t>
    </rPh>
    <rPh sb="6" eb="8">
      <t>ニンズウ</t>
    </rPh>
    <phoneticPr fontId="6"/>
  </si>
  <si>
    <r>
      <t>A 5</t>
    </r>
    <r>
      <rPr>
        <sz val="10"/>
        <rFont val="ＭＳ Ｐ明朝"/>
        <family val="1"/>
        <charset val="128"/>
      </rPr>
      <t>名</t>
    </r>
    <r>
      <rPr>
        <sz val="10"/>
        <rFont val="Century"/>
        <family val="1"/>
      </rPr>
      <t>16,1970</t>
    </r>
    <r>
      <rPr>
        <sz val="10"/>
        <rFont val="ＭＳ Ｐ明朝"/>
        <family val="1"/>
        <charset val="128"/>
      </rPr>
      <t>　</t>
    </r>
    <r>
      <rPr>
        <sz val="10"/>
        <rFont val="Century"/>
        <family val="1"/>
      </rPr>
      <t>C 13</t>
    </r>
    <r>
      <rPr>
        <sz val="10"/>
        <rFont val="ＭＳ Ｐ明朝"/>
        <family val="1"/>
        <charset val="128"/>
      </rPr>
      <t>名</t>
    </r>
    <r>
      <rPr>
        <sz val="10"/>
        <rFont val="Century"/>
        <family val="1"/>
      </rPr>
      <t xml:space="preserve"> 40,520</t>
    </r>
    <rPh sb="3" eb="4">
      <t>メイ</t>
    </rPh>
    <rPh sb="16" eb="17">
      <t>メイ</t>
    </rPh>
    <phoneticPr fontId="3"/>
  </si>
  <si>
    <r>
      <rPr>
        <sz val="10"/>
        <color theme="1"/>
        <rFont val="ＭＳ Ｐ明朝"/>
        <family val="1"/>
        <charset val="128"/>
      </rPr>
      <t>※</t>
    </r>
  </si>
  <si>
    <r>
      <t>700</t>
    </r>
    <r>
      <rPr>
        <sz val="10"/>
        <color theme="1"/>
        <rFont val="ＭＳ Ｐ明朝"/>
        <family val="1"/>
        <charset val="128"/>
      </rPr>
      <t>円徴収人数</t>
    </r>
    <rPh sb="3" eb="4">
      <t>エン</t>
    </rPh>
    <rPh sb="4" eb="6">
      <t>チョウシュウ</t>
    </rPh>
    <rPh sb="6" eb="8">
      <t>ニンズウ</t>
    </rPh>
    <phoneticPr fontId="3"/>
  </si>
  <si>
    <r>
      <rPr>
        <sz val="12"/>
        <color theme="1"/>
        <rFont val="ＭＳ Ｐ明朝"/>
        <family val="1"/>
        <charset val="128"/>
      </rPr>
      <t>選手育成事業収支</t>
    </r>
    <rPh sb="0" eb="2">
      <t>センシュ</t>
    </rPh>
    <rPh sb="2" eb="4">
      <t>イクセイ</t>
    </rPh>
    <rPh sb="4" eb="6">
      <t>ジギョウ</t>
    </rPh>
    <phoneticPr fontId="3"/>
  </si>
  <si>
    <r>
      <t>20</t>
    </r>
    <r>
      <rPr>
        <sz val="11"/>
        <rFont val="ＭＳ Ｐ明朝"/>
        <family val="1"/>
        <charset val="128"/>
      </rPr>
      <t>年度</t>
    </r>
    <rPh sb="2" eb="3">
      <t>ネン</t>
    </rPh>
    <rPh sb="3" eb="4">
      <t>ド</t>
    </rPh>
    <phoneticPr fontId="3"/>
  </si>
  <si>
    <r>
      <rPr>
        <sz val="11"/>
        <color theme="1"/>
        <rFont val="ＭＳ Ｐ明朝"/>
        <family val="1"/>
        <charset val="128"/>
      </rPr>
      <t>合</t>
    </r>
    <r>
      <rPr>
        <sz val="11"/>
        <color theme="1"/>
        <rFont val="Century"/>
        <family val="1"/>
      </rPr>
      <t xml:space="preserve">   </t>
    </r>
    <r>
      <rPr>
        <sz val="11"/>
        <color theme="1"/>
        <rFont val="ＭＳ Ｐ明朝"/>
        <family val="1"/>
        <charset val="128"/>
      </rPr>
      <t>計</t>
    </r>
    <rPh sb="0" eb="1">
      <t>ゴウ</t>
    </rPh>
    <rPh sb="4" eb="5">
      <t>ケイ</t>
    </rPh>
    <phoneticPr fontId="3"/>
  </si>
  <si>
    <r>
      <rPr>
        <sz val="11"/>
        <color theme="1"/>
        <rFont val="ＭＳ Ｐ明朝"/>
        <family val="1"/>
        <charset val="128"/>
      </rPr>
      <t>予備費</t>
    </r>
    <r>
      <rPr>
        <sz val="11"/>
        <color theme="1"/>
        <rFont val="Century"/>
        <family val="1"/>
      </rPr>
      <t>(</t>
    </r>
    <r>
      <rPr>
        <sz val="11"/>
        <color theme="1"/>
        <rFont val="ＭＳ Ｐ明朝"/>
        <family val="1"/>
        <charset val="128"/>
      </rPr>
      <t>次年度繰越）</t>
    </r>
  </si>
  <si>
    <t>支出総合計</t>
    <rPh sb="0" eb="2">
      <t>シシュツ</t>
    </rPh>
    <rPh sb="2" eb="3">
      <t>ソウ</t>
    </rPh>
    <rPh sb="3" eb="5">
      <t>ゴウケイ</t>
    </rPh>
    <rPh sb="4" eb="5">
      <t>ケイ</t>
    </rPh>
    <phoneticPr fontId="3"/>
  </si>
  <si>
    <t>未納未回収分</t>
    <rPh sb="0" eb="5">
      <t>ミノウミカイシュウ</t>
    </rPh>
    <rPh sb="5" eb="6">
      <t>ブン</t>
    </rPh>
    <phoneticPr fontId="6"/>
  </si>
  <si>
    <r>
      <rPr>
        <sz val="10"/>
        <rFont val="ＭＳ Ｐ明朝"/>
        <family val="1"/>
        <charset val="128"/>
      </rPr>
      <t>東京</t>
    </r>
    <rPh sb="0" eb="2">
      <t>トウキョウ</t>
    </rPh>
    <phoneticPr fontId="6"/>
  </si>
  <si>
    <t>事業支出合計</t>
    <rPh sb="0" eb="2">
      <t>ジギョウ</t>
    </rPh>
    <rPh sb="2" eb="4">
      <t>シシュツ</t>
    </rPh>
    <rPh sb="4" eb="6">
      <t>ゴウケイ</t>
    </rPh>
    <rPh sb="5" eb="6">
      <t>ケイ</t>
    </rPh>
    <phoneticPr fontId="3"/>
  </si>
  <si>
    <r>
      <rPr>
        <sz val="10"/>
        <rFont val="ＭＳ Ｐ明朝"/>
        <family val="1"/>
        <charset val="128"/>
      </rPr>
      <t>筑波</t>
    </r>
    <rPh sb="0" eb="2">
      <t>ツクバ</t>
    </rPh>
    <phoneticPr fontId="6"/>
  </si>
  <si>
    <t>　未入金</t>
    <rPh sb="1" eb="4">
      <t>ミニュウキン</t>
    </rPh>
    <phoneticPr fontId="3"/>
  </si>
  <si>
    <r>
      <rPr>
        <sz val="11"/>
        <color theme="1"/>
        <rFont val="ＭＳ Ｐ明朝"/>
        <family val="1"/>
        <charset val="128"/>
      </rPr>
      <t>①　未作成のため￥</t>
    </r>
    <r>
      <rPr>
        <sz val="11"/>
        <color theme="1"/>
        <rFont val="Century"/>
        <family val="1"/>
      </rPr>
      <t>0</t>
    </r>
    <rPh sb="2" eb="5">
      <t>ミサクセイ</t>
    </rPh>
    <phoneticPr fontId="3"/>
  </si>
  <si>
    <t>教本製本</t>
    <rPh sb="0" eb="2">
      <t>キョウホン</t>
    </rPh>
    <rPh sb="2" eb="4">
      <t>セイホン</t>
    </rPh>
    <phoneticPr fontId="3"/>
  </si>
  <si>
    <r>
      <rPr>
        <sz val="11"/>
        <color theme="1"/>
        <rFont val="ＭＳ Ｐ明朝"/>
        <family val="1"/>
        <charset val="128"/>
      </rPr>
      <t>小計</t>
    </r>
    <rPh sb="0" eb="2">
      <t>ショウケイ</t>
    </rPh>
    <phoneticPr fontId="6"/>
  </si>
  <si>
    <r>
      <t xml:space="preserve">合計        </t>
    </r>
    <r>
      <rPr>
        <sz val="8"/>
        <rFont val="ＭＳ Ｐ明朝"/>
        <family val="1"/>
        <charset val="128"/>
      </rPr>
      <t>※</t>
    </r>
    <rPh sb="0" eb="2">
      <t>ゴウケイ</t>
    </rPh>
    <phoneticPr fontId="3"/>
  </si>
  <si>
    <r>
      <rPr>
        <sz val="10"/>
        <rFont val="ＭＳ Ｐ明朝"/>
        <family val="1"/>
        <charset val="128"/>
      </rPr>
      <t>東京</t>
    </r>
    <phoneticPr fontId="3"/>
  </si>
  <si>
    <t>×</t>
    <phoneticPr fontId="3"/>
  </si>
  <si>
    <r>
      <rPr>
        <sz val="11"/>
        <color theme="1"/>
        <rFont val="ＭＳ Ｐ明朝"/>
        <family val="1"/>
        <charset val="128"/>
      </rPr>
      <t>①　施設使用料　伊勢原射撃場</t>
    </r>
    <r>
      <rPr>
        <sz val="11"/>
        <color theme="1"/>
        <rFont val="Century"/>
        <family val="1"/>
      </rPr>
      <t xml:space="preserve"> </t>
    </r>
    <r>
      <rPr>
        <sz val="11"/>
        <color theme="1"/>
        <rFont val="ＭＳ Ｐ明朝"/>
        <family val="1"/>
        <charset val="128"/>
      </rPr>
      <t/>
    </r>
    <rPh sb="2" eb="4">
      <t>シセツ</t>
    </rPh>
    <rPh sb="4" eb="7">
      <t>シヨウリョウ</t>
    </rPh>
    <rPh sb="8" eb="11">
      <t>イセハラ</t>
    </rPh>
    <rPh sb="11" eb="14">
      <t>シャゲキジョウ</t>
    </rPh>
    <phoneticPr fontId="3"/>
  </si>
  <si>
    <r>
      <rPr>
        <sz val="10"/>
        <rFont val="ＭＳ Ｐ明朝"/>
        <family val="1"/>
        <charset val="128"/>
      </rPr>
      <t>筑波</t>
    </r>
  </si>
  <si>
    <r>
      <t>AR</t>
    </r>
    <r>
      <rPr>
        <sz val="11"/>
        <color theme="1"/>
        <rFont val="ＭＳ Ｐ明朝"/>
        <family val="1"/>
        <charset val="128"/>
      </rPr>
      <t>合宿　</t>
    </r>
    <r>
      <rPr>
        <sz val="11"/>
        <color theme="1"/>
        <rFont val="Century"/>
        <family val="1"/>
      </rPr>
      <t>8</t>
    </r>
    <r>
      <rPr>
        <sz val="11"/>
        <color theme="1"/>
        <rFont val="ＭＳ Ｐ明朝"/>
        <family val="1"/>
        <charset val="128"/>
      </rPr>
      <t>月</t>
    </r>
    <r>
      <rPr>
        <sz val="11"/>
        <color theme="1"/>
        <rFont val="Century"/>
        <family val="1"/>
      </rPr>
      <t>31,9</t>
    </r>
    <r>
      <rPr>
        <sz val="11"/>
        <color theme="1"/>
        <rFont val="ＭＳ Ｐ明朝"/>
        <family val="1"/>
        <charset val="128"/>
      </rPr>
      <t>月</t>
    </r>
    <r>
      <rPr>
        <sz val="11"/>
        <color theme="1"/>
        <rFont val="Century"/>
        <family val="1"/>
      </rPr>
      <t>1</t>
    </r>
    <r>
      <rPr>
        <sz val="11"/>
        <color theme="1"/>
        <rFont val="ＭＳ Ｐ明朝"/>
        <family val="1"/>
        <charset val="128"/>
      </rPr>
      <t>日</t>
    </r>
    <rPh sb="2" eb="4">
      <t>ガッシュク</t>
    </rPh>
    <rPh sb="6" eb="7">
      <t>ツキ</t>
    </rPh>
    <rPh sb="11" eb="12">
      <t>ガツ</t>
    </rPh>
    <rPh sb="13" eb="14">
      <t>ニチ</t>
    </rPh>
    <phoneticPr fontId="6"/>
  </si>
  <si>
    <r>
      <rPr>
        <sz val="10"/>
        <rFont val="ＭＳ Ｐ明朝"/>
        <family val="1"/>
        <charset val="128"/>
      </rPr>
      <t>山形（個人）</t>
    </r>
    <rPh sb="0" eb="2">
      <t>ヤマガタ</t>
    </rPh>
    <rPh sb="3" eb="5">
      <t>コジン</t>
    </rPh>
    <phoneticPr fontId="6"/>
  </si>
  <si>
    <t>11/25</t>
    <phoneticPr fontId="3"/>
  </si>
  <si>
    <r>
      <rPr>
        <sz val="10"/>
        <rFont val="ＭＳ Ｐ明朝"/>
        <family val="1"/>
        <charset val="128"/>
      </rPr>
      <t>東北工業</t>
    </r>
    <rPh sb="0" eb="4">
      <t>トウホクコウギョウ</t>
    </rPh>
    <phoneticPr fontId="6"/>
  </si>
  <si>
    <t>12/3</t>
    <phoneticPr fontId="3"/>
  </si>
  <si>
    <r>
      <rPr>
        <sz val="11"/>
        <color theme="1"/>
        <rFont val="ＭＳ Ｐ明朝"/>
        <family val="1"/>
        <charset val="128"/>
      </rPr>
      <t>②　講師謝礼金　協会有給指導者のため￥</t>
    </r>
    <r>
      <rPr>
        <sz val="11"/>
        <color theme="1"/>
        <rFont val="Century"/>
        <family val="1"/>
      </rPr>
      <t>0</t>
    </r>
    <rPh sb="2" eb="4">
      <t>コウシ</t>
    </rPh>
    <rPh sb="4" eb="7">
      <t>シャレイキン</t>
    </rPh>
    <rPh sb="8" eb="10">
      <t>キョウカイ</t>
    </rPh>
    <rPh sb="10" eb="12">
      <t>ユウキュウ</t>
    </rPh>
    <rPh sb="12" eb="15">
      <t>シドウシャ</t>
    </rPh>
    <phoneticPr fontId="3"/>
  </si>
  <si>
    <r>
      <rPr>
        <sz val="10"/>
        <rFont val="ＭＳ Ｐ明朝"/>
        <family val="1"/>
        <charset val="128"/>
      </rPr>
      <t>東京経済</t>
    </r>
    <rPh sb="0" eb="2">
      <t>トウキョウ</t>
    </rPh>
    <rPh sb="2" eb="4">
      <t>ケイザイ</t>
    </rPh>
    <phoneticPr fontId="6"/>
  </si>
  <si>
    <r>
      <rPr>
        <sz val="11"/>
        <color theme="1"/>
        <rFont val="ＭＳ Ｐ明朝"/>
        <family val="1"/>
        <charset val="128"/>
      </rPr>
      <t>①　会議室使用料　岸体会議室</t>
    </r>
    <r>
      <rPr>
        <sz val="10"/>
        <color theme="1"/>
        <rFont val="ＭＳ Ｐ明朝"/>
        <family val="1"/>
        <charset val="128"/>
      </rPr>
      <t>（空調使用料含む）</t>
    </r>
    <rPh sb="2" eb="5">
      <t>カイギシツ</t>
    </rPh>
    <rPh sb="5" eb="8">
      <t>シヨウリョウ</t>
    </rPh>
    <rPh sb="9" eb="10">
      <t>キシ</t>
    </rPh>
    <rPh sb="10" eb="11">
      <t>タイ</t>
    </rPh>
    <rPh sb="11" eb="13">
      <t>カイギ</t>
    </rPh>
    <rPh sb="13" eb="14">
      <t>シツ</t>
    </rPh>
    <rPh sb="15" eb="17">
      <t>クウチョウ</t>
    </rPh>
    <rPh sb="17" eb="19">
      <t>シヨウ</t>
    </rPh>
    <rPh sb="19" eb="20">
      <t>リョウ</t>
    </rPh>
    <rPh sb="20" eb="21">
      <t>フク</t>
    </rPh>
    <phoneticPr fontId="3"/>
  </si>
  <si>
    <r>
      <rPr>
        <sz val="10"/>
        <rFont val="ＭＳ Ｐ明朝"/>
        <family val="1"/>
        <charset val="128"/>
      </rPr>
      <t>千葉工業</t>
    </r>
    <rPh sb="0" eb="4">
      <t>チバコウギョウ</t>
    </rPh>
    <phoneticPr fontId="6"/>
  </si>
  <si>
    <r>
      <rPr>
        <sz val="11"/>
        <color theme="1"/>
        <rFont val="ＭＳ Ｐ明朝"/>
        <family val="1"/>
        <charset val="128"/>
      </rPr>
      <t>新人者講習会・コート採寸会　</t>
    </r>
    <r>
      <rPr>
        <sz val="11"/>
        <color theme="1"/>
        <rFont val="Century"/>
        <family val="1"/>
      </rPr>
      <t>5</t>
    </r>
    <r>
      <rPr>
        <sz val="11"/>
        <color theme="1"/>
        <rFont val="ＭＳ Ｐ明朝"/>
        <family val="1"/>
        <charset val="128"/>
      </rPr>
      <t>月</t>
    </r>
    <r>
      <rPr>
        <sz val="11"/>
        <color theme="1"/>
        <rFont val="Century"/>
        <family val="1"/>
      </rPr>
      <t>28</t>
    </r>
    <r>
      <rPr>
        <sz val="11"/>
        <color theme="1"/>
        <rFont val="ＭＳ Ｐ明朝"/>
        <family val="1"/>
        <charset val="128"/>
      </rPr>
      <t>日　</t>
    </r>
    <rPh sb="0" eb="2">
      <t>シンジン</t>
    </rPh>
    <rPh sb="2" eb="3">
      <t>シャ</t>
    </rPh>
    <rPh sb="3" eb="5">
      <t>コウシュウ</t>
    </rPh>
    <rPh sb="5" eb="6">
      <t>カイ</t>
    </rPh>
    <rPh sb="10" eb="12">
      <t>サイスン</t>
    </rPh>
    <rPh sb="12" eb="13">
      <t>カイ</t>
    </rPh>
    <rPh sb="15" eb="16">
      <t>ツキ</t>
    </rPh>
    <rPh sb="18" eb="19">
      <t>ニチ</t>
    </rPh>
    <phoneticPr fontId="6"/>
  </si>
  <si>
    <r>
      <rPr>
        <sz val="10"/>
        <rFont val="ＭＳ Ｐ明朝"/>
        <family val="1"/>
        <charset val="128"/>
      </rPr>
      <t>千葉</t>
    </r>
    <rPh sb="0" eb="2">
      <t>チバ</t>
    </rPh>
    <phoneticPr fontId="6"/>
  </si>
  <si>
    <r>
      <rPr>
        <sz val="10"/>
        <rFont val="ＭＳ Ｐ明朝"/>
        <family val="1"/>
        <charset val="128"/>
      </rPr>
      <t>国士館（</t>
    </r>
    <r>
      <rPr>
        <sz val="10"/>
        <rFont val="Century"/>
        <family val="1"/>
      </rPr>
      <t>27</t>
    </r>
    <r>
      <rPr>
        <sz val="10"/>
        <rFont val="ＭＳ Ｐ明朝"/>
        <family val="1"/>
        <charset val="128"/>
      </rPr>
      <t>・</t>
    </r>
    <r>
      <rPr>
        <sz val="10"/>
        <rFont val="Century"/>
        <family val="1"/>
      </rPr>
      <t>28</t>
    </r>
    <r>
      <rPr>
        <sz val="10"/>
        <rFont val="ＭＳ Ｐ明朝"/>
        <family val="1"/>
        <charset val="128"/>
      </rPr>
      <t>年）</t>
    </r>
    <rPh sb="0" eb="3">
      <t>コクシカン</t>
    </rPh>
    <rPh sb="9" eb="10">
      <t>ネン</t>
    </rPh>
    <phoneticPr fontId="6"/>
  </si>
  <si>
    <r>
      <rPr>
        <sz val="10"/>
        <rFont val="ＭＳ Ｐ明朝"/>
        <family val="1"/>
        <charset val="128"/>
      </rPr>
      <t>関東学院</t>
    </r>
    <rPh sb="0" eb="4">
      <t>カントウガクイン</t>
    </rPh>
    <phoneticPr fontId="6"/>
  </si>
  <si>
    <t>11/29</t>
    <phoneticPr fontId="3"/>
  </si>
  <si>
    <t>前年度未納校</t>
    <rPh sb="0" eb="3">
      <t>ゼンネンド</t>
    </rPh>
    <rPh sb="3" eb="5">
      <t>ミノウ</t>
    </rPh>
    <rPh sb="5" eb="6">
      <t>コウ</t>
    </rPh>
    <phoneticPr fontId="3"/>
  </si>
  <si>
    <t>⑤　高速代</t>
    <rPh sb="4" eb="5">
      <t>ダイ</t>
    </rPh>
    <phoneticPr fontId="3"/>
  </si>
  <si>
    <t>┌28年入金</t>
    <rPh sb="3" eb="4">
      <t>ネン</t>
    </rPh>
    <rPh sb="4" eb="6">
      <t>ニュウキン</t>
    </rPh>
    <phoneticPr fontId="3"/>
  </si>
  <si>
    <r>
      <rPr>
        <sz val="11"/>
        <rFont val="ＭＳ Ｐ明朝"/>
        <family val="1"/>
        <charset val="128"/>
      </rPr>
      <t>\</t>
    </r>
    <r>
      <rPr>
        <sz val="11"/>
        <rFont val="Century"/>
        <family val="1"/>
      </rPr>
      <t>300×600</t>
    </r>
    <r>
      <rPr>
        <sz val="11"/>
        <rFont val="ＭＳ Ｐ明朝"/>
        <family val="1"/>
        <charset val="128"/>
      </rPr>
      <t>名</t>
    </r>
    <rPh sb="8" eb="9">
      <t>メイ</t>
    </rPh>
    <phoneticPr fontId="3"/>
  </si>
  <si>
    <r>
      <rPr>
        <sz val="11"/>
        <rFont val="ＭＳ Ｐ明朝"/>
        <family val="1"/>
        <charset val="128"/>
      </rPr>
      <t>①　射座使用料　長瀞射撃場</t>
    </r>
    <r>
      <rPr>
        <sz val="11"/>
        <rFont val="Century"/>
        <family val="1"/>
      </rPr>
      <t xml:space="preserve"> </t>
    </r>
    <r>
      <rPr>
        <sz val="11"/>
        <color theme="1"/>
        <rFont val="ＭＳ Ｐ明朝"/>
        <family val="1"/>
        <charset val="128"/>
      </rPr>
      <t/>
    </r>
    <rPh sb="2" eb="3">
      <t>シャ</t>
    </rPh>
    <rPh sb="3" eb="4">
      <t>ザ</t>
    </rPh>
    <rPh sb="4" eb="7">
      <t>シヨウリョウ</t>
    </rPh>
    <rPh sb="8" eb="13">
      <t>ナガトロシャゲキジョウ</t>
    </rPh>
    <phoneticPr fontId="3"/>
  </si>
  <si>
    <r>
      <t xml:space="preserve">未納回収分       </t>
    </r>
    <r>
      <rPr>
        <sz val="8"/>
        <rFont val="ＭＳ Ｐ明朝"/>
        <family val="1"/>
        <charset val="128"/>
      </rPr>
      <t>※</t>
    </r>
    <rPh sb="0" eb="1">
      <t>ミ</t>
    </rPh>
    <rPh sb="2" eb="4">
      <t>カイシュウ</t>
    </rPh>
    <rPh sb="4" eb="5">
      <t>ブン</t>
    </rPh>
    <phoneticPr fontId="6"/>
  </si>
  <si>
    <r>
      <t>SB</t>
    </r>
    <r>
      <rPr>
        <sz val="11"/>
        <rFont val="ＭＳ Ｐ明朝"/>
        <family val="1"/>
        <charset val="128"/>
      </rPr>
      <t>合宿　</t>
    </r>
    <r>
      <rPr>
        <sz val="11"/>
        <rFont val="Century"/>
        <family val="1"/>
      </rPr>
      <t>4</t>
    </r>
    <r>
      <rPr>
        <sz val="11"/>
        <rFont val="ＭＳ Ｐ明朝"/>
        <family val="1"/>
        <charset val="128"/>
      </rPr>
      <t>月</t>
    </r>
    <r>
      <rPr>
        <sz val="11"/>
        <rFont val="Century"/>
        <family val="1"/>
      </rPr>
      <t>22,23</t>
    </r>
    <r>
      <rPr>
        <sz val="11"/>
        <rFont val="ＭＳ Ｐ明朝"/>
        <family val="1"/>
        <charset val="128"/>
      </rPr>
      <t>日　</t>
    </r>
    <rPh sb="2" eb="4">
      <t>ガッシュク</t>
    </rPh>
    <rPh sb="6" eb="7">
      <t>ガツ</t>
    </rPh>
    <rPh sb="12" eb="13">
      <t>ヒ</t>
    </rPh>
    <phoneticPr fontId="3"/>
  </si>
  <si>
    <r>
      <rPr>
        <sz val="11"/>
        <rFont val="ＭＳ Ｐ明朝"/>
        <family val="1"/>
        <charset val="128"/>
      </rPr>
      <t>前年度繰越金</t>
    </r>
    <rPh sb="0" eb="3">
      <t>ゼンネンド</t>
    </rPh>
    <rPh sb="3" eb="6">
      <t>クリコシキン</t>
    </rPh>
    <phoneticPr fontId="3"/>
  </si>
  <si>
    <r>
      <rPr>
        <sz val="11"/>
        <rFont val="ＭＳ Ｐ明朝"/>
        <family val="1"/>
        <charset val="128"/>
      </rPr>
      <t>金額</t>
    </r>
    <rPh sb="0" eb="2">
      <t>キンガク</t>
    </rPh>
    <phoneticPr fontId="3"/>
  </si>
  <si>
    <r>
      <rPr>
        <sz val="11"/>
        <rFont val="ＭＳ Ｐ明朝"/>
        <family val="1"/>
        <charset val="128"/>
      </rPr>
      <t>項目</t>
    </r>
    <rPh sb="0" eb="2">
      <t>コウモク</t>
    </rPh>
    <phoneticPr fontId="3"/>
  </si>
  <si>
    <r>
      <rPr>
        <sz val="11"/>
        <rFont val="ＭＳ Ｐ明朝"/>
        <family val="1"/>
        <charset val="128"/>
      </rPr>
      <t>支出の部</t>
    </r>
    <rPh sb="0" eb="2">
      <t>シシュツ</t>
    </rPh>
    <rPh sb="3" eb="4">
      <t>ブ</t>
    </rPh>
    <phoneticPr fontId="3"/>
  </si>
  <si>
    <r>
      <rPr>
        <sz val="11"/>
        <rFont val="ＭＳ Ｐ明朝"/>
        <family val="1"/>
        <charset val="128"/>
      </rPr>
      <t>収入の部</t>
    </r>
    <rPh sb="0" eb="2">
      <t>シュウニュウ</t>
    </rPh>
    <rPh sb="3" eb="4">
      <t>ブ</t>
    </rPh>
    <phoneticPr fontId="3"/>
  </si>
  <si>
    <r>
      <rPr>
        <sz val="11"/>
        <rFont val="ＭＳ Ｐ明朝"/>
        <family val="1"/>
        <charset val="128"/>
      </rPr>
      <t>単位：円</t>
    </r>
    <rPh sb="0" eb="2">
      <t>タンイ</t>
    </rPh>
    <rPh sb="3" eb="4">
      <t>エン</t>
    </rPh>
    <phoneticPr fontId="3"/>
  </si>
  <si>
    <r>
      <rPr>
        <sz val="11"/>
        <rFont val="ＭＳ Ｐ明朝"/>
        <family val="1"/>
        <charset val="128"/>
      </rPr>
      <t>作成者：上山</t>
    </r>
    <r>
      <rPr>
        <sz val="11"/>
        <rFont val="Century"/>
        <family val="1"/>
      </rPr>
      <t xml:space="preserve"> </t>
    </r>
    <r>
      <rPr>
        <sz val="11"/>
        <rFont val="ＭＳ Ｐ明朝"/>
        <family val="1"/>
        <charset val="128"/>
      </rPr>
      <t>瑞希</t>
    </r>
    <rPh sb="0" eb="3">
      <t>サクセイシャ</t>
    </rPh>
    <rPh sb="4" eb="6">
      <t>カミヤマ</t>
    </rPh>
    <rPh sb="7" eb="9">
      <t>ミズキ</t>
    </rPh>
    <phoneticPr fontId="3"/>
  </si>
  <si>
    <t>単位：円</t>
  </si>
  <si>
    <t>科目＼会計別</t>
    <rPh sb="0" eb="2">
      <t>カモク</t>
    </rPh>
    <phoneticPr fontId="6"/>
  </si>
  <si>
    <t>一般会計</t>
  </si>
  <si>
    <t>総合計</t>
    <rPh sb="0" eb="1">
      <t>ソウ</t>
    </rPh>
    <rPh sb="1" eb="3">
      <t>ゴウケイ</t>
    </rPh>
    <phoneticPr fontId="6"/>
  </si>
  <si>
    <t>春関予選 　　　　　5/4～6</t>
    <phoneticPr fontId="6"/>
  </si>
  <si>
    <t>春関　　　　　　　6/1～4</t>
    <phoneticPr fontId="6"/>
  </si>
  <si>
    <t>東日本  　6/17、18</t>
    <phoneticPr fontId="6"/>
  </si>
  <si>
    <t>新人BR  　6/25</t>
    <rPh sb="0" eb="1">
      <t>シン</t>
    </rPh>
    <rPh sb="1" eb="2">
      <t>ジン</t>
    </rPh>
    <phoneticPr fontId="6"/>
  </si>
  <si>
    <t>秋関予選 　　　　 8/11～13</t>
    <phoneticPr fontId="6"/>
  </si>
  <si>
    <t>秋関  　   　　　　 9/14～17</t>
    <phoneticPr fontId="6"/>
  </si>
  <si>
    <r>
      <t>支部運営費</t>
    </r>
    <r>
      <rPr>
        <sz val="9"/>
        <rFont val="ＭＳ Ｐ明朝"/>
        <family val="1"/>
        <charset val="128"/>
      </rPr>
      <t>(団体加盟校分担金)</t>
    </r>
    <rPh sb="6" eb="8">
      <t>ダンタイ</t>
    </rPh>
    <rPh sb="8" eb="11">
      <t>カメイコウ</t>
    </rPh>
    <rPh sb="11" eb="14">
      <t>ブンタンキン</t>
    </rPh>
    <phoneticPr fontId="6"/>
  </si>
  <si>
    <r>
      <rPr>
        <sz val="8"/>
        <rFont val="ＭＳ Ｐ明朝"/>
        <family val="1"/>
        <charset val="128"/>
      </rPr>
      <t>前年より</t>
    </r>
    <r>
      <rPr>
        <sz val="10"/>
        <rFont val="ＭＳ Ｐ明朝"/>
        <family val="1"/>
        <charset val="128"/>
      </rPr>
      <t>筑波減</t>
    </r>
    <rPh sb="0" eb="2">
      <t>ゼンネン</t>
    </rPh>
    <rPh sb="4" eb="6">
      <t>ツクバ</t>
    </rPh>
    <rPh sb="6" eb="7">
      <t>ゲン</t>
    </rPh>
    <phoneticPr fontId="6"/>
  </si>
  <si>
    <t>連盟負担会議室料</t>
  </si>
  <si>
    <t>大会収支</t>
    <rPh sb="0" eb="2">
      <t>タイカイ</t>
    </rPh>
    <rPh sb="2" eb="4">
      <t>シュウシ</t>
    </rPh>
    <phoneticPr fontId="6"/>
  </si>
  <si>
    <t>大会参加費</t>
    <phoneticPr fontId="6"/>
  </si>
  <si>
    <t>運営員個人負担宿泊費</t>
    <rPh sb="0" eb="2">
      <t>ウンエイ</t>
    </rPh>
    <rPh sb="2" eb="3">
      <t>イン</t>
    </rPh>
    <rPh sb="3" eb="5">
      <t>コジン</t>
    </rPh>
    <phoneticPr fontId="6"/>
  </si>
  <si>
    <t>段級受験料</t>
  </si>
  <si>
    <t>抗議・上訴料</t>
  </si>
  <si>
    <t>プログラム広告料</t>
  </si>
  <si>
    <t>収　　入　　合　　計</t>
  </si>
  <si>
    <t>射座（会場）使用料</t>
    <rPh sb="3" eb="5">
      <t>カイジョウ</t>
    </rPh>
    <phoneticPr fontId="6"/>
  </si>
  <si>
    <r>
      <t>電的</t>
    </r>
    <r>
      <rPr>
        <sz val="10"/>
        <rFont val="ＭＳ Ｐ明朝"/>
        <family val="1"/>
        <charset val="128"/>
      </rPr>
      <t>マスク/バッキングカード</t>
    </r>
    <rPh sb="0" eb="1">
      <t>デン</t>
    </rPh>
    <phoneticPr fontId="6"/>
  </si>
  <si>
    <t>運営員宿泊費</t>
    <rPh sb="0" eb="2">
      <t>ウンエイ</t>
    </rPh>
    <rPh sb="2" eb="3">
      <t>イン</t>
    </rPh>
    <rPh sb="3" eb="5">
      <t>シュクハク</t>
    </rPh>
    <phoneticPr fontId="6"/>
  </si>
  <si>
    <t>運営員昼食費</t>
    <rPh sb="5" eb="6">
      <t>ヒ</t>
    </rPh>
    <phoneticPr fontId="6"/>
  </si>
  <si>
    <t>運営員交通費/謝金</t>
    <rPh sb="3" eb="6">
      <t>コウツウヒ</t>
    </rPh>
    <rPh sb="7" eb="9">
      <t>シャキン</t>
    </rPh>
    <phoneticPr fontId="3"/>
  </si>
  <si>
    <t>文具消耗品費等</t>
    <rPh sb="6" eb="7">
      <t>トウ</t>
    </rPh>
    <phoneticPr fontId="6"/>
  </si>
  <si>
    <t>楯・メダル代</t>
  </si>
  <si>
    <t>記録公認申請料</t>
  </si>
  <si>
    <t>会議室使用料</t>
  </si>
  <si>
    <r>
      <t>SB講習登録料</t>
    </r>
    <r>
      <rPr>
        <sz val="9"/>
        <rFont val="ＭＳ Ｐ明朝"/>
        <family val="1"/>
        <charset val="128"/>
      </rPr>
      <t xml:space="preserve">  @400x97人</t>
    </r>
    <rPh sb="4" eb="6">
      <t>トウロク</t>
    </rPh>
    <phoneticPr fontId="6"/>
  </si>
  <si>
    <t>競技会用品保管料</t>
  </si>
  <si>
    <t>学連賞状購入費</t>
    <rPh sb="0" eb="2">
      <t>ガクレン</t>
    </rPh>
    <rPh sb="2" eb="4">
      <t>ショウジョウ</t>
    </rPh>
    <rPh sb="4" eb="6">
      <t>コウニュウ</t>
    </rPh>
    <rPh sb="6" eb="7">
      <t>ヒ</t>
    </rPh>
    <phoneticPr fontId="6"/>
  </si>
  <si>
    <t>男子総合優勝旗</t>
    <rPh sb="0" eb="2">
      <t>ダンシ</t>
    </rPh>
    <rPh sb="2" eb="4">
      <t>ソウゴウ</t>
    </rPh>
    <rPh sb="4" eb="7">
      <t>ユウショウキ</t>
    </rPh>
    <phoneticPr fontId="6"/>
  </si>
  <si>
    <t>埼玉県知事賞状/H28秋関</t>
    <rPh sb="0" eb="2">
      <t>サイタマ</t>
    </rPh>
    <rPh sb="2" eb="5">
      <t>ケンチジ</t>
    </rPh>
    <rPh sb="5" eb="7">
      <t>ショウジョウ</t>
    </rPh>
    <rPh sb="11" eb="12">
      <t>アキ</t>
    </rPh>
    <rPh sb="12" eb="13">
      <t>カン</t>
    </rPh>
    <phoneticPr fontId="6"/>
  </si>
  <si>
    <t>支　　出　　合　　計</t>
  </si>
  <si>
    <t>収　　支　　差　　額</t>
  </si>
  <si>
    <t>一般会計当期収支</t>
    <rPh sb="0" eb="2">
      <t>イッパン</t>
    </rPh>
    <rPh sb="2" eb="4">
      <t>カイケイ</t>
    </rPh>
    <rPh sb="4" eb="6">
      <t>トウキ</t>
    </rPh>
    <rPh sb="6" eb="8">
      <t>シュウシ</t>
    </rPh>
    <phoneticPr fontId="6"/>
  </si>
  <si>
    <t>大会収入</t>
    <rPh sb="0" eb="2">
      <t>タイカイ</t>
    </rPh>
    <rPh sb="2" eb="4">
      <t>シュウニュウ</t>
    </rPh>
    <phoneticPr fontId="6"/>
  </si>
  <si>
    <t>大会支出</t>
    <rPh sb="0" eb="2">
      <t>タイカイ</t>
    </rPh>
    <rPh sb="2" eb="4">
      <t>シシュツ</t>
    </rPh>
    <phoneticPr fontId="6"/>
  </si>
  <si>
    <t>年間大会収支</t>
    <rPh sb="0" eb="2">
      <t>ネンカン</t>
    </rPh>
    <rPh sb="2" eb="4">
      <t>タイカイ</t>
    </rPh>
    <rPh sb="4" eb="6">
      <t>シュウシ</t>
    </rPh>
    <phoneticPr fontId="6"/>
  </si>
  <si>
    <t>段級収入</t>
    <rPh sb="0" eb="1">
      <t>ダン</t>
    </rPh>
    <rPh sb="1" eb="2">
      <t>キュウ</t>
    </rPh>
    <rPh sb="2" eb="4">
      <t>シュウニュウ</t>
    </rPh>
    <phoneticPr fontId="6"/>
  </si>
  <si>
    <t>段級支出</t>
    <rPh sb="0" eb="1">
      <t>ダン</t>
    </rPh>
    <rPh sb="1" eb="2">
      <t>キュウ</t>
    </rPh>
    <rPh sb="2" eb="4">
      <t>シシュツ</t>
    </rPh>
    <phoneticPr fontId="6"/>
  </si>
  <si>
    <t>段級収益</t>
    <rPh sb="0" eb="2">
      <t>ダンキュウ</t>
    </rPh>
    <rPh sb="2" eb="4">
      <t>シュウエキ</t>
    </rPh>
    <phoneticPr fontId="6"/>
  </si>
  <si>
    <t>段級収益を除く大会収支</t>
  </si>
  <si>
    <t>段級登録料</t>
    <phoneticPr fontId="6"/>
  </si>
  <si>
    <t>@23,598</t>
    <phoneticPr fontId="6"/>
  </si>
  <si>
    <t>￥</t>
    <phoneticPr fontId="6"/>
  </si>
  <si>
    <t>賞状用プリンター</t>
    <rPh sb="0" eb="3">
      <t>ショウジョウヨウ</t>
    </rPh>
    <phoneticPr fontId="6"/>
  </si>
  <si>
    <t>阿津満</t>
    <rPh sb="0" eb="1">
      <t>ア</t>
    </rPh>
    <rPh sb="1" eb="2">
      <t>ツ</t>
    </rPh>
    <rPh sb="2" eb="3">
      <t>マン</t>
    </rPh>
    <phoneticPr fontId="6"/>
  </si>
  <si>
    <t>石巻グランドH</t>
    <rPh sb="0" eb="2">
      <t>イシノマキ</t>
    </rPh>
    <phoneticPr fontId="6"/>
  </si>
  <si>
    <t>長瀞グリーンH</t>
    <rPh sb="0" eb="2">
      <t>ナガトロ</t>
    </rPh>
    <phoneticPr fontId="6"/>
  </si>
  <si>
    <t>H26</t>
    <phoneticPr fontId="6"/>
  </si>
  <si>
    <t>アイ・アンド・ティｰ</t>
    <phoneticPr fontId="6"/>
  </si>
  <si>
    <t>泊</t>
    <rPh sb="0" eb="1">
      <t>ハク</t>
    </rPh>
    <phoneticPr fontId="6"/>
  </si>
  <si>
    <t>@4,970x2</t>
    <phoneticPr fontId="6"/>
  </si>
  <si>
    <t>ELECOM VSP-A4ディスプレイ分配器</t>
    <phoneticPr fontId="6"/>
  </si>
  <si>
    <t>長瀞げんきﾌﾟﾗｻﾞ</t>
    <rPh sb="0" eb="2">
      <t>ナガトロ</t>
    </rPh>
    <phoneticPr fontId="6"/>
  </si>
  <si>
    <t>養浩亭</t>
    <rPh sb="0" eb="1">
      <t>ヨウ</t>
    </rPh>
    <rPh sb="1" eb="2">
      <t>コウ</t>
    </rPh>
    <rPh sb="2" eb="3">
      <t>テイ</t>
    </rPh>
    <phoneticPr fontId="6"/>
  </si>
  <si>
    <t>アパホテル札幌</t>
    <rPh sb="5" eb="7">
      <t>サッポロ</t>
    </rPh>
    <phoneticPr fontId="6"/>
  </si>
  <si>
    <t>Hシティﾌﾟﾗｻﾞ寄居</t>
    <rPh sb="9" eb="11">
      <t>ヨリイ</t>
    </rPh>
    <phoneticPr fontId="6"/>
  </si>
  <si>
    <t>H27</t>
    <phoneticPr fontId="6"/>
  </si>
  <si>
    <t>Hシティﾌﾟﾗｻﾞ寄居</t>
  </si>
  <si>
    <t>養浩亭</t>
  </si>
  <si>
    <t>女子総合優勝旗</t>
    <rPh sb="0" eb="7">
      <t>ジョシソウゴウユウショウキ</t>
    </rPh>
    <phoneticPr fontId="6"/>
  </si>
  <si>
    <t>手塚商会</t>
    <rPh sb="0" eb="2">
      <t>テヅカ</t>
    </rPh>
    <rPh sb="2" eb="4">
      <t>ショウカイ</t>
    </rPh>
    <phoneticPr fontId="6"/>
  </si>
  <si>
    <t>シティﾌﾟﾗｻ</t>
  </si>
  <si>
    <t>東日本含まず</t>
    <rPh sb="0" eb="3">
      <t>ヒガシニホン</t>
    </rPh>
    <rPh sb="3" eb="4">
      <t>フク</t>
    </rPh>
    <phoneticPr fontId="6"/>
  </si>
  <si>
    <t>計</t>
    <rPh sb="0" eb="1">
      <t>ケイ</t>
    </rPh>
    <phoneticPr fontId="6"/>
  </si>
  <si>
    <t>新人</t>
    <rPh sb="0" eb="2">
      <t>シンジン</t>
    </rPh>
    <phoneticPr fontId="6"/>
  </si>
  <si>
    <t>秋関</t>
    <rPh sb="0" eb="1">
      <t>アキ</t>
    </rPh>
    <rPh sb="1" eb="2">
      <t>カン</t>
    </rPh>
    <phoneticPr fontId="6"/>
  </si>
  <si>
    <t>秋予</t>
    <rPh sb="0" eb="1">
      <t>アキ</t>
    </rPh>
    <rPh sb="1" eb="2">
      <t>ヨ</t>
    </rPh>
    <phoneticPr fontId="6"/>
  </si>
  <si>
    <t>東日本</t>
    <rPh sb="0" eb="1">
      <t>ヒガシ</t>
    </rPh>
    <rPh sb="1" eb="3">
      <t>ニホン</t>
    </rPh>
    <phoneticPr fontId="6"/>
  </si>
  <si>
    <t>春関</t>
    <rPh sb="0" eb="1">
      <t>ハル</t>
    </rPh>
    <rPh sb="1" eb="2">
      <t>カン</t>
    </rPh>
    <phoneticPr fontId="6"/>
  </si>
  <si>
    <t>春予</t>
    <rPh sb="0" eb="1">
      <t>ハル</t>
    </rPh>
    <rPh sb="1" eb="2">
      <t>ヨ</t>
    </rPh>
    <phoneticPr fontId="6"/>
  </si>
  <si>
    <t>銀座銃砲店</t>
    <rPh sb="0" eb="2">
      <t>ギンザ</t>
    </rPh>
    <rPh sb="2" eb="4">
      <t>ジュウホウ</t>
    </rPh>
    <rPh sb="4" eb="5">
      <t>テン</t>
    </rPh>
    <phoneticPr fontId="6"/>
  </si>
  <si>
    <t>11/27 日ラ送金  21x400=\8,400</t>
    <rPh sb="6" eb="7">
      <t>ニチ</t>
    </rPh>
    <rPh sb="8" eb="10">
      <t>ソウキン</t>
    </rPh>
    <phoneticPr fontId="6"/>
  </si>
  <si>
    <t xml:space="preserve"> 10/5 入金21x1,500=\31,500</t>
    <rPh sb="6" eb="8">
      <t>ニュウキン</t>
    </rPh>
    <phoneticPr fontId="6"/>
  </si>
  <si>
    <t>9/17 SB講習会</t>
    <rPh sb="7" eb="10">
      <t>コウシュウカイ</t>
    </rPh>
    <phoneticPr fontId="6"/>
  </si>
  <si>
    <t xml:space="preserve">  8/30 日ラ送金76x400=\30,400</t>
    <rPh sb="7" eb="8">
      <t>ニチ</t>
    </rPh>
    <rPh sb="9" eb="11">
      <t>ソウキン</t>
    </rPh>
    <phoneticPr fontId="6"/>
  </si>
  <si>
    <t xml:space="preserve">  6/15入金76x1,500=\114,000</t>
    <rPh sb="6" eb="8">
      <t>ニュウキン</t>
    </rPh>
    <phoneticPr fontId="6"/>
  </si>
  <si>
    <t>6/4  SB講習会</t>
    <rPh sb="7" eb="10">
      <t>コウシュウカイ</t>
    </rPh>
    <phoneticPr fontId="6"/>
  </si>
  <si>
    <t>SB講習会受講料 @1500 x97人</t>
    <phoneticPr fontId="6"/>
  </si>
  <si>
    <t>前期繰越金</t>
    <phoneticPr fontId="6"/>
  </si>
  <si>
    <t>新人大会       11/3～5</t>
    <phoneticPr fontId="6"/>
  </si>
  <si>
    <t>大　会　会　計</t>
    <phoneticPr fontId="6"/>
  </si>
  <si>
    <t>モニタ及び分配器購入について</t>
    <phoneticPr fontId="3"/>
  </si>
  <si>
    <t>1.物品概要</t>
  </si>
  <si>
    <t>１.１．デル DELL E2016H［19.5インチワイド液晶モニタ］．．．2台</t>
    <rPh sb="39" eb="40">
      <t>ダイ</t>
    </rPh>
    <phoneticPr fontId="3"/>
  </si>
  <si>
    <t>機能．．．
「必須機能: VESAマウントとの互換性に加え、前後の角度調節オプションや、
VGAおよびDisplayPort接続によって、さまざまな角度でHD画質の表示をお楽しみいただけます。」（DELLの本製品紹介ページより一部抜粋）</t>
    <rPh sb="0" eb="2">
      <t>キノウ</t>
    </rPh>
    <phoneticPr fontId="3"/>
  </si>
  <si>
    <t>購入時期　2017年5月26日
　　　費用　モニタ 26,660円
　　　　 　　分配器  9,940円
　 　 合計           36,600円</t>
    <rPh sb="9" eb="10">
      <t>ネン</t>
    </rPh>
    <phoneticPr fontId="3"/>
  </si>
  <si>
    <t>〈理由〉</t>
  </si>
  <si>
    <t>①射場に分配器が１つしかないこと。</t>
  </si>
  <si>
    <t>②ファイナルでプロジェクターを接続しようとすると、ケーブルの差し込み口が足りないこと。</t>
  </si>
  <si>
    <t>③役員側でSIUSの挙動に異常及び間違いがないかの確認ができるようにするため。</t>
  </si>
  <si>
    <t>3.保管方法</t>
  </si>
  <si>
    <t>原則として長瀞射撃場のクラブハウスに保管しております。</t>
  </si>
  <si>
    <t>4.参考</t>
  </si>
  <si>
    <t>製造元であるDELLの本モニタを紹介するページです。</t>
  </si>
  <si>
    <t>http://accessories.apj.dell.com/sna/productdetail.aspx?c=jp&amp;cs=jpbsd1&amp;l=ja&amp;sku=210-AMJE</t>
  </si>
  <si>
    <t>製造元であるELECOMの本分配器を紹介するページです。</t>
  </si>
  <si>
    <t>http://www2.elecom.co.jp/cable/switcher/vsp-a/</t>
  </si>
  <si>
    <t>・主幹 日本学生ライフル射撃連盟 関東支部</t>
  </si>
  <si>
    <t>・日程 2018年5月10日(木)～5月13日(日)</t>
  </si>
  <si>
    <t>・会場 埼玉県長瀞総合射撃場</t>
  </si>
  <si>
    <t>・種目 AR 10mS60M、10mS40W</t>
  </si>
  <si>
    <t xml:space="preserve">          SB 50mP60MW、50m3P120M、50m3P60W　</t>
    <phoneticPr fontId="3"/>
  </si>
  <si>
    <t>（参加状況により変更の可能性がある）</t>
    <rPh sb="1" eb="3">
      <t>サンカ</t>
    </rPh>
    <phoneticPr fontId="3"/>
  </si>
  <si>
    <t>提案内容</t>
    <rPh sb="0" eb="2">
      <t>テイアン</t>
    </rPh>
    <rPh sb="2" eb="4">
      <t>ナイヨウ</t>
    </rPh>
    <phoneticPr fontId="3"/>
  </si>
  <si>
    <t>作成  平成29年11月7日  普及会計 長谷川小枝</t>
    <phoneticPr fontId="3"/>
  </si>
  <si>
    <t>６．平成30年度　競技普及委員会　予算案</t>
    <rPh sb="17" eb="19">
      <t>ヨサン</t>
    </rPh>
    <phoneticPr fontId="6"/>
  </si>
  <si>
    <t>３. 平成29年度　競技普及委員会　事業報告</t>
    <rPh sb="3" eb="5">
      <t>ヘイセイ</t>
    </rPh>
    <rPh sb="7" eb="9">
      <t>ネンド</t>
    </rPh>
    <rPh sb="10" eb="12">
      <t>キョウギ</t>
    </rPh>
    <rPh sb="12" eb="14">
      <t>フキュウ</t>
    </rPh>
    <rPh sb="14" eb="17">
      <t>イインカイ</t>
    </rPh>
    <rPh sb="18" eb="20">
      <t>ジギョウ</t>
    </rPh>
    <rPh sb="20" eb="22">
      <t>ホウコク</t>
    </rPh>
    <phoneticPr fontId="6"/>
  </si>
  <si>
    <t>６．平成29年度　競技普及委員会　決算報告</t>
    <rPh sb="9" eb="11">
      <t>キョウギ</t>
    </rPh>
    <rPh sb="11" eb="13">
      <t>フキュウ</t>
    </rPh>
    <rPh sb="13" eb="16">
      <t>イインカイ</t>
    </rPh>
    <rPh sb="17" eb="19">
      <t>ケッサン</t>
    </rPh>
    <rPh sb="19" eb="21">
      <t>ホウコク</t>
    </rPh>
    <phoneticPr fontId="6"/>
  </si>
  <si>
    <t>７.１．その他報告事項</t>
    <phoneticPr fontId="6"/>
  </si>
  <si>
    <t>３．平成30年度　競技普及委員会　事業計画案</t>
    <rPh sb="2" eb="4">
      <t>ヘイセイ</t>
    </rPh>
    <rPh sb="6" eb="8">
      <t>ネンド</t>
    </rPh>
    <rPh sb="9" eb="11">
      <t>キョウギ</t>
    </rPh>
    <rPh sb="11" eb="13">
      <t>フキュウ</t>
    </rPh>
    <rPh sb="13" eb="16">
      <t>イインカイ</t>
    </rPh>
    <rPh sb="17" eb="19">
      <t>ジギョウ</t>
    </rPh>
    <rPh sb="19" eb="21">
      <t>ケイカク</t>
    </rPh>
    <rPh sb="21" eb="22">
      <t>アン</t>
    </rPh>
    <phoneticPr fontId="6"/>
  </si>
  <si>
    <t>５.　平成30年度　選手育成委員会　予算案</t>
    <rPh sb="3" eb="5">
      <t>ヘイセイ</t>
    </rPh>
    <rPh sb="7" eb="9">
      <t>ネンド</t>
    </rPh>
    <rPh sb="10" eb="12">
      <t>センシュ</t>
    </rPh>
    <rPh sb="12" eb="14">
      <t>イクセイ</t>
    </rPh>
    <rPh sb="14" eb="17">
      <t>イインカイ</t>
    </rPh>
    <rPh sb="18" eb="20">
      <t>ヨサン</t>
    </rPh>
    <rPh sb="20" eb="21">
      <t>アン</t>
    </rPh>
    <phoneticPr fontId="3"/>
  </si>
  <si>
    <t>６．平成30年度　競技普及委員会　予算案</t>
    <rPh sb="2" eb="4">
      <t>ヘイセイ</t>
    </rPh>
    <rPh sb="6" eb="8">
      <t>ネンド</t>
    </rPh>
    <rPh sb="9" eb="11">
      <t>キョウギ</t>
    </rPh>
    <rPh sb="11" eb="13">
      <t>フキュウ</t>
    </rPh>
    <rPh sb="13" eb="16">
      <t>イインカイ</t>
    </rPh>
    <rPh sb="17" eb="19">
      <t>ヨサン</t>
    </rPh>
    <rPh sb="19" eb="20">
      <t>アン</t>
    </rPh>
    <phoneticPr fontId="6"/>
  </si>
  <si>
    <t>２．平成29年度　選手育成委員会　事業報告</t>
    <phoneticPr fontId="6"/>
  </si>
  <si>
    <t>８．部制一覧</t>
    <rPh sb="2" eb="3">
      <t>ブ</t>
    </rPh>
    <rPh sb="3" eb="4">
      <t>セイ</t>
    </rPh>
    <rPh sb="4" eb="6">
      <t>イチラン</t>
    </rPh>
    <phoneticPr fontId="6"/>
  </si>
  <si>
    <t>１．平成30年度　事業計画案</t>
    <phoneticPr fontId="6"/>
  </si>
  <si>
    <t>伴田　　大弥＊</t>
    <rPh sb="0" eb="2">
      <t>ハンダ</t>
    </rPh>
    <rPh sb="4" eb="5">
      <t>オオ</t>
    </rPh>
    <rPh sb="5" eb="6">
      <t>ヤ</t>
    </rPh>
    <phoneticPr fontId="6"/>
  </si>
  <si>
    <t xml:space="preserve">西川　　祐＊ </t>
    <rPh sb="0" eb="2">
      <t>ニシカワ</t>
    </rPh>
    <rPh sb="4" eb="5">
      <t>ユウ</t>
    </rPh>
    <phoneticPr fontId="6"/>
  </si>
  <si>
    <t>委任者</t>
    <rPh sb="0" eb="3">
      <t>イニンシャ</t>
    </rPh>
    <phoneticPr fontId="3"/>
  </si>
  <si>
    <t>小野　広人</t>
    <rPh sb="0" eb="2">
      <t>オノ</t>
    </rPh>
    <rPh sb="3" eb="4">
      <t>ヒロ</t>
    </rPh>
    <rPh sb="4" eb="5">
      <t>ヒト</t>
    </rPh>
    <phoneticPr fontId="3"/>
  </si>
  <si>
    <t>齋藤　寛</t>
    <rPh sb="0" eb="2">
      <t>サイトウ</t>
    </rPh>
    <rPh sb="3" eb="4">
      <t>カン</t>
    </rPh>
    <phoneticPr fontId="3"/>
  </si>
  <si>
    <t>出欠</t>
    <rPh sb="0" eb="2">
      <t>シュッケツ</t>
    </rPh>
    <phoneticPr fontId="3"/>
  </si>
  <si>
    <t>〇</t>
    <phoneticPr fontId="3"/>
  </si>
  <si>
    <t>〇</t>
    <phoneticPr fontId="3"/>
  </si>
  <si>
    <t>×</t>
    <phoneticPr fontId="3"/>
  </si>
  <si>
    <t>〇</t>
    <phoneticPr fontId="3"/>
  </si>
  <si>
    <t>×</t>
    <phoneticPr fontId="3"/>
  </si>
  <si>
    <t>〇</t>
    <phoneticPr fontId="3"/>
  </si>
  <si>
    <t>×</t>
    <phoneticPr fontId="3"/>
  </si>
  <si>
    <t>〇</t>
    <phoneticPr fontId="3"/>
  </si>
  <si>
    <t>〇</t>
    <phoneticPr fontId="3"/>
  </si>
  <si>
    <t>△</t>
    <phoneticPr fontId="3"/>
  </si>
  <si>
    <t>△</t>
    <phoneticPr fontId="3"/>
  </si>
  <si>
    <t>〇</t>
    <phoneticPr fontId="3"/>
  </si>
  <si>
    <t>〇・・・出席、×・・・欠席、△・・・連絡なし</t>
    <rPh sb="4" eb="6">
      <t>シュッセキ</t>
    </rPh>
    <rPh sb="11" eb="13">
      <t>ケッセキ</t>
    </rPh>
    <rPh sb="18" eb="20">
      <t>レンラク</t>
    </rPh>
    <phoneticPr fontId="3"/>
  </si>
  <si>
    <t>宮腰　　智行＊</t>
    <rPh sb="0" eb="2">
      <t>ミヤコシ</t>
    </rPh>
    <rPh sb="4" eb="5">
      <t>トモ</t>
    </rPh>
    <rPh sb="5" eb="6">
      <t>ユキ</t>
    </rPh>
    <phoneticPr fontId="6"/>
  </si>
  <si>
    <t>高橋　　佑輔＊</t>
    <rPh sb="0" eb="2">
      <t>タカハシ</t>
    </rPh>
    <rPh sb="4" eb="5">
      <t>ユウ</t>
    </rPh>
    <rPh sb="5" eb="6">
      <t>スケ</t>
    </rPh>
    <phoneticPr fontId="6"/>
  </si>
  <si>
    <t xml:space="preserve">竹村　　進 </t>
    <phoneticPr fontId="6"/>
  </si>
  <si>
    <t>大木　　盛義</t>
    <rPh sb="0" eb="2">
      <t>オオキ</t>
    </rPh>
    <rPh sb="4" eb="5">
      <t>モリ</t>
    </rPh>
    <rPh sb="5" eb="6">
      <t>ヨシ</t>
    </rPh>
    <phoneticPr fontId="6"/>
  </si>
  <si>
    <t>黒羽　　真信</t>
    <rPh sb="0" eb="2">
      <t>クロバネ</t>
    </rPh>
    <rPh sb="4" eb="5">
      <t>マコト</t>
    </rPh>
    <rPh sb="5" eb="6">
      <t>シン</t>
    </rPh>
    <phoneticPr fontId="6"/>
  </si>
  <si>
    <t>茂呂　　英＊</t>
    <rPh sb="0" eb="1">
      <t>シゲ</t>
    </rPh>
    <rPh sb="1" eb="2">
      <t>ロ</t>
    </rPh>
    <rPh sb="4" eb="5">
      <t>エイ</t>
    </rPh>
    <phoneticPr fontId="6"/>
  </si>
  <si>
    <t xml:space="preserve">吉岡　　秀雄 </t>
    <rPh sb="0" eb="2">
      <t>ヨシオカ</t>
    </rPh>
    <rPh sb="4" eb="6">
      <t>ヒデオ</t>
    </rPh>
    <phoneticPr fontId="6"/>
  </si>
  <si>
    <t>石田　　宗嗣</t>
    <phoneticPr fontId="6"/>
  </si>
  <si>
    <t>古川　　耕平＊</t>
    <rPh sb="0" eb="2">
      <t>フルカワ</t>
    </rPh>
    <rPh sb="4" eb="6">
      <t>コウヘイ</t>
    </rPh>
    <phoneticPr fontId="6"/>
  </si>
  <si>
    <t>平岡　　龍矢</t>
    <phoneticPr fontId="6"/>
  </si>
  <si>
    <t>山本　　宏一</t>
    <phoneticPr fontId="6"/>
  </si>
  <si>
    <t>國生　　政義</t>
    <phoneticPr fontId="6"/>
  </si>
  <si>
    <t>長谷川 恵一</t>
    <phoneticPr fontId="6"/>
  </si>
  <si>
    <t>粟野　　眞</t>
    <phoneticPr fontId="6"/>
  </si>
  <si>
    <t>向山　　貴史</t>
    <rPh sb="0" eb="2">
      <t>ムコウヤマ</t>
    </rPh>
    <rPh sb="4" eb="5">
      <t>タカシ</t>
    </rPh>
    <rPh sb="5" eb="6">
      <t>シ</t>
    </rPh>
    <phoneticPr fontId="6"/>
  </si>
  <si>
    <t>砥綿　　雄貴＊</t>
    <rPh sb="0" eb="2">
      <t>トワタ</t>
    </rPh>
    <rPh sb="4" eb="5">
      <t>ユウ</t>
    </rPh>
    <rPh sb="5" eb="6">
      <t>キ</t>
    </rPh>
    <phoneticPr fontId="6"/>
  </si>
  <si>
    <t>須藤　　和輝＊</t>
    <rPh sb="0" eb="2">
      <t>スドウ</t>
    </rPh>
    <rPh sb="4" eb="6">
      <t>カズテル</t>
    </rPh>
    <phoneticPr fontId="6"/>
  </si>
  <si>
    <t>齊藤　　政之</t>
    <rPh sb="0" eb="1">
      <t>サイ</t>
    </rPh>
    <phoneticPr fontId="6"/>
  </si>
  <si>
    <t xml:space="preserve">真金　　博和 </t>
    <phoneticPr fontId="6"/>
  </si>
  <si>
    <t>齋藤　　寛</t>
    <phoneticPr fontId="6"/>
  </si>
  <si>
    <t>佐橋　　朋木</t>
    <rPh sb="0" eb="2">
      <t>サハシ</t>
    </rPh>
    <rPh sb="4" eb="5">
      <t>トモ</t>
    </rPh>
    <rPh sb="5" eb="6">
      <t>キ</t>
    </rPh>
    <phoneticPr fontId="6"/>
  </si>
  <si>
    <t xml:space="preserve">北濱　　雄嗣 </t>
    <phoneticPr fontId="6"/>
  </si>
  <si>
    <t>小野　　広人</t>
    <rPh sb="0" eb="2">
      <t>オノ</t>
    </rPh>
    <rPh sb="4" eb="5">
      <t>ヒロ</t>
    </rPh>
    <rPh sb="5" eb="6">
      <t>ヒト</t>
    </rPh>
    <phoneticPr fontId="6"/>
  </si>
  <si>
    <t>大和田良太＊</t>
    <rPh sb="0" eb="3">
      <t>オオワダ</t>
    </rPh>
    <rPh sb="3" eb="5">
      <t>リョウタ</t>
    </rPh>
    <phoneticPr fontId="6"/>
  </si>
  <si>
    <t xml:space="preserve">平山　　聡 </t>
    <rPh sb="0" eb="2">
      <t>ヒラヤマ</t>
    </rPh>
    <rPh sb="4" eb="5">
      <t>サトシ</t>
    </rPh>
    <phoneticPr fontId="6"/>
  </si>
  <si>
    <t>黒羽　　真信*</t>
    <rPh sb="0" eb="2">
      <t>クロバネ</t>
    </rPh>
    <rPh sb="4" eb="5">
      <t>マコト</t>
    </rPh>
    <rPh sb="5" eb="6">
      <t>シン</t>
    </rPh>
    <phoneticPr fontId="6"/>
  </si>
  <si>
    <t>高橋　　宏輔＊</t>
    <rPh sb="0" eb="2">
      <t>タカハシ</t>
    </rPh>
    <rPh sb="4" eb="5">
      <t>コウ</t>
    </rPh>
    <rPh sb="5" eb="6">
      <t>スケ</t>
    </rPh>
    <phoneticPr fontId="6"/>
  </si>
  <si>
    <t xml:space="preserve">細田　　涼太＊ </t>
    <rPh sb="0" eb="2">
      <t>ホソダ</t>
    </rPh>
    <rPh sb="4" eb="6">
      <t>リョウタ</t>
    </rPh>
    <phoneticPr fontId="6"/>
  </si>
  <si>
    <t>鈴木　　友里亜</t>
    <rPh sb="0" eb="2">
      <t>スズキ</t>
    </rPh>
    <rPh sb="4" eb="6">
      <t>ユリ</t>
    </rPh>
    <rPh sb="6" eb="7">
      <t>ア</t>
    </rPh>
    <phoneticPr fontId="6"/>
  </si>
  <si>
    <t>北村　　歩＊</t>
    <rPh sb="0" eb="2">
      <t>キタムラ</t>
    </rPh>
    <rPh sb="4" eb="5">
      <t>アユム</t>
    </rPh>
    <phoneticPr fontId="6"/>
  </si>
  <si>
    <t>山本　　拓生＊</t>
    <rPh sb="0" eb="2">
      <t>ヤマモト</t>
    </rPh>
    <rPh sb="4" eb="5">
      <t>タク</t>
    </rPh>
    <rPh sb="5" eb="6">
      <t>イ</t>
    </rPh>
    <phoneticPr fontId="6"/>
  </si>
  <si>
    <t xml:space="preserve">小林　　由斉＊ </t>
    <rPh sb="0" eb="2">
      <t>コバヤシ</t>
    </rPh>
    <rPh sb="4" eb="5">
      <t>ヨシ</t>
    </rPh>
    <rPh sb="5" eb="6">
      <t>セイ</t>
    </rPh>
    <phoneticPr fontId="6"/>
  </si>
  <si>
    <t>石田　　裕一＊</t>
    <rPh sb="0" eb="2">
      <t>イシダ</t>
    </rPh>
    <rPh sb="4" eb="6">
      <t>ユウイチ</t>
    </rPh>
    <phoneticPr fontId="6"/>
  </si>
  <si>
    <t>藤平　　敏</t>
    <rPh sb="0" eb="2">
      <t>フジヒラ</t>
    </rPh>
    <rPh sb="4" eb="5">
      <t>トシ</t>
    </rPh>
    <phoneticPr fontId="6"/>
  </si>
  <si>
    <t>　　評議員</t>
    <phoneticPr fontId="3"/>
  </si>
  <si>
    <t>　　代表者</t>
    <phoneticPr fontId="3"/>
  </si>
  <si>
    <t>　　場所：國學院大学渋谷キャンパス　５号館　５３０１教室</t>
    <rPh sb="5" eb="10">
      <t>コクガクインダイガク</t>
    </rPh>
    <rPh sb="10" eb="12">
      <t>シブヤ</t>
    </rPh>
    <rPh sb="19" eb="21">
      <t>ゴウカン</t>
    </rPh>
    <rPh sb="26" eb="28">
      <t>キョウシツ</t>
    </rPh>
    <phoneticPr fontId="6"/>
  </si>
  <si>
    <t>～5日(日)</t>
    <phoneticPr fontId="6"/>
  </si>
  <si>
    <t>10月15日(日)</t>
    <phoneticPr fontId="6"/>
  </si>
  <si>
    <t>9月17日(日)</t>
    <phoneticPr fontId="6"/>
  </si>
  <si>
    <t>6月4日(日)</t>
    <phoneticPr fontId="6"/>
  </si>
  <si>
    <t>4月23日(日）</t>
    <phoneticPr fontId="6"/>
  </si>
  <si>
    <t>Ⅰ．報告事項</t>
    <phoneticPr fontId="6"/>
  </si>
  <si>
    <t>２．選手育成委員会 平成29年度事業報告</t>
    <phoneticPr fontId="6"/>
  </si>
  <si>
    <t>収入-支出
=\635</t>
    <phoneticPr fontId="6"/>
  </si>
  <si>
    <t>・新歓期、BRのレンタル業者(興東電子株式会社)を希望校に対し紹介。
　また、借りたかったが借りることが出来なかったという声により貸出物品の調整を行った。
　計7校に紹介(青山学院、学習院、國學院、駒澤、中央、法政、明治)</t>
    <rPh sb="12" eb="14">
      <t>ギョウシャ</t>
    </rPh>
    <rPh sb="25" eb="28">
      <t>キボウコウ</t>
    </rPh>
    <rPh sb="29" eb="30">
      <t>タイ</t>
    </rPh>
    <rPh sb="31" eb="33">
      <t>ショウカイ</t>
    </rPh>
    <rPh sb="39" eb="40">
      <t>カ</t>
    </rPh>
    <rPh sb="46" eb="47">
      <t>カ</t>
    </rPh>
    <rPh sb="52" eb="54">
      <t>デキ</t>
    </rPh>
    <rPh sb="61" eb="62">
      <t>コエ</t>
    </rPh>
    <rPh sb="65" eb="67">
      <t>カシダシ</t>
    </rPh>
    <rPh sb="67" eb="69">
      <t>ブッピン</t>
    </rPh>
    <rPh sb="70" eb="72">
      <t>チョウセイ</t>
    </rPh>
    <rPh sb="73" eb="74">
      <t>オコナ</t>
    </rPh>
    <rPh sb="79" eb="80">
      <t>ケイ</t>
    </rPh>
    <rPh sb="81" eb="82">
      <t>コウ</t>
    </rPh>
    <rPh sb="83" eb="85">
      <t>ショウカイ</t>
    </rPh>
    <rPh sb="86" eb="88">
      <t>アオヤマ</t>
    </rPh>
    <rPh sb="88" eb="90">
      <t>ガクイン</t>
    </rPh>
    <rPh sb="91" eb="94">
      <t>ガクシュウイン</t>
    </rPh>
    <rPh sb="95" eb="98">
      <t>コクガクイン</t>
    </rPh>
    <rPh sb="99" eb="101">
      <t>コマザワ</t>
    </rPh>
    <rPh sb="102" eb="104">
      <t>チュウオウ</t>
    </rPh>
    <rPh sb="105" eb="107">
      <t>ホウセイ</t>
    </rPh>
    <rPh sb="108" eb="110">
      <t>メイジ</t>
    </rPh>
    <phoneticPr fontId="3"/>
  </si>
  <si>
    <t>インターネット環境を利用した活動</t>
    <phoneticPr fontId="3"/>
  </si>
  <si>
    <t>・大会中に記録速報をHPトップページに随時掲載
・発表時刻、審査ジュリー記載の徹底。
・減点・失格の詳細な適用ルール内容の記載による審査基準の明確化。
・記録計算のプログラムの洗練化、明らかになった異常作動の排除
・記録速報は会場での記録発表と共にHPで公開。(HPに会場の発表時間を記載)</t>
    <rPh sb="44" eb="46">
      <t>ゲンテン</t>
    </rPh>
    <rPh sb="47" eb="49">
      <t>シッカク</t>
    </rPh>
    <rPh sb="50" eb="52">
      <t>ショウサイ</t>
    </rPh>
    <rPh sb="53" eb="55">
      <t>テキヨウ</t>
    </rPh>
    <rPh sb="58" eb="60">
      <t>ナイヨウ</t>
    </rPh>
    <rPh sb="61" eb="63">
      <t>キサイ</t>
    </rPh>
    <rPh sb="88" eb="91">
      <t>センレンカ</t>
    </rPh>
    <rPh sb="92" eb="93">
      <t>アキ</t>
    </rPh>
    <rPh sb="99" eb="101">
      <t>イジョウ</t>
    </rPh>
    <rPh sb="101" eb="103">
      <t>サドウ</t>
    </rPh>
    <rPh sb="104" eb="106">
      <t>ハイジョ</t>
    </rPh>
    <rPh sb="134" eb="136">
      <t>カイジョウ</t>
    </rPh>
    <rPh sb="137" eb="139">
      <t>ハッピョウ</t>
    </rPh>
    <rPh sb="139" eb="141">
      <t>ジカン</t>
    </rPh>
    <rPh sb="142" eb="144">
      <t>キサイ</t>
    </rPh>
    <phoneticPr fontId="3"/>
  </si>
  <si>
    <t>記録管理・HP管理</t>
    <phoneticPr fontId="3"/>
  </si>
  <si>
    <t>\85,000
(計17社)</t>
    <phoneticPr fontId="6"/>
  </si>
  <si>
    <t>\70,000
(計14社)</t>
    <phoneticPr fontId="6"/>
  </si>
  <si>
    <t>・春関、秋関にて獲得
　※各大会内訳
　春関　　…銀銃、秩父館
　春関予選…銀銃、秩父館、ホテルシティプラザ寄居
　東日本　…銀銃、ホテルシティプラザ寄居
　秋関　　…銀銃、秩父館、ホテルシティプラザ寄居
　秋関予選…銀銃、秩父館、ホテルシティプラザ寄居
　新人戦　…銀銃、秩父館、長瀞元気プラザ、ホテルシティプラザ寄居
　各企業様よりB5版1ページ5,000円を頂戴した ◇@\5,000×17=\85,000</t>
    <rPh sb="13" eb="16">
      <t>カクタイカイ</t>
    </rPh>
    <rPh sb="16" eb="18">
      <t>ウチワケ</t>
    </rPh>
    <rPh sb="21" eb="22">
      <t>カン</t>
    </rPh>
    <rPh sb="28" eb="30">
      <t>チチブ</t>
    </rPh>
    <rPh sb="30" eb="31">
      <t>カン</t>
    </rPh>
    <rPh sb="33" eb="34">
      <t>ハル</t>
    </rPh>
    <rPh sb="34" eb="35">
      <t>カン</t>
    </rPh>
    <rPh sb="35" eb="37">
      <t>ヨセン</t>
    </rPh>
    <rPh sb="58" eb="59">
      <t>ヒガシ</t>
    </rPh>
    <rPh sb="59" eb="61">
      <t>ニホン</t>
    </rPh>
    <rPh sb="75" eb="77">
      <t>ヨリイ</t>
    </rPh>
    <rPh sb="79" eb="81">
      <t>アキカン</t>
    </rPh>
    <rPh sb="87" eb="89">
      <t>チチブ</t>
    </rPh>
    <rPh sb="89" eb="90">
      <t>カン</t>
    </rPh>
    <rPh sb="100" eb="102">
      <t>ヨリイ</t>
    </rPh>
    <rPh sb="106" eb="108">
      <t>ヨセン</t>
    </rPh>
    <rPh sb="131" eb="132">
      <t>タタカ</t>
    </rPh>
    <rPh sb="137" eb="139">
      <t>チチブ</t>
    </rPh>
    <rPh sb="139" eb="140">
      <t>カン</t>
    </rPh>
    <rPh sb="141" eb="143">
      <t>ナガトロ</t>
    </rPh>
    <rPh sb="143" eb="145">
      <t>ゲンキ</t>
    </rPh>
    <rPh sb="158" eb="160">
      <t>ヨリイ</t>
    </rPh>
    <rPh sb="162" eb="163">
      <t>カク</t>
    </rPh>
    <rPh sb="170" eb="171">
      <t>ハン</t>
    </rPh>
    <rPh sb="182" eb="184">
      <t>チョウダイ</t>
    </rPh>
    <phoneticPr fontId="38"/>
  </si>
  <si>
    <t>大会での協賛広告の獲得</t>
    <phoneticPr fontId="3"/>
  </si>
  <si>
    <t>各通信社及び新聞社等への広報活動</t>
    <phoneticPr fontId="3"/>
  </si>
  <si>
    <r>
      <t xml:space="preserve">\22,500
</t>
    </r>
    <r>
      <rPr>
        <sz val="11"/>
        <color rgb="FFFF0000"/>
        <rFont val="ＭＳ 明朝"/>
        <family val="1"/>
        <charset val="128"/>
      </rPr>
      <t>(県知事　　　　　　　　　　　　　　　　　　　　　　　　　　　　賞状5枚分)</t>
    </r>
    <phoneticPr fontId="6"/>
  </si>
  <si>
    <r>
      <t xml:space="preserve">\22,500
</t>
    </r>
    <r>
      <rPr>
        <sz val="11"/>
        <rFont val="ＭＳ 明朝"/>
        <family val="1"/>
        <charset val="128"/>
      </rPr>
      <t>(県知事　　　　　　　　　　　　　　　　　　　　　　　　　　　　賞状5枚分)</t>
    </r>
    <phoneticPr fontId="6"/>
  </si>
  <si>
    <t>埼玉県から後援及び、埼玉県知事賞の受取</t>
    <phoneticPr fontId="3"/>
  </si>
  <si>
    <t>競技普及委員長　 長谷川小枝</t>
    <phoneticPr fontId="3"/>
  </si>
  <si>
    <t>￥</t>
    <phoneticPr fontId="6"/>
  </si>
  <si>
    <t>@13,330x2</t>
    <phoneticPr fontId="6"/>
  </si>
  <si>
    <t>DELL E2016H19.5インチモニター</t>
    <phoneticPr fontId="6"/>
  </si>
  <si>
    <t>￥</t>
    <phoneticPr fontId="6"/>
  </si>
  <si>
    <t>YODOBASHI</t>
    <phoneticPr fontId="6"/>
  </si>
  <si>
    <t>Hシティﾌﾟﾗｻﾞ寄居</t>
    <phoneticPr fontId="6"/>
  </si>
  <si>
    <t>H28</t>
    <phoneticPr fontId="6"/>
  </si>
  <si>
    <t>@209,936</t>
    <phoneticPr fontId="6"/>
  </si>
  <si>
    <t>H29</t>
    <phoneticPr fontId="6"/>
  </si>
  <si>
    <t>@375,840</t>
    <phoneticPr fontId="6"/>
  </si>
  <si>
    <t>WG755-T服装厚さ検査ゲージ</t>
    <phoneticPr fontId="6"/>
  </si>
  <si>
    <t>賞状用プリンター</t>
    <phoneticPr fontId="6"/>
  </si>
  <si>
    <t>モニター/ディスプレイ分配器</t>
    <phoneticPr fontId="6"/>
  </si>
  <si>
    <t>服装厚さ検査ゲージ</t>
    <phoneticPr fontId="6"/>
  </si>
  <si>
    <t>⑥　ガソリン代</t>
    <phoneticPr fontId="3"/>
  </si>
  <si>
    <t>↓</t>
    <phoneticPr fontId="3"/>
  </si>
  <si>
    <t>平成29年度新人ビームライフル大会  収支報告</t>
    <phoneticPr fontId="3"/>
  </si>
  <si>
    <t>本年度よりSIUS一括管理のため、長瀞射撃場に新しいパソコンを購入していただきました。また、5月に行われた春季学生大会予選の際に行った一括管理の試行が問題なく行えました。その上で、以下の理由からモニタと分配器の購入を希望し、本年度会計幹事を通して齋藤寛支部長より許可を頂きました。</t>
    <phoneticPr fontId="3"/>
  </si>
  <si>
    <t>2.経緯</t>
    <phoneticPr fontId="3"/>
  </si>
  <si>
    <t>機能．．．
「1台のパソコンから複数台のディスプレイに分配可能なアナログ対応D-Sub15pin(ミニ)分配器です。高解像度(1920×1440・映像帯域300MHz)対応高画質表示を実現します。効果的なプレゼンテーションやデモンストレーションを演出できます。」</t>
    <phoneticPr fontId="3"/>
  </si>
  <si>
    <t>１.２．エレコム ELECOM VSP-A4 [ディスプレイ分配器 4分配]</t>
    <phoneticPr fontId="3"/>
  </si>
  <si>
    <t>前回総会で認可頂いていない物品を本年度途中に追加で購入いたしましたのでご報告申し上げます。</t>
    <phoneticPr fontId="3"/>
  </si>
  <si>
    <t>　　　　 AP 10mS60M、10mS40W</t>
    <phoneticPr fontId="3"/>
  </si>
  <si>
    <t>※Ｈ２９秋季選手権大会不参加、女子部員在籍校</t>
    <phoneticPr fontId="3"/>
  </si>
  <si>
    <t>慶應義塾</t>
    <phoneticPr fontId="38"/>
  </si>
  <si>
    <t>一部校</t>
    <phoneticPr fontId="3"/>
  </si>
  <si>
    <t>※Ｈ２９秋季選手権大会不参加、男子部員在籍校</t>
    <phoneticPr fontId="3"/>
  </si>
  <si>
    <t>＊種目別団体不成立</t>
    <phoneticPr fontId="3"/>
  </si>
  <si>
    <t>８．部制一覧</t>
    <phoneticPr fontId="6"/>
  </si>
  <si>
    <t>Ⅰ．報告事項</t>
    <phoneticPr fontId="6"/>
  </si>
  <si>
    <t>綾部創大郎</t>
    <rPh sb="0" eb="2">
      <t>アヤベ</t>
    </rPh>
    <rPh sb="2" eb="3">
      <t>ソウ</t>
    </rPh>
    <rPh sb="3" eb="4">
      <t>オオ</t>
    </rPh>
    <rPh sb="4" eb="5">
      <t>ロウ</t>
    </rPh>
    <phoneticPr fontId="6"/>
  </si>
  <si>
    <t>平野　 りさ</t>
    <rPh sb="0" eb="2">
      <t>ヒラノ</t>
    </rPh>
    <phoneticPr fontId="6"/>
  </si>
  <si>
    <t>※会計幹事</t>
    <phoneticPr fontId="6"/>
  </si>
  <si>
    <t>田曽　雅也</t>
    <rPh sb="0" eb="1">
      <t>タ</t>
    </rPh>
    <rPh sb="1" eb="2">
      <t>ソ</t>
    </rPh>
    <rPh sb="3" eb="5">
      <t>マサヤ</t>
    </rPh>
    <phoneticPr fontId="6"/>
  </si>
  <si>
    <t>若林万由子</t>
    <rPh sb="0" eb="2">
      <t>ワカバヤシ</t>
    </rPh>
    <rPh sb="2" eb="5">
      <t>マユコ</t>
    </rPh>
    <phoneticPr fontId="6"/>
  </si>
  <si>
    <t>※競技審判長</t>
    <phoneticPr fontId="6"/>
  </si>
  <si>
    <t>細田　　航</t>
    <rPh sb="0" eb="2">
      <t>ホソダ</t>
    </rPh>
    <rPh sb="4" eb="5">
      <t>ワタル</t>
    </rPh>
    <phoneticPr fontId="6"/>
  </si>
  <si>
    <t>谷口　　涼</t>
    <rPh sb="0" eb="2">
      <t>タニグチ</t>
    </rPh>
    <rPh sb="4" eb="5">
      <t>リョウ</t>
    </rPh>
    <phoneticPr fontId="6"/>
  </si>
  <si>
    <t>Ⅱ．平成30年度役員(案)</t>
    <phoneticPr fontId="6"/>
  </si>
  <si>
    <t>4月２２日(日）</t>
    <phoneticPr fontId="6"/>
  </si>
  <si>
    <t>Ⅲ.審議事項</t>
    <phoneticPr fontId="3"/>
  </si>
  <si>
    <t>２. 平成30年度　選手育成委員会　事業計画案</t>
    <phoneticPr fontId="6"/>
  </si>
  <si>
    <t>・引き続き開催する。銃の所持許可が下りるまでの間、
　BR大会に参加することで実力の確認、モチベーション維持、大会に参加する上での最低限のルールの確認を新人にしてもらう。
・早めに会場・機材の手配を行い、希望者全員が出場できるようにする
・男女別上位８名を対象に表彰を行う。</t>
    <rPh sb="55" eb="57">
      <t>タイカイ</t>
    </rPh>
    <rPh sb="58" eb="60">
      <t>サンカ</t>
    </rPh>
    <rPh sb="62" eb="63">
      <t>ウエ</t>
    </rPh>
    <rPh sb="65" eb="68">
      <t>サイテイゲン</t>
    </rPh>
    <rPh sb="73" eb="75">
      <t>カクニン</t>
    </rPh>
    <rPh sb="102" eb="105">
      <t>キボウシャ</t>
    </rPh>
    <rPh sb="105" eb="107">
      <t>ゼンイン</t>
    </rPh>
    <rPh sb="108" eb="110">
      <t>シュツジョウ</t>
    </rPh>
    <rPh sb="120" eb="122">
      <t>ダンジョ</t>
    </rPh>
    <rPh sb="122" eb="123">
      <t>ベツ</t>
    </rPh>
    <rPh sb="123" eb="125">
      <t>ジョウイ</t>
    </rPh>
    <rPh sb="126" eb="127">
      <t>メイ</t>
    </rPh>
    <rPh sb="128" eb="130">
      <t>タイショウ</t>
    </rPh>
    <rPh sb="131" eb="133">
      <t>ヒョウショウ</t>
    </rPh>
    <rPh sb="134" eb="135">
      <t>オコナ</t>
    </rPh>
    <phoneticPr fontId="38"/>
  </si>
  <si>
    <t>新人ビームライフル大会開催</t>
    <phoneticPr fontId="38"/>
  </si>
  <si>
    <t>・引き続き新歓期にBRの貸し出しを斡旋する。</t>
    <phoneticPr fontId="38"/>
  </si>
  <si>
    <t>インターネット環境を利用した活動</t>
    <phoneticPr fontId="38"/>
  </si>
  <si>
    <t>記録管理・HP管理</t>
    <phoneticPr fontId="38"/>
  </si>
  <si>
    <t>・年度初めに、共同通信社、時事通信社の担当者様と大会結果の送付、掲載依頼、
　連絡方法等について普及担当理事と共に打ち合わせを行う。</t>
    <rPh sb="19" eb="22">
      <t>タントウシャ</t>
    </rPh>
    <rPh sb="22" eb="23">
      <t>サマ</t>
    </rPh>
    <phoneticPr fontId="38"/>
  </si>
  <si>
    <t>各通信社及び新聞社等への広報活動</t>
    <phoneticPr fontId="38"/>
  </si>
  <si>
    <t>・大会1ヶ月前までに申請作業を完了させる。
・大会会計が黒字だと県知事賞の獲得が不可である旨を普及委員会全体で把握する。
・H29年度より賞状作成手順に大幅な変更があったため普及委員全体で流れを確認する。
・H29年度以降の手順…県知事賞・後援申請⇒賞状発注⇒賞状完成(※大学名未記入)⇒　　　　　埼玉県庁にて判を押す⇒大会にて表彰・写真を撮る（※写真は必須）⇒　　　　　　　　　　　　　　　　　　　　大学名を入れ完成⇒配布
・年度初めの時点で、申請書類を作成しておく。</t>
    <rPh sb="15" eb="17">
      <t>カンリョウ</t>
    </rPh>
    <rPh sb="69" eb="71">
      <t>ショウジョウ</t>
    </rPh>
    <rPh sb="71" eb="73">
      <t>サクセイ</t>
    </rPh>
    <rPh sb="73" eb="75">
      <t>テジュン</t>
    </rPh>
    <rPh sb="76" eb="78">
      <t>オオハバ</t>
    </rPh>
    <rPh sb="79" eb="81">
      <t>ヘンコウ</t>
    </rPh>
    <rPh sb="87" eb="89">
      <t>フキュウ</t>
    </rPh>
    <rPh sb="89" eb="91">
      <t>イイン</t>
    </rPh>
    <rPh sb="91" eb="93">
      <t>ゼンタイ</t>
    </rPh>
    <rPh sb="94" eb="95">
      <t>ナガ</t>
    </rPh>
    <rPh sb="97" eb="99">
      <t>カクニン</t>
    </rPh>
    <rPh sb="136" eb="138">
      <t>ダイガク</t>
    </rPh>
    <rPh sb="138" eb="139">
      <t>メイ</t>
    </rPh>
    <rPh sb="160" eb="162">
      <t>タイカイ</t>
    </rPh>
    <rPh sb="164" eb="166">
      <t>ヒョウショウ</t>
    </rPh>
    <rPh sb="167" eb="169">
      <t>シャシン</t>
    </rPh>
    <rPh sb="170" eb="171">
      <t>ト</t>
    </rPh>
    <rPh sb="174" eb="176">
      <t>シャシン</t>
    </rPh>
    <rPh sb="177" eb="179">
      <t>ヒッス</t>
    </rPh>
    <rPh sb="201" eb="203">
      <t>ダイガク</t>
    </rPh>
    <rPh sb="203" eb="204">
      <t>メイ</t>
    </rPh>
    <rPh sb="205" eb="206">
      <t>ハイ</t>
    </rPh>
    <rPh sb="207" eb="209">
      <t>カンセイ</t>
    </rPh>
    <rPh sb="214" eb="216">
      <t>ネンド</t>
    </rPh>
    <rPh sb="216" eb="217">
      <t>ハジ</t>
    </rPh>
    <rPh sb="219" eb="221">
      <t>ジテン</t>
    </rPh>
    <rPh sb="223" eb="225">
      <t>シンセイ</t>
    </rPh>
    <rPh sb="225" eb="227">
      <t>ショルイ</t>
    </rPh>
    <rPh sb="228" eb="230">
      <t>サクセイ</t>
    </rPh>
    <phoneticPr fontId="38"/>
  </si>
  <si>
    <t>埼玉県から後援及び、埼玉県知事賞の受取及び新規後援申請</t>
    <phoneticPr fontId="38"/>
  </si>
  <si>
    <t>H28</t>
    <phoneticPr fontId="3"/>
  </si>
  <si>
    <t>H26</t>
    <phoneticPr fontId="3"/>
  </si>
  <si>
    <t>篠原　　陽</t>
    <rPh sb="0" eb="2">
      <t>シノハラ</t>
    </rPh>
    <rPh sb="4" eb="5">
      <t>ヨウ</t>
    </rPh>
    <phoneticPr fontId="6"/>
  </si>
  <si>
    <t>長谷川小枝</t>
    <rPh sb="0" eb="3">
      <t>ハセガワ</t>
    </rPh>
    <rPh sb="3" eb="5">
      <t>コエダ</t>
    </rPh>
    <phoneticPr fontId="6"/>
  </si>
  <si>
    <t>村上　　諒</t>
    <rPh sb="0" eb="2">
      <t>ムラカミ</t>
    </rPh>
    <rPh sb="4" eb="5">
      <t>リョウタ</t>
    </rPh>
    <phoneticPr fontId="6"/>
  </si>
  <si>
    <t>　　時間：評議員会 及び 支部総会　10：00～</t>
    <phoneticPr fontId="6"/>
  </si>
  <si>
    <t>長瀞：埼玉県長瀞射撃場</t>
    <phoneticPr fontId="6"/>
  </si>
  <si>
    <t>５．平成30年度　選手育成委員会　予算案</t>
    <phoneticPr fontId="6"/>
  </si>
  <si>
    <t>４．平成30年度　予算案</t>
    <phoneticPr fontId="6"/>
  </si>
  <si>
    <t>３．平成30年度　競技普及委員会　事業計画案</t>
    <phoneticPr fontId="6"/>
  </si>
  <si>
    <t>２．平成30年度　選手育成委員会　事業計画案</t>
    <phoneticPr fontId="6"/>
  </si>
  <si>
    <t>１．平成30年度　事業計画案</t>
    <phoneticPr fontId="6"/>
  </si>
  <si>
    <t>Ⅱ．平成30年度役員案</t>
    <phoneticPr fontId="6"/>
  </si>
  <si>
    <t>７．その他報告事項</t>
    <phoneticPr fontId="6"/>
  </si>
  <si>
    <t>６．平成29年度　競技普及委員会　事業報告</t>
    <phoneticPr fontId="6"/>
  </si>
  <si>
    <t>５．平成29年度　選手育成委員会　決算報告</t>
    <phoneticPr fontId="6"/>
  </si>
  <si>
    <t>４．平成29年度　決算報告</t>
    <phoneticPr fontId="6"/>
  </si>
  <si>
    <t>３．平成29年度　競技普及委員会　事業報告</t>
    <phoneticPr fontId="6"/>
  </si>
  <si>
    <t>１．平成29年度　事業報告</t>
    <phoneticPr fontId="6"/>
  </si>
  <si>
    <t>Ⅰ．報告事項</t>
    <phoneticPr fontId="6"/>
  </si>
  <si>
    <t>目次</t>
    <phoneticPr fontId="6"/>
  </si>
  <si>
    <t>※学連員宿泊費、及び学連員昼食費の内訳は会計特記事項にて記載します。</t>
    <rPh sb="1" eb="3">
      <t>ガクレン</t>
    </rPh>
    <rPh sb="3" eb="4">
      <t>イン</t>
    </rPh>
    <rPh sb="4" eb="7">
      <t>シュクハクヒ</t>
    </rPh>
    <rPh sb="8" eb="9">
      <t>オヨ</t>
    </rPh>
    <rPh sb="10" eb="12">
      <t>ガクレン</t>
    </rPh>
    <rPh sb="12" eb="13">
      <t>イン</t>
    </rPh>
    <rPh sb="13" eb="16">
      <t>チュウショクヒ</t>
    </rPh>
    <rPh sb="17" eb="19">
      <t>ウチワケ</t>
    </rPh>
    <rPh sb="20" eb="22">
      <t>カイケイ</t>
    </rPh>
    <rPh sb="22" eb="24">
      <t>トッキ</t>
    </rPh>
    <rPh sb="24" eb="26">
      <t>ジコウ</t>
    </rPh>
    <rPh sb="28" eb="30">
      <t>キサイ</t>
    </rPh>
    <phoneticPr fontId="3"/>
  </si>
  <si>
    <t>※大会参加費及び射座使用料はH28年の決算を参考に、それに近い値で試算しています。</t>
    <rPh sb="1" eb="3">
      <t>タイカイ</t>
    </rPh>
    <rPh sb="3" eb="5">
      <t>サンカ</t>
    </rPh>
    <rPh sb="5" eb="6">
      <t>ヒ</t>
    </rPh>
    <rPh sb="6" eb="7">
      <t>オヨ</t>
    </rPh>
    <rPh sb="8" eb="9">
      <t>イ</t>
    </rPh>
    <rPh sb="9" eb="10">
      <t>ザ</t>
    </rPh>
    <rPh sb="10" eb="13">
      <t>シヨウリョウ</t>
    </rPh>
    <rPh sb="17" eb="18">
      <t>ネン</t>
    </rPh>
    <rPh sb="19" eb="21">
      <t>ケッサン</t>
    </rPh>
    <rPh sb="22" eb="24">
      <t>サンコウ</t>
    </rPh>
    <rPh sb="29" eb="30">
      <t>チカ</t>
    </rPh>
    <rPh sb="31" eb="32">
      <t>アタイ</t>
    </rPh>
    <rPh sb="33" eb="35">
      <t>シサン</t>
    </rPh>
    <phoneticPr fontId="3"/>
  </si>
  <si>
    <t>+</t>
    <phoneticPr fontId="6"/>
  </si>
  <si>
    <t>段級を除く年間収支</t>
  </si>
  <si>
    <t>年間段級収支</t>
  </si>
  <si>
    <t>文具消耗品費/コピー代</t>
  </si>
  <si>
    <t>段級登録料</t>
  </si>
  <si>
    <t>交通費補助</t>
  </si>
  <si>
    <t>学連員昼食費</t>
    <rPh sb="0" eb="3">
      <t>ガクレンイン</t>
    </rPh>
    <rPh sb="3" eb="6">
      <t>チュウ</t>
    </rPh>
    <phoneticPr fontId="3"/>
  </si>
  <si>
    <t>学連員宿泊費</t>
  </si>
  <si>
    <t>標的代/電子標的消耗品</t>
  </si>
  <si>
    <t>射座（会場）使用料</t>
  </si>
  <si>
    <t>協賛広告料</t>
  </si>
  <si>
    <t>前期繰越金(含 会場移転準備金)</t>
  </si>
  <si>
    <t>新人ARSBR</t>
  </si>
  <si>
    <t>秋関本戦</t>
  </si>
  <si>
    <t>秋関予選</t>
  </si>
  <si>
    <t>東日本</t>
    <rPh sb="0" eb="1">
      <t>ヒガシ</t>
    </rPh>
    <rPh sb="1" eb="3">
      <t>ニホン</t>
    </rPh>
    <phoneticPr fontId="3"/>
  </si>
  <si>
    <t>春関本戦</t>
  </si>
  <si>
    <t>春関予選 　　　　　</t>
  </si>
  <si>
    <t>大　会　会　計</t>
  </si>
  <si>
    <t>科目＼会計別</t>
  </si>
  <si>
    <t>作成：平野　りさ</t>
    <rPh sb="3" eb="5">
      <t>ヒラノ</t>
    </rPh>
    <phoneticPr fontId="6"/>
  </si>
  <si>
    <t>４．平成30年度大会会計予算案</t>
    <rPh sb="2" eb="4">
      <t>ヘイセイ</t>
    </rPh>
    <rPh sb="6" eb="8">
      <t>ネンド</t>
    </rPh>
    <rPh sb="8" eb="12">
      <t>タイカイ</t>
    </rPh>
    <rPh sb="12" eb="15">
      <t>ヨサン</t>
    </rPh>
    <phoneticPr fontId="6"/>
  </si>
  <si>
    <t>・H29決算における文具消耗品代の内訳</t>
    <rPh sb="4" eb="6">
      <t>ケッサン</t>
    </rPh>
    <rPh sb="10" eb="12">
      <t>ブング</t>
    </rPh>
    <rPh sb="12" eb="14">
      <t>ショウモウ</t>
    </rPh>
    <rPh sb="14" eb="15">
      <t>ヒン</t>
    </rPh>
    <rPh sb="15" eb="16">
      <t>ダイ</t>
    </rPh>
    <rPh sb="17" eb="19">
      <t>ウチワケ</t>
    </rPh>
    <phoneticPr fontId="6"/>
  </si>
  <si>
    <t>◎H29一般会計決算について</t>
    <rPh sb="4" eb="6">
      <t>イッパン</t>
    </rPh>
    <rPh sb="6" eb="8">
      <t>カイケイ</t>
    </rPh>
    <rPh sb="8" eb="10">
      <t>ケッサン</t>
    </rPh>
    <phoneticPr fontId="6"/>
  </si>
  <si>
    <t>一般会計特記事項</t>
    <rPh sb="0" eb="2">
      <t>イッパン</t>
    </rPh>
    <phoneticPr fontId="6"/>
  </si>
  <si>
    <t>余剰金を還元する策として、SB参加費の減額を検討しています。10年で余剰金を2/3程度にすることを目標に、SBのエントリー代を3,500円にすることを考えています。</t>
    <rPh sb="0" eb="3">
      <t>ヨジョウキン</t>
    </rPh>
    <rPh sb="4" eb="6">
      <t>カンゲン</t>
    </rPh>
    <rPh sb="8" eb="9">
      <t>サク</t>
    </rPh>
    <rPh sb="15" eb="18">
      <t>サンカヒ</t>
    </rPh>
    <rPh sb="19" eb="21">
      <t>ゲンガク</t>
    </rPh>
    <rPh sb="22" eb="24">
      <t>ケントウ</t>
    </rPh>
    <rPh sb="32" eb="33">
      <t>ネン</t>
    </rPh>
    <rPh sb="34" eb="37">
      <t>ヨジョウキン</t>
    </rPh>
    <rPh sb="41" eb="43">
      <t>テイド</t>
    </rPh>
    <rPh sb="49" eb="51">
      <t>モクヒョウ</t>
    </rPh>
    <rPh sb="61" eb="62">
      <t>ダイ</t>
    </rPh>
    <rPh sb="68" eb="69">
      <t>エン</t>
    </rPh>
    <rPh sb="75" eb="76">
      <t>カンガ</t>
    </rPh>
    <phoneticPr fontId="3"/>
  </si>
  <si>
    <t>学連員宿泊費については、一泊5,500円とし、H30においても学連員の大きな人数変動が起こらないことを鑑み、試合ごとに今年度の運営参加人数の平均(1日あたり）を概算し、試合日数をかけて算出しています。例えば、春関本選では、5,500（円）×35（人）×4（日間）=770,000となっています。昼食代も同様、一食500円とし、前述の平均人数に試合日数をかけて出しています。</t>
    <rPh sb="0" eb="3">
      <t>ガクレンイン</t>
    </rPh>
    <rPh sb="3" eb="6">
      <t>シュクハクヒ</t>
    </rPh>
    <rPh sb="12" eb="14">
      <t>イッパク</t>
    </rPh>
    <rPh sb="19" eb="20">
      <t>エン</t>
    </rPh>
    <rPh sb="31" eb="34">
      <t>ガクレンイン</t>
    </rPh>
    <rPh sb="35" eb="36">
      <t>オオ</t>
    </rPh>
    <rPh sb="38" eb="42">
      <t>ニンズウヘンドウ</t>
    </rPh>
    <rPh sb="43" eb="44">
      <t>オ</t>
    </rPh>
    <rPh sb="51" eb="52">
      <t>カンガ</t>
    </rPh>
    <rPh sb="54" eb="56">
      <t>シアイ</t>
    </rPh>
    <rPh sb="59" eb="62">
      <t>コンネンド</t>
    </rPh>
    <rPh sb="63" eb="65">
      <t>ウンエイ</t>
    </rPh>
    <rPh sb="65" eb="67">
      <t>サンカ</t>
    </rPh>
    <rPh sb="67" eb="69">
      <t>ニンズウ</t>
    </rPh>
    <rPh sb="70" eb="72">
      <t>ヘイキン</t>
    </rPh>
    <rPh sb="74" eb="75">
      <t>ニチ</t>
    </rPh>
    <rPh sb="80" eb="82">
      <t>ガイサン</t>
    </rPh>
    <rPh sb="84" eb="86">
      <t>シアイニスウウ</t>
    </rPh>
    <rPh sb="86" eb="88">
      <t>ニッスウ</t>
    </rPh>
    <rPh sb="92" eb="93">
      <t>サンジュツ</t>
    </rPh>
    <rPh sb="93" eb="94">
      <t>シュツ</t>
    </rPh>
    <rPh sb="100" eb="101">
      <t>タト</t>
    </rPh>
    <rPh sb="104" eb="105">
      <t>ハルカン</t>
    </rPh>
    <rPh sb="105" eb="106">
      <t>カントウ</t>
    </rPh>
    <rPh sb="106" eb="107">
      <t>ホン</t>
    </rPh>
    <rPh sb="107" eb="108">
      <t>ヨセンN</t>
    </rPh>
    <rPh sb="117" eb="118">
      <t>エン</t>
    </rPh>
    <rPh sb="123" eb="124">
      <t>ニン</t>
    </rPh>
    <rPh sb="128" eb="130">
      <t>ニチ</t>
    </rPh>
    <rPh sb="147" eb="148">
      <t>ヒル</t>
    </rPh>
    <rPh sb="148" eb="150">
      <t>チュウショクダイ</t>
    </rPh>
    <rPh sb="151" eb="153">
      <t>ドウヨウ</t>
    </rPh>
    <rPh sb="154" eb="155">
      <t>イッショク</t>
    </rPh>
    <rPh sb="155" eb="156">
      <t>ショク</t>
    </rPh>
    <rPh sb="159" eb="160">
      <t>エン</t>
    </rPh>
    <rPh sb="163" eb="165">
      <t>ゼンジュツN</t>
    </rPh>
    <rPh sb="166" eb="170">
      <t>ヘイキンニンズウ</t>
    </rPh>
    <rPh sb="171" eb="175">
      <t>シアイニッスウ</t>
    </rPh>
    <rPh sb="179" eb="180">
      <t>ダ</t>
    </rPh>
    <phoneticPr fontId="3"/>
  </si>
  <si>
    <t>◎H30予算案について</t>
    <rPh sb="4" eb="6">
      <t>ヨサン</t>
    </rPh>
    <phoneticPr fontId="6"/>
  </si>
  <si>
    <t>大会会計特記事項</t>
  </si>
  <si>
    <t>　　　　学連賞状購入費：22000円
　　　  服装厚さゲージ：375840円
 　　  男子総合優勝旗：209396円
      　モニター/分配器；36600円
        賞状用プリンター：23598円
埼玉県知事賞/H28秋関：3564円
                       合計：670998円</t>
    <rPh sb="4" eb="6">
      <t>ガクレン</t>
    </rPh>
    <rPh sb="6" eb="8">
      <t>ショウジョウ</t>
    </rPh>
    <rPh sb="8" eb="11">
      <t>コウニュウヒ</t>
    </rPh>
    <rPh sb="17" eb="18">
      <t>エン</t>
    </rPh>
    <rPh sb="24" eb="26">
      <t>フクソウ</t>
    </rPh>
    <rPh sb="26" eb="27">
      <t>アツ</t>
    </rPh>
    <rPh sb="38" eb="39">
      <t>エン</t>
    </rPh>
    <rPh sb="45" eb="47">
      <t>ダンシ</t>
    </rPh>
    <rPh sb="47" eb="49">
      <t>ソウゴウ</t>
    </rPh>
    <rPh sb="49" eb="51">
      <t>ユウショウ</t>
    </rPh>
    <rPh sb="51" eb="52">
      <t>ハタ</t>
    </rPh>
    <rPh sb="59" eb="60">
      <t>エン</t>
    </rPh>
    <rPh sb="73" eb="76">
      <t>ブンパイキ</t>
    </rPh>
    <rPh sb="82" eb="83">
      <t>エン</t>
    </rPh>
    <rPh sb="92" eb="94">
      <t>ショウジョウ</t>
    </rPh>
    <rPh sb="94" eb="95">
      <t>ヨウ</t>
    </rPh>
    <rPh sb="106" eb="107">
      <t>エン</t>
    </rPh>
    <rPh sb="108" eb="111">
      <t>サイタマケン</t>
    </rPh>
    <rPh sb="111" eb="113">
      <t>チジ</t>
    </rPh>
    <rPh sb="113" eb="114">
      <t>ショウ</t>
    </rPh>
    <rPh sb="118" eb="119">
      <t>アキ</t>
    </rPh>
    <rPh sb="119" eb="120">
      <t>セキ</t>
    </rPh>
    <rPh sb="125" eb="126">
      <t>エン</t>
    </rPh>
    <rPh sb="150" eb="152">
      <t>ゴウケイ</t>
    </rPh>
    <rPh sb="159" eb="160">
      <t>エン</t>
    </rPh>
    <phoneticPr fontId="6"/>
  </si>
  <si>
    <t>※H29決算における文具消耗品代の内訳は会計特記事項にて記す</t>
    <rPh sb="4" eb="6">
      <t>ケッサン</t>
    </rPh>
    <rPh sb="10" eb="12">
      <t>ブング</t>
    </rPh>
    <rPh sb="12" eb="14">
      <t>ショウモウ</t>
    </rPh>
    <rPh sb="14" eb="15">
      <t>ヒン</t>
    </rPh>
    <rPh sb="15" eb="16">
      <t>ダイ</t>
    </rPh>
    <rPh sb="17" eb="19">
      <t>ウチワケ</t>
    </rPh>
    <rPh sb="20" eb="22">
      <t>カイケイ</t>
    </rPh>
    <rPh sb="22" eb="24">
      <t>トッキ</t>
    </rPh>
    <rPh sb="24" eb="26">
      <t>ジコウ</t>
    </rPh>
    <rPh sb="28" eb="29">
      <t>シル</t>
    </rPh>
    <phoneticPr fontId="6"/>
  </si>
  <si>
    <t>通信代・郵送料</t>
  </si>
  <si>
    <t>標的等運送料</t>
  </si>
  <si>
    <t>文具消耗品費</t>
  </si>
  <si>
    <t>コピー代</t>
  </si>
  <si>
    <t>講習会申請料</t>
  </si>
  <si>
    <t>総会費</t>
  </si>
  <si>
    <t>講習受講料</t>
  </si>
  <si>
    <t>支部運営費</t>
  </si>
  <si>
    <t>H30予算案-H29決算</t>
    <rPh sb="5" eb="6">
      <t>アン</t>
    </rPh>
    <phoneticPr fontId="6"/>
  </si>
  <si>
    <t>H30予算案</t>
    <phoneticPr fontId="6"/>
  </si>
  <si>
    <t>H29決算-予算</t>
    <phoneticPr fontId="6"/>
  </si>
  <si>
    <t>H29決算</t>
    <phoneticPr fontId="6"/>
  </si>
  <si>
    <t>H29予算案</t>
    <phoneticPr fontId="6"/>
  </si>
  <si>
    <t>作成:平野　りさ</t>
    <rPh sb="3" eb="5">
      <t>ヒラノ</t>
    </rPh>
    <phoneticPr fontId="6"/>
  </si>
  <si>
    <t>Ⅰ．報告事項</t>
    <phoneticPr fontId="6"/>
  </si>
  <si>
    <t>４.２．平成29年度一般会計予算案/決算/平成30年度一般会計予算案</t>
    <phoneticPr fontId="6"/>
  </si>
  <si>
    <t>４.１．平成29年度　決算報告　　１）．会計一覧</t>
    <rPh sb="11" eb="13">
      <t>ケッサン</t>
    </rPh>
    <rPh sb="13" eb="15">
      <t>ホウコク</t>
    </rPh>
    <phoneticPr fontId="6"/>
  </si>
  <si>
    <t>学連員昼食費</t>
    <rPh sb="0" eb="3">
      <t>ガクレンイン</t>
    </rPh>
    <rPh sb="3" eb="6">
      <t>チュウショクヒ</t>
    </rPh>
    <phoneticPr fontId="3"/>
  </si>
  <si>
    <t>作成：藤井　寛之</t>
    <rPh sb="3" eb="5">
      <t>フジイ</t>
    </rPh>
    <rPh sb="6" eb="8">
      <t>ヒロユキ</t>
    </rPh>
    <phoneticPr fontId="6"/>
  </si>
  <si>
    <t>１．平成29年度大会会計予算案</t>
    <rPh sb="2" eb="4">
      <t>ヘイセイ</t>
    </rPh>
    <rPh sb="6" eb="8">
      <t>ネンド</t>
    </rPh>
    <rPh sb="8" eb="12">
      <t>タイカイカイケイ</t>
    </rPh>
    <rPh sb="12" eb="15">
      <t>ヨサンアン</t>
    </rPh>
    <phoneticPr fontId="6"/>
  </si>
  <si>
    <t>添付資料</t>
    <rPh sb="0" eb="2">
      <t>テンプ</t>
    </rPh>
    <rPh sb="2" eb="4">
      <t>シリョウ</t>
    </rPh>
    <phoneticPr fontId="3"/>
  </si>
  <si>
    <t>抗議料</t>
  </si>
  <si>
    <t>宿泊費個人負担</t>
  </si>
  <si>
    <t>２．平成29年度大会会計決算</t>
    <phoneticPr fontId="6"/>
  </si>
  <si>
    <t>つまり、-なら予算案に比して決算が減少、+なら予算案に比して決算が増加したことを意味します。</t>
  </si>
  <si>
    <t>※数値はH29決算-H29予算案を示している。</t>
    <phoneticPr fontId="6"/>
  </si>
  <si>
    <t>大　会　会　計</t>
    <phoneticPr fontId="3"/>
  </si>
  <si>
    <t>３．平成29年度大会会計予算案-決算対比</t>
    <phoneticPr fontId="6"/>
  </si>
  <si>
    <t>つまり、-なら前年度決算に比して新年度予算が減少、+なら前年度決算に比して新年度予算が増加したことを意味します。</t>
  </si>
  <si>
    <t>※数値はH30予算案-H29決算を示している。</t>
    <phoneticPr fontId="6"/>
  </si>
  <si>
    <t>学連員昼食費</t>
    <rPh sb="0" eb="3">
      <t>ガクレ</t>
    </rPh>
    <rPh sb="3" eb="6">
      <t>チュウ</t>
    </rPh>
    <phoneticPr fontId="3"/>
  </si>
  <si>
    <t>４．平成30年度大会会計予算案-H29決算対比</t>
    <phoneticPr fontId="6"/>
  </si>
  <si>
    <t>※SBエントリー費を3000円とした場合の試算です</t>
    <rPh sb="8" eb="9">
      <t>ヒ</t>
    </rPh>
    <rPh sb="14" eb="15">
      <t>エン</t>
    </rPh>
    <rPh sb="18" eb="20">
      <t>バアイ</t>
    </rPh>
    <rPh sb="21" eb="23">
      <t>シサン</t>
    </rPh>
    <phoneticPr fontId="3"/>
  </si>
  <si>
    <t>５．平成30年度大会会計予算案</t>
    <rPh sb="2" eb="4">
      <t>ヘイセイ</t>
    </rPh>
    <rPh sb="6" eb="8">
      <t>ネンド</t>
    </rPh>
    <rPh sb="8" eb="12">
      <t>タイカイ</t>
    </rPh>
    <rPh sb="12" eb="15">
      <t>ヨサン</t>
    </rPh>
    <phoneticPr fontId="6"/>
  </si>
  <si>
    <t>※SBエントリー費を3500円とした場合の試算です</t>
    <rPh sb="8" eb="9">
      <t>ヒ</t>
    </rPh>
    <rPh sb="14" eb="15">
      <t>エン</t>
    </rPh>
    <rPh sb="18" eb="20">
      <t>バアイ</t>
    </rPh>
    <rPh sb="21" eb="23">
      <t>シサン</t>
    </rPh>
    <phoneticPr fontId="3"/>
  </si>
  <si>
    <t>秋関予選</t>
    <phoneticPr fontId="3"/>
  </si>
  <si>
    <t>６．平成30年度大会会計予算案</t>
    <rPh sb="2" eb="4">
      <t>ヘイセイ</t>
    </rPh>
    <rPh sb="6" eb="8">
      <t>ネンド</t>
    </rPh>
    <rPh sb="8" eb="12">
      <t>タイカイ</t>
    </rPh>
    <rPh sb="12" eb="15">
      <t>ヨサン</t>
    </rPh>
    <phoneticPr fontId="6"/>
  </si>
  <si>
    <t>今年度は大会会計で段級収益を除いても約60万のプラス収支になった。現在はそれも加えることで剰余金が7962063円にもなり、何かしらも還元策を取らなければ年々剰余金が更に膨れていく可能性がある。</t>
    <rPh sb="0" eb="3">
      <t>コンネンド</t>
    </rPh>
    <rPh sb="4" eb="6">
      <t>タイカイ</t>
    </rPh>
    <rPh sb="6" eb="8">
      <t>カイケイ</t>
    </rPh>
    <rPh sb="9" eb="10">
      <t>ダン</t>
    </rPh>
    <rPh sb="10" eb="11">
      <t>キュウ</t>
    </rPh>
    <rPh sb="11" eb="13">
      <t>シュウエキ</t>
    </rPh>
    <rPh sb="14" eb="15">
      <t>ノゾ</t>
    </rPh>
    <rPh sb="18" eb="19">
      <t>ヤク</t>
    </rPh>
    <rPh sb="21" eb="22">
      <t>マン</t>
    </rPh>
    <rPh sb="26" eb="28">
      <t>シュウシ</t>
    </rPh>
    <rPh sb="33" eb="35">
      <t>ゲンザイ</t>
    </rPh>
    <rPh sb="39" eb="40">
      <t>クワ</t>
    </rPh>
    <rPh sb="45" eb="48">
      <t>ジョウヨキン</t>
    </rPh>
    <rPh sb="56" eb="57">
      <t>エン</t>
    </rPh>
    <rPh sb="62" eb="63">
      <t>ナニ</t>
    </rPh>
    <rPh sb="67" eb="70">
      <t>カンゲンサク</t>
    </rPh>
    <rPh sb="71" eb="72">
      <t>ト</t>
    </rPh>
    <rPh sb="77" eb="79">
      <t>ネンネン</t>
    </rPh>
    <rPh sb="79" eb="82">
      <t>ジョウヨキン</t>
    </rPh>
    <rPh sb="83" eb="84">
      <t>サラ</t>
    </rPh>
    <rPh sb="85" eb="86">
      <t>フク</t>
    </rPh>
    <rPh sb="90" eb="93">
      <t>カノウセイ</t>
    </rPh>
    <phoneticPr fontId="3"/>
  </si>
  <si>
    <t>何かしらの還元策を取らなければ年々剰余金が更に膨れていく可能性があるため、剰余金の還元策としてSB種エントリー代の引き下げを考えている。　</t>
    <phoneticPr fontId="3"/>
  </si>
  <si>
    <t>現在SBのエントリー代を3500円に下げることを考えている。
これは剰余金を穏やかに減少させていくために、およそ10年で剰余金が2/3程度になるように試算した場合のエントリー代である。</t>
    <rPh sb="0" eb="2">
      <t>ゲンザイ</t>
    </rPh>
    <phoneticPr fontId="3"/>
  </si>
  <si>
    <t>大　会　会　計</t>
    <rPh sb="0" eb="1">
      <t>ダイ</t>
    </rPh>
    <rPh sb="2" eb="3">
      <t>カイ</t>
    </rPh>
    <rPh sb="4" eb="5">
      <t>カイ</t>
    </rPh>
    <rPh sb="6" eb="7">
      <t>ケイ</t>
    </rPh>
    <phoneticPr fontId="3"/>
  </si>
  <si>
    <t>※ここでの東日本の決算比は、「H30予算案-（H29春関予選+H29東日本）」として計算しています。</t>
    <rPh sb="5" eb="6">
      <t>ヒガシ</t>
    </rPh>
    <rPh sb="6" eb="8">
      <t>ニホン</t>
    </rPh>
    <rPh sb="9" eb="11">
      <t>ケッサン</t>
    </rPh>
    <rPh sb="11" eb="12">
      <t>ヒ</t>
    </rPh>
    <rPh sb="18" eb="20">
      <t>ヨサン</t>
    </rPh>
    <rPh sb="20" eb="21">
      <t>アン</t>
    </rPh>
    <rPh sb="26" eb="27">
      <t>ハル</t>
    </rPh>
    <rPh sb="27" eb="28">
      <t>セキ</t>
    </rPh>
    <rPh sb="28" eb="30">
      <t>ヨセン</t>
    </rPh>
    <rPh sb="34" eb="35">
      <t>ヒガシ</t>
    </rPh>
    <rPh sb="35" eb="37">
      <t>ニホン</t>
    </rPh>
    <rPh sb="42" eb="44">
      <t>ケイサン</t>
    </rPh>
    <phoneticPr fontId="6"/>
  </si>
  <si>
    <t>・4月3日、7日に普及担当理事、連盟・関東各普及委員長、
　3年普及委員の計5名で共同通信社、時事通信社へ挨拶。
・大会情報を記載した新聞は確認できず。
・地方紙に対する取材依頼は行わず。</t>
    <rPh sb="2" eb="3">
      <t>ガツ</t>
    </rPh>
    <rPh sb="4" eb="5">
      <t>ニチ</t>
    </rPh>
    <rPh sb="7" eb="8">
      <t>ニチ</t>
    </rPh>
    <rPh sb="16" eb="18">
      <t>レンメイ</t>
    </rPh>
    <rPh sb="58" eb="60">
      <t>タイカイ</t>
    </rPh>
    <rPh sb="60" eb="62">
      <t>ジョウホウ</t>
    </rPh>
    <rPh sb="63" eb="65">
      <t>キサイ</t>
    </rPh>
    <rPh sb="67" eb="69">
      <t>シンブン</t>
    </rPh>
    <rPh sb="70" eb="72">
      <t>カクニン</t>
    </rPh>
    <rPh sb="78" eb="81">
      <t>チホウシ</t>
    </rPh>
    <rPh sb="82" eb="83">
      <t>タイ</t>
    </rPh>
    <rPh sb="85" eb="87">
      <t>シュザイ</t>
    </rPh>
    <rPh sb="87" eb="89">
      <t>イライ</t>
    </rPh>
    <rPh sb="90" eb="91">
      <t>オコナ</t>
    </rPh>
    <phoneticPr fontId="3"/>
  </si>
  <si>
    <t>・大会中、長瀞総合射撃場のインターネット環境を利用し、
　Dropboxによる記録管理およびHPへの迅速な速報掲載。
・普及用デジタルカメラの活用のため、想定される使用状況の精査および　　　　　　　　　　　　　　　　　　　　　　　　　　　　　　　　　　　　　　　　　　　　　運用方針の設定。　(写真の使用が見込まれる状況の洗い出し等)</t>
    <rPh sb="50" eb="52">
      <t>ジンソク</t>
    </rPh>
    <rPh sb="77" eb="79">
      <t>ソウテイ</t>
    </rPh>
    <rPh sb="82" eb="84">
      <t>シヨウ</t>
    </rPh>
    <rPh sb="84" eb="86">
      <t>ジョウキョウ</t>
    </rPh>
    <rPh sb="147" eb="149">
      <t>シャシン</t>
    </rPh>
    <rPh sb="150" eb="152">
      <t>シヨウ</t>
    </rPh>
    <rPh sb="153" eb="155">
      <t>ミコ</t>
    </rPh>
    <rPh sb="158" eb="160">
      <t>ジョウキョウ</t>
    </rPh>
    <rPh sb="161" eb="162">
      <t>アラ</t>
    </rPh>
    <rPh sb="163" eb="164">
      <t>ダ</t>
    </rPh>
    <rPh sb="165" eb="166">
      <t>トウ</t>
    </rPh>
    <phoneticPr fontId="3"/>
  </si>
  <si>
    <t>大　会　会　計</t>
    <phoneticPr fontId="3"/>
  </si>
  <si>
    <t>７．その他審議事項</t>
    <rPh sb="5" eb="7">
      <t>シンギ</t>
    </rPh>
    <phoneticPr fontId="6"/>
  </si>
  <si>
    <t>試算に関しては添付資料５，６参照</t>
    <rPh sb="0" eb="2">
      <t>シサン</t>
    </rPh>
    <rPh sb="3" eb="4">
      <t>カン</t>
    </rPh>
    <rPh sb="7" eb="9">
      <t>テンプ</t>
    </rPh>
    <rPh sb="9" eb="11">
      <t>シリョウ</t>
    </rPh>
    <rPh sb="14" eb="16">
      <t>サンショウ</t>
    </rPh>
    <phoneticPr fontId="3"/>
  </si>
  <si>
    <t>現在のSBのエントリー代を4000円から3500円に引き下げる</t>
    <rPh sb="0" eb="2">
      <t>ゲンザイ</t>
    </rPh>
    <rPh sb="11" eb="12">
      <t>ダイ</t>
    </rPh>
    <rPh sb="17" eb="18">
      <t>エン</t>
    </rPh>
    <rPh sb="24" eb="25">
      <t>エン</t>
    </rPh>
    <rPh sb="26" eb="27">
      <t>ヒ</t>
    </rPh>
    <rPh sb="28" eb="29">
      <t>サ</t>
    </rPh>
    <phoneticPr fontId="3"/>
  </si>
  <si>
    <t>以下に平成30年度東日本学生スポーツ射撃選手権大会の開催予定期間及び参加種目等を記載する。</t>
    <rPh sb="26" eb="28">
      <t>カイサイ</t>
    </rPh>
    <rPh sb="30" eb="32">
      <t>キカン</t>
    </rPh>
    <rPh sb="32" eb="33">
      <t>オヨ</t>
    </rPh>
    <rPh sb="34" eb="36">
      <t>サンカ</t>
    </rPh>
    <rPh sb="36" eb="38">
      <t>シュモク</t>
    </rPh>
    <rPh sb="38" eb="39">
      <t>トウ</t>
    </rPh>
    <phoneticPr fontId="3"/>
  </si>
  <si>
    <t>別紙の通り</t>
    <rPh sb="0" eb="2">
      <t>ベッシ</t>
    </rPh>
    <rPh sb="3" eb="4">
      <t>トオ</t>
    </rPh>
    <phoneticPr fontId="3"/>
  </si>
  <si>
    <t>提案理由</t>
    <rPh sb="0" eb="2">
      <t>テイアン</t>
    </rPh>
    <rPh sb="2" eb="4">
      <t>リユウ</t>
    </rPh>
    <phoneticPr fontId="3"/>
  </si>
  <si>
    <t>７．２　SBエントリー代の引き下げについて</t>
    <phoneticPr fontId="3"/>
  </si>
  <si>
    <t>７.その他審議事項</t>
    <rPh sb="5" eb="7">
      <t>シンギ</t>
    </rPh>
    <phoneticPr fontId="6"/>
  </si>
  <si>
    <t>Ⅲ　審議事項</t>
    <rPh sb="2" eb="4">
      <t>シンギ</t>
    </rPh>
    <rPh sb="4" eb="6">
      <t>ジコウ</t>
    </rPh>
    <phoneticPr fontId="3"/>
  </si>
  <si>
    <t>７．３　連盟役員の改選期に当たって、支部から推薦する理事候補の選任について</t>
    <rPh sb="4" eb="6">
      <t>レンメイ</t>
    </rPh>
    <rPh sb="6" eb="8">
      <t>ヤクイン</t>
    </rPh>
    <rPh sb="9" eb="11">
      <t>カイセン</t>
    </rPh>
    <rPh sb="11" eb="12">
      <t>キ</t>
    </rPh>
    <rPh sb="13" eb="14">
      <t>ア</t>
    </rPh>
    <rPh sb="18" eb="20">
      <t>シブ</t>
    </rPh>
    <rPh sb="22" eb="24">
      <t>スイセン</t>
    </rPh>
    <rPh sb="26" eb="28">
      <t>リジ</t>
    </rPh>
    <rPh sb="28" eb="30">
      <t>コウホ</t>
    </rPh>
    <rPh sb="31" eb="33">
      <t>センニン</t>
    </rPh>
    <phoneticPr fontId="3"/>
  </si>
  <si>
    <t>来る12月10日に開催される学生連盟の総会において、役員の改選が行われることになっている。関東支部はこれに割り当てられた員数の理事候補を連盟に推薦しなければならないので、理事候補者の選任を行いたい。</t>
    <rPh sb="0" eb="1">
      <t>キタ</t>
    </rPh>
    <rPh sb="4" eb="5">
      <t>ガツ</t>
    </rPh>
    <rPh sb="7" eb="8">
      <t>カ</t>
    </rPh>
    <rPh sb="9" eb="11">
      <t>カイサイ</t>
    </rPh>
    <rPh sb="14" eb="16">
      <t>ガクセイ</t>
    </rPh>
    <rPh sb="16" eb="18">
      <t>レンメイ</t>
    </rPh>
    <rPh sb="19" eb="21">
      <t>ソウカイ</t>
    </rPh>
    <rPh sb="26" eb="28">
      <t>ヤクイン</t>
    </rPh>
    <rPh sb="29" eb="31">
      <t>カイセン</t>
    </rPh>
    <rPh sb="32" eb="33">
      <t>オコナ</t>
    </rPh>
    <rPh sb="45" eb="47">
      <t>カントウ</t>
    </rPh>
    <rPh sb="47" eb="49">
      <t>シブ</t>
    </rPh>
    <rPh sb="53" eb="54">
      <t>ワ</t>
    </rPh>
    <rPh sb="55" eb="56">
      <t>ア</t>
    </rPh>
    <rPh sb="60" eb="62">
      <t>インズウ</t>
    </rPh>
    <rPh sb="63" eb="65">
      <t>リジ</t>
    </rPh>
    <rPh sb="65" eb="67">
      <t>コウホ</t>
    </rPh>
    <rPh sb="68" eb="70">
      <t>レンメイ</t>
    </rPh>
    <rPh sb="71" eb="73">
      <t>スイセン</t>
    </rPh>
    <rPh sb="85" eb="87">
      <t>リジ</t>
    </rPh>
    <rPh sb="87" eb="89">
      <t>コウホ</t>
    </rPh>
    <rPh sb="89" eb="90">
      <t>シャ</t>
    </rPh>
    <rPh sb="91" eb="93">
      <t>センニン</t>
    </rPh>
    <rPh sb="94" eb="95">
      <t>オコナ</t>
    </rPh>
    <phoneticPr fontId="3"/>
  </si>
  <si>
    <t>７．１　東日本大会の開催日程の変更について</t>
    <rPh sb="10" eb="12">
      <t>カイサイ</t>
    </rPh>
    <rPh sb="12" eb="14">
      <t>ニッテイ</t>
    </rPh>
    <rPh sb="15" eb="17">
      <t>ヘンコウ</t>
    </rPh>
    <phoneticPr fontId="3"/>
  </si>
  <si>
    <t>（対策）バスをチャーターするなどして運営側がしっかりとした移動手段を用意する。
　　　　分かりやすい集合場所を指定することができ、参加者の予定に関する混乱を減ら
　　　　すことができる。</t>
    <rPh sb="18" eb="20">
      <t>ウンエイ</t>
    </rPh>
    <rPh sb="20" eb="21">
      <t>ガワ</t>
    </rPh>
    <rPh sb="29" eb="31">
      <t>イドウ</t>
    </rPh>
    <rPh sb="31" eb="33">
      <t>シュダン</t>
    </rPh>
    <rPh sb="34" eb="36">
      <t>ヨウイ</t>
    </rPh>
    <rPh sb="44" eb="45">
      <t>ワ</t>
    </rPh>
    <rPh sb="50" eb="52">
      <t>シュウゴウ</t>
    </rPh>
    <rPh sb="52" eb="54">
      <t>バショ</t>
    </rPh>
    <rPh sb="55" eb="57">
      <t>シテイ</t>
    </rPh>
    <rPh sb="65" eb="68">
      <t>サンカシャ</t>
    </rPh>
    <rPh sb="69" eb="71">
      <t>ヨテイ</t>
    </rPh>
    <rPh sb="72" eb="73">
      <t>カン</t>
    </rPh>
    <rPh sb="75" eb="77">
      <t>コンラン</t>
    </rPh>
    <rPh sb="78" eb="79">
      <t>ヘ</t>
    </rPh>
    <phoneticPr fontId="6"/>
  </si>
  <si>
    <t>全学年を対象に募集。射撃場での技術指導のほか、昼食時や宿での座学では理論面・精神面の指導を実施。高学年者にはコーチング方法の指導も実施。長瀞射撃場で開催の予定だったが、合宿が初心者に向けたものであり免許証を所持している者が少ないと判断し、路線バスで行くことのできる伊勢原射撃場に変更した。また、APの合宿も合わせて行う予定であったが参加者が参加者が見込めなかったため募集を行わなかった。</t>
    <rPh sb="0" eb="3">
      <t>ゼンガクネン</t>
    </rPh>
    <rPh sb="10" eb="13">
      <t>シャゲキジョウ</t>
    </rPh>
    <rPh sb="15" eb="17">
      <t>ギジュツ</t>
    </rPh>
    <rPh sb="17" eb="19">
      <t>シドウ</t>
    </rPh>
    <rPh sb="23" eb="25">
      <t>チュウショク</t>
    </rPh>
    <rPh sb="25" eb="26">
      <t>ジ</t>
    </rPh>
    <rPh sb="27" eb="28">
      <t>ヤド</t>
    </rPh>
    <rPh sb="30" eb="32">
      <t>ザガク</t>
    </rPh>
    <rPh sb="34" eb="36">
      <t>リロン</t>
    </rPh>
    <rPh sb="36" eb="37">
      <t>メン</t>
    </rPh>
    <rPh sb="38" eb="41">
      <t>セイシンメン</t>
    </rPh>
    <rPh sb="42" eb="44">
      <t>シドウ</t>
    </rPh>
    <rPh sb="45" eb="47">
      <t>ジッシ</t>
    </rPh>
    <rPh sb="48" eb="51">
      <t>コウガクネン</t>
    </rPh>
    <rPh sb="51" eb="52">
      <t>シャ</t>
    </rPh>
    <rPh sb="59" eb="61">
      <t>ホウホウ</t>
    </rPh>
    <rPh sb="62" eb="64">
      <t>シドウ</t>
    </rPh>
    <rPh sb="65" eb="67">
      <t>ジッシ</t>
    </rPh>
    <rPh sb="68" eb="73">
      <t>ナガトロシャゲキジョウ</t>
    </rPh>
    <rPh sb="74" eb="76">
      <t>カイサイ</t>
    </rPh>
    <rPh sb="77" eb="79">
      <t>ヨテイ</t>
    </rPh>
    <rPh sb="84" eb="86">
      <t>ガッシュク</t>
    </rPh>
    <rPh sb="87" eb="90">
      <t>ショシンシャ</t>
    </rPh>
    <rPh sb="91" eb="92">
      <t>ム</t>
    </rPh>
    <rPh sb="99" eb="102">
      <t>メンキョショウ</t>
    </rPh>
    <rPh sb="103" eb="105">
      <t>ショジ</t>
    </rPh>
    <rPh sb="109" eb="110">
      <t>モノ</t>
    </rPh>
    <rPh sb="111" eb="112">
      <t>スク</t>
    </rPh>
    <rPh sb="115" eb="117">
      <t>ハンダン</t>
    </rPh>
    <rPh sb="119" eb="121">
      <t>ロセン</t>
    </rPh>
    <rPh sb="124" eb="125">
      <t>イ</t>
    </rPh>
    <rPh sb="132" eb="138">
      <t>イセハラシャゲキジョウ</t>
    </rPh>
    <rPh sb="139" eb="141">
      <t>ヘンコウ</t>
    </rPh>
    <rPh sb="150" eb="152">
      <t>ガッシュク</t>
    </rPh>
    <rPh sb="153" eb="154">
      <t>ア</t>
    </rPh>
    <rPh sb="157" eb="158">
      <t>オコナ</t>
    </rPh>
    <rPh sb="159" eb="161">
      <t>ヨテイ</t>
    </rPh>
    <rPh sb="166" eb="169">
      <t>サンカシャ</t>
    </rPh>
    <rPh sb="174" eb="176">
      <t>ミコ</t>
    </rPh>
    <rPh sb="183" eb="185">
      <t>ボシュウ</t>
    </rPh>
    <rPh sb="186" eb="187">
      <t>オコナ</t>
    </rPh>
    <phoneticPr fontId="6"/>
  </si>
  <si>
    <t>新人講習会：射撃における知識、練習方法の説明。
　　　　　　射撃の教本を配る予定であったが、役員の教本作成のノウハウが不足
　　　　　　しており、作成に至らなかった。
コート採寸会：マークスインボルンの方を招き採寸を行った。</t>
    <rPh sb="0" eb="2">
      <t>シンジン</t>
    </rPh>
    <rPh sb="2" eb="5">
      <t>コウシュウカイ</t>
    </rPh>
    <rPh sb="15" eb="17">
      <t>レンシュウ</t>
    </rPh>
    <rPh sb="17" eb="19">
      <t>ホウホウ</t>
    </rPh>
    <rPh sb="20" eb="22">
      <t>セツメイ</t>
    </rPh>
    <rPh sb="30" eb="32">
      <t>シャゲキ</t>
    </rPh>
    <rPh sb="33" eb="35">
      <t>キョウホン</t>
    </rPh>
    <rPh sb="36" eb="37">
      <t>クバ</t>
    </rPh>
    <rPh sb="38" eb="40">
      <t>ヨテイ</t>
    </rPh>
    <rPh sb="46" eb="48">
      <t>ヤクイン</t>
    </rPh>
    <rPh sb="49" eb="51">
      <t>キョウホン</t>
    </rPh>
    <rPh sb="51" eb="53">
      <t>サクセイ</t>
    </rPh>
    <rPh sb="59" eb="61">
      <t>フソク</t>
    </rPh>
    <rPh sb="73" eb="75">
      <t>サクセイ</t>
    </rPh>
    <rPh sb="76" eb="77">
      <t>イタ</t>
    </rPh>
    <rPh sb="87" eb="90">
      <t>サイスンカイ</t>
    </rPh>
    <rPh sb="101" eb="102">
      <t>カタ</t>
    </rPh>
    <rPh sb="103" eb="104">
      <t>マネ</t>
    </rPh>
    <rPh sb="105" eb="107">
      <t>サイスン</t>
    </rPh>
    <rPh sb="108" eb="109">
      <t>オコナ</t>
    </rPh>
    <phoneticPr fontId="6"/>
  </si>
  <si>
    <t>ＳＢを所持して１年未満の者を対象に募集。春関での点数向上を目指し、講師指導の下、試合会場の長瀞で実戦的な練習ができた。昨年度の事業計画ではAR合宿も並行して行う予定であったが、AR、BRを同時に指導することはコーチ二名では難しいと判断し、SBの合宿のみとした。</t>
    <rPh sb="20" eb="21">
      <t>ハル</t>
    </rPh>
    <rPh sb="21" eb="22">
      <t>セキ</t>
    </rPh>
    <rPh sb="24" eb="26">
      <t>テンスウ</t>
    </rPh>
    <rPh sb="26" eb="28">
      <t>コウジョウ</t>
    </rPh>
    <rPh sb="29" eb="31">
      <t>メザ</t>
    </rPh>
    <rPh sb="33" eb="35">
      <t>コウシ</t>
    </rPh>
    <rPh sb="35" eb="37">
      <t>シドウ</t>
    </rPh>
    <rPh sb="38" eb="39">
      <t>モト</t>
    </rPh>
    <rPh sb="40" eb="44">
      <t>シアイカイジョウ</t>
    </rPh>
    <rPh sb="45" eb="47">
      <t>ナガトロ</t>
    </rPh>
    <rPh sb="48" eb="50">
      <t>ジッセン</t>
    </rPh>
    <rPh sb="50" eb="51">
      <t>テキ</t>
    </rPh>
    <rPh sb="59" eb="62">
      <t>サクネンド</t>
    </rPh>
    <rPh sb="63" eb="65">
      <t>ジギョウ</t>
    </rPh>
    <rPh sb="65" eb="67">
      <t>ケイカク</t>
    </rPh>
    <rPh sb="71" eb="73">
      <t>ガッシュク</t>
    </rPh>
    <rPh sb="74" eb="76">
      <t>ヘイコウ</t>
    </rPh>
    <rPh sb="78" eb="79">
      <t>オコナ</t>
    </rPh>
    <rPh sb="80" eb="82">
      <t>ヨテイ</t>
    </rPh>
    <rPh sb="94" eb="96">
      <t>ドウジ</t>
    </rPh>
    <rPh sb="97" eb="99">
      <t>シドウ</t>
    </rPh>
    <rPh sb="107" eb="109">
      <t>ニメイ</t>
    </rPh>
    <rPh sb="111" eb="112">
      <t>ムズカ</t>
    </rPh>
    <rPh sb="115" eb="117">
      <t>ハンダン</t>
    </rPh>
    <rPh sb="122" eb="124">
      <t>ガッシュク</t>
    </rPh>
    <phoneticPr fontId="6"/>
  </si>
  <si>
    <t>作成：宮腰 智行</t>
    <rPh sb="0" eb="2">
      <t>サクセイ</t>
    </rPh>
    <rPh sb="3" eb="5">
      <t>ミヤコシ</t>
    </rPh>
    <rPh sb="6" eb="8">
      <t>トモユキ</t>
    </rPh>
    <phoneticPr fontId="6"/>
  </si>
  <si>
    <t>Ⅰ．報告事項</t>
    <phoneticPr fontId="6"/>
  </si>
  <si>
    <t>　「Ways of the Rifle」を教本に使う大学が多いが内容が初心者向けではないため、初心者にもわかりやすい射撃教本を初心者指導に携わる方に依頼して製作し競技力向上に生かす。新人講習会での配布を目指して製作を進める。</t>
    <rPh sb="91" eb="96">
      <t>シンジンコウsy</t>
    </rPh>
    <rPh sb="98" eb="101">
      <t>ハイh</t>
    </rPh>
    <rPh sb="101" eb="105">
      <t>メザs</t>
    </rPh>
    <rPh sb="105" eb="108">
      <t>セイサk</t>
    </rPh>
    <rPh sb="108" eb="111">
      <t>ススm</t>
    </rPh>
    <phoneticPr fontId="6"/>
  </si>
  <si>
    <t>教本の発行</t>
  </si>
  <si>
    <t>年度前期</t>
  </si>
  <si>
    <t>射撃教本の発行</t>
    <rPh sb="0" eb="2">
      <t>シャゲk</t>
    </rPh>
    <rPh sb="2" eb="4">
      <t>キョ</t>
    </rPh>
    <rPh sb="5" eb="7">
      <t>ハッコ</t>
    </rPh>
    <phoneticPr fontId="6"/>
  </si>
  <si>
    <t>年度前期</t>
    <rPh sb="0" eb="4">
      <t>ネン</t>
    </rPh>
    <phoneticPr fontId="6"/>
  </si>
  <si>
    <t>　SBライフルを所持して1年以内の学生を対象に実施。1泊2日の合宿でコーチを招き、教授を頂き、その後に控える春関に向けて技術力の向上を図る。開催場所に関しては、全日の会場としても使われる長瀞射撃場とする。</t>
    <rPh sb="38" eb="39">
      <t>マネ</t>
    </rPh>
    <rPh sb="41" eb="43">
      <t>キョウジュ</t>
    </rPh>
    <rPh sb="44" eb="45">
      <t>イタダ</t>
    </rPh>
    <rPh sb="70" eb="72">
      <t>カイサイ</t>
    </rPh>
    <rPh sb="72" eb="74">
      <t>バショ</t>
    </rPh>
    <rPh sb="75" eb="76">
      <t>カン</t>
    </rPh>
    <rPh sb="83" eb="85">
      <t>カイジョウ</t>
    </rPh>
    <rPh sb="89" eb="90">
      <t>ツカ</t>
    </rPh>
    <rPh sb="93" eb="95">
      <t>ナガトロ</t>
    </rPh>
    <rPh sb="95" eb="98">
      <t>シャゲキジョウ</t>
    </rPh>
    <phoneticPr fontId="3"/>
  </si>
  <si>
    <t>募集人数：10名程度</t>
    <phoneticPr fontId="6"/>
  </si>
  <si>
    <t>　 大学から射撃を始めた者や、SBライフルを所持し間もない者に射撃の基礎を指導する。また、下級生に対する指導方法を上級生に教授し、関東支部全体の競技力向上を図る。</t>
    <phoneticPr fontId="3"/>
  </si>
  <si>
    <t>教本製本</t>
  </si>
  <si>
    <t>① 製本代（600円×60冊）</t>
  </si>
  <si>
    <r>
      <rPr>
        <sz val="11"/>
        <color theme="1"/>
        <rFont val="ＭＳ Ｐ明朝"/>
        <family val="1"/>
        <charset val="128"/>
      </rPr>
      <t>予備費</t>
    </r>
    <r>
      <rPr>
        <sz val="11"/>
        <color theme="1"/>
        <rFont val="Century"/>
        <family val="1"/>
      </rPr>
      <t>(</t>
    </r>
    <r>
      <rPr>
        <sz val="11"/>
        <color theme="1"/>
        <rFont val="ＭＳ Ｐ明朝"/>
        <family val="1"/>
        <charset val="128"/>
      </rPr>
      <t>次年度繰越）　　</t>
    </r>
    <phoneticPr fontId="3"/>
  </si>
  <si>
    <t>②　宿泊費　\10,000×14（講師・監督学連員含む）</t>
    <rPh sb="17" eb="19">
      <t>コウシ</t>
    </rPh>
    <rPh sb="20" eb="22">
      <t>カントク</t>
    </rPh>
    <rPh sb="22" eb="25">
      <t>ガクレンイン</t>
    </rPh>
    <rPh sb="25" eb="26">
      <t>フク</t>
    </rPh>
    <phoneticPr fontId="6"/>
  </si>
  <si>
    <t>関東総会資料</t>
    <rPh sb="0" eb="2">
      <t>カントウ</t>
    </rPh>
    <rPh sb="2" eb="4">
      <t>ソウカイ</t>
    </rPh>
    <rPh sb="4" eb="6">
      <t>シリョウ</t>
    </rPh>
    <phoneticPr fontId="3"/>
  </si>
  <si>
    <r>
      <rPr>
        <b/>
        <sz val="20"/>
        <rFont val="ＭＳ Ｐ明朝"/>
        <family val="1"/>
        <charset val="128"/>
      </rPr>
      <t>５．平成</t>
    </r>
    <r>
      <rPr>
        <b/>
        <sz val="20"/>
        <rFont val="Century"/>
        <family val="1"/>
      </rPr>
      <t>29</t>
    </r>
    <r>
      <rPr>
        <b/>
        <sz val="20"/>
        <rFont val="ＭＳ Ｐ明朝"/>
        <family val="1"/>
        <charset val="128"/>
      </rPr>
      <t>年度　選手育成委員会　決算報告</t>
    </r>
    <phoneticPr fontId="3"/>
  </si>
  <si>
    <r>
      <rPr>
        <sz val="11"/>
        <color theme="1"/>
        <rFont val="ＭＳ Ｐ明朝"/>
        <family val="1"/>
        <charset val="128"/>
      </rPr>
      <t>②　宿泊費　\</t>
    </r>
    <r>
      <rPr>
        <sz val="11"/>
        <color theme="1"/>
        <rFont val="Century"/>
        <family val="1"/>
      </rPr>
      <t>7,560×11</t>
    </r>
    <r>
      <rPr>
        <sz val="11"/>
        <color theme="1"/>
        <rFont val="ＭＳ Ｐ明朝"/>
        <family val="1"/>
        <charset val="128"/>
      </rPr>
      <t>名 (*1)</t>
    </r>
    <rPh sb="2" eb="4">
      <t>シュクハク</t>
    </rPh>
    <rPh sb="4" eb="5">
      <t>ヒ</t>
    </rPh>
    <rPh sb="15" eb="16">
      <t>メイ</t>
    </rPh>
    <phoneticPr fontId="3"/>
  </si>
  <si>
    <r>
      <rPr>
        <sz val="11"/>
        <color theme="1"/>
        <rFont val="ＭＳ Ｐ明朝"/>
        <family val="1"/>
        <charset val="128"/>
      </rPr>
      <t>③　昼食費</t>
    </r>
    <r>
      <rPr>
        <sz val="11"/>
        <color theme="1"/>
        <rFont val="Century"/>
        <family val="1"/>
      </rPr>
      <t xml:space="preserve"> </t>
    </r>
    <r>
      <rPr>
        <sz val="11"/>
        <color theme="1"/>
        <rFont val="ＭＳ Ｐ明朝"/>
        <family val="1"/>
        <charset val="128"/>
      </rPr>
      <t>\</t>
    </r>
    <r>
      <rPr>
        <sz val="11"/>
        <color theme="1"/>
        <rFont val="Century"/>
        <family val="1"/>
      </rPr>
      <t>600×2</t>
    </r>
    <r>
      <rPr>
        <sz val="11"/>
        <color theme="1"/>
        <rFont val="ＭＳ Ｐ明朝"/>
        <family val="1"/>
        <charset val="128"/>
      </rPr>
      <t>日</t>
    </r>
    <r>
      <rPr>
        <sz val="11"/>
        <color theme="1"/>
        <rFont val="Century"/>
        <family val="1"/>
      </rPr>
      <t>×3</t>
    </r>
    <r>
      <rPr>
        <sz val="11"/>
        <color theme="1"/>
        <rFont val="ＭＳ Ｐ明朝"/>
        <family val="1"/>
        <charset val="128"/>
      </rPr>
      <t>名(*2)</t>
    </r>
    <rPh sb="2" eb="4">
      <t>チュウショク</t>
    </rPh>
    <rPh sb="4" eb="5">
      <t>ヒ</t>
    </rPh>
    <rPh sb="12" eb="13">
      <t>ヒ</t>
    </rPh>
    <rPh sb="15" eb="16">
      <t>メイ</t>
    </rPh>
    <phoneticPr fontId="3"/>
  </si>
  <si>
    <t>④　レンタカー代 (*3)</t>
    <rPh sb="7" eb="8">
      <t>ダイ</t>
    </rPh>
    <phoneticPr fontId="3"/>
  </si>
  <si>
    <r>
      <rPr>
        <sz val="11"/>
        <color theme="1"/>
        <rFont val="ＭＳ Ｐ明朝"/>
        <family val="1"/>
        <charset val="128"/>
      </rPr>
      <t>⑦　講師謝礼金</t>
    </r>
    <r>
      <rPr>
        <sz val="11"/>
        <color theme="1"/>
        <rFont val="Century"/>
        <family val="1"/>
      </rPr>
      <t xml:space="preserve"> </t>
    </r>
    <r>
      <rPr>
        <sz val="11"/>
        <color theme="1"/>
        <rFont val="ＭＳ Ｐ明朝"/>
        <family val="1"/>
        <charset val="128"/>
      </rPr>
      <t>\</t>
    </r>
    <r>
      <rPr>
        <sz val="11"/>
        <color theme="1"/>
        <rFont val="Century"/>
        <family val="1"/>
      </rPr>
      <t>20,000×2</t>
    </r>
    <r>
      <rPr>
        <sz val="11"/>
        <color theme="1"/>
        <rFont val="ＭＳ Ｐ明朝"/>
        <family val="1"/>
        <charset val="128"/>
      </rPr>
      <t>日</t>
    </r>
    <r>
      <rPr>
        <sz val="11"/>
        <color theme="1"/>
        <rFont val="Century"/>
        <family val="1"/>
      </rPr>
      <t>×1</t>
    </r>
    <r>
      <rPr>
        <sz val="11"/>
        <color theme="1"/>
        <rFont val="ＭＳ Ｐ明朝"/>
        <family val="1"/>
        <charset val="128"/>
      </rPr>
      <t>名(*4)</t>
    </r>
    <rPh sb="2" eb="4">
      <t>コウシ</t>
    </rPh>
    <rPh sb="4" eb="7">
      <t>シャレイキン</t>
    </rPh>
    <rPh sb="17" eb="18">
      <t>ヒ</t>
    </rPh>
    <rPh sb="20" eb="21">
      <t>メイ</t>
    </rPh>
    <phoneticPr fontId="3"/>
  </si>
  <si>
    <r>
      <rPr>
        <sz val="11"/>
        <color theme="1"/>
        <rFont val="ＭＳ Ｐ明朝"/>
        <family val="1"/>
        <charset val="128"/>
      </rPr>
      <t>②　宿泊費　\</t>
    </r>
    <r>
      <rPr>
        <sz val="11"/>
        <color theme="1"/>
        <rFont val="Century"/>
        <family val="1"/>
      </rPr>
      <t>8790×14</t>
    </r>
    <r>
      <rPr>
        <sz val="11"/>
        <color theme="1"/>
        <rFont val="ＭＳ Ｐ明朝"/>
        <family val="1"/>
        <charset val="128"/>
      </rPr>
      <t>名＋キャンセル</t>
    </r>
    <r>
      <rPr>
        <sz val="11"/>
        <color theme="1"/>
        <rFont val="Century"/>
        <family val="1"/>
      </rPr>
      <t>4300 (*1)</t>
    </r>
    <rPh sb="2" eb="4">
      <t>シュクハク</t>
    </rPh>
    <rPh sb="4" eb="5">
      <t>ヒ</t>
    </rPh>
    <rPh sb="14" eb="15">
      <t>メイ</t>
    </rPh>
    <phoneticPr fontId="3"/>
  </si>
  <si>
    <r>
      <rPr>
        <sz val="11"/>
        <color theme="1"/>
        <rFont val="ＭＳ Ｐ明朝"/>
        <family val="1"/>
        <charset val="128"/>
      </rPr>
      <t>③　昼食費</t>
    </r>
    <r>
      <rPr>
        <sz val="11"/>
        <color theme="1"/>
        <rFont val="Century"/>
        <family val="1"/>
      </rPr>
      <t xml:space="preserve"> </t>
    </r>
    <r>
      <rPr>
        <sz val="11"/>
        <color theme="1"/>
        <rFont val="ＭＳ Ｐ明朝"/>
        <family val="1"/>
        <charset val="128"/>
      </rPr>
      <t>\5</t>
    </r>
    <r>
      <rPr>
        <sz val="11"/>
        <color theme="1"/>
        <rFont val="Century"/>
        <family val="1"/>
      </rPr>
      <t>00×</t>
    </r>
    <r>
      <rPr>
        <sz val="11"/>
        <color theme="1"/>
        <rFont val="ＭＳ Ｐ明朝"/>
        <family val="1"/>
        <charset val="128"/>
      </rPr>
      <t>（</t>
    </r>
    <r>
      <rPr>
        <sz val="11"/>
        <color theme="1"/>
        <rFont val="Century"/>
        <family val="1"/>
      </rPr>
      <t>14</t>
    </r>
    <r>
      <rPr>
        <sz val="11"/>
        <color theme="1"/>
        <rFont val="ＭＳ Ｐ明朝"/>
        <family val="1"/>
        <charset val="128"/>
      </rPr>
      <t>個＋</t>
    </r>
    <r>
      <rPr>
        <sz val="11"/>
        <color theme="1"/>
        <rFont val="Century"/>
        <family val="1"/>
      </rPr>
      <t>15</t>
    </r>
    <r>
      <rPr>
        <sz val="11"/>
        <color theme="1"/>
        <rFont val="ＭＳ Ｐ明朝"/>
        <family val="1"/>
        <charset val="128"/>
      </rPr>
      <t>個）(*2)</t>
    </r>
    <rPh sb="2" eb="4">
      <t>チュウショク</t>
    </rPh>
    <rPh sb="4" eb="5">
      <t>ヒ</t>
    </rPh>
    <rPh sb="14" eb="15">
      <t>コ</t>
    </rPh>
    <rPh sb="18" eb="19">
      <t>コ</t>
    </rPh>
    <phoneticPr fontId="3"/>
  </si>
  <si>
    <r>
      <rPr>
        <sz val="11"/>
        <color theme="1"/>
        <rFont val="ＭＳ Ｐ明朝"/>
        <family val="1"/>
        <charset val="128"/>
      </rPr>
      <t>④　講師謝礼金　\</t>
    </r>
    <r>
      <rPr>
        <sz val="11"/>
        <color theme="1"/>
        <rFont val="Century"/>
        <family val="1"/>
      </rPr>
      <t>20,000×1</t>
    </r>
    <r>
      <rPr>
        <sz val="11"/>
        <color theme="1"/>
        <rFont val="ＭＳ Ｐ明朝"/>
        <family val="1"/>
        <charset val="128"/>
      </rPr>
      <t>日</t>
    </r>
    <r>
      <rPr>
        <sz val="11"/>
        <color theme="1"/>
        <rFont val="Century"/>
        <family val="1"/>
      </rPr>
      <t>×1</t>
    </r>
    <r>
      <rPr>
        <sz val="11"/>
        <color theme="1"/>
        <rFont val="ＭＳ Ｐ明朝"/>
        <family val="1"/>
        <charset val="128"/>
      </rPr>
      <t>名(*4)</t>
    </r>
    <rPh sb="2" eb="4">
      <t>コウシ</t>
    </rPh>
    <rPh sb="4" eb="7">
      <t>シャレイキン</t>
    </rPh>
    <rPh sb="17" eb="18">
      <t>ニチ</t>
    </rPh>
    <rPh sb="20" eb="21">
      <t>メイ</t>
    </rPh>
    <phoneticPr fontId="6"/>
  </si>
  <si>
    <t>*1</t>
  </si>
  <si>
    <t>宿泊費は講師2名・学連員1名を含む。</t>
  </si>
  <si>
    <t>*2</t>
  </si>
  <si>
    <t>昼食費は、第1回合宿では講師・学連員のみ支給。</t>
  </si>
  <si>
    <t>第2回合宿では参加者を含む全員に支給。</t>
  </si>
  <si>
    <t>（第1回合宿の参加者アンケートを踏まえた改善。）</t>
  </si>
  <si>
    <t>*3</t>
  </si>
  <si>
    <t>第1回合宿では講師・学連員の移動手段として</t>
  </si>
  <si>
    <t>レンタカー1台を使用。第2回合宿では不使用。</t>
  </si>
  <si>
    <t>*4</t>
  </si>
  <si>
    <t>講師謝礼金は、1名が辞退したため、1名のみに支出。</t>
  </si>
  <si>
    <t>第2回合宿は1日目夜から参加のため1日分(2万円)。</t>
  </si>
  <si>
    <t>11/28</t>
    <phoneticPr fontId="3"/>
  </si>
  <si>
    <t>（課題）移動手段を参加者の車に一部頼っているため、今後事業に支障をきたす可能性がある。
　　　　SB合宿では参加者の車に参加者を送ってもらうために参加者同士のやり取りを必要とし
　　　　参加者に混乱を招く結果となった。
　　　　また、AR合宿では免許取得者が見込めないことから伊勢原射撃場を合宿先としたが、
　　　　宿泊先を射撃場の近場に制約され参加者から宿泊所の評判が悪かった。</t>
    <rPh sb="4" eb="6">
      <t>イドウ</t>
    </rPh>
    <rPh sb="6" eb="8">
      <t>シュダン</t>
    </rPh>
    <rPh sb="9" eb="11">
      <t>サンカ</t>
    </rPh>
    <rPh sb="11" eb="12">
      <t>シャ</t>
    </rPh>
    <rPh sb="13" eb="14">
      <t>クルマ</t>
    </rPh>
    <rPh sb="15" eb="17">
      <t>イチブ</t>
    </rPh>
    <rPh sb="17" eb="18">
      <t>タヨ</t>
    </rPh>
    <rPh sb="25" eb="27">
      <t>コンゴ</t>
    </rPh>
    <rPh sb="27" eb="29">
      <t>ジギョウ</t>
    </rPh>
    <rPh sb="30" eb="32">
      <t>シショウ</t>
    </rPh>
    <rPh sb="36" eb="39">
      <t>カノウセイ</t>
    </rPh>
    <rPh sb="50" eb="52">
      <t>ガッシュク</t>
    </rPh>
    <rPh sb="54" eb="57">
      <t>サンカシャ</t>
    </rPh>
    <rPh sb="58" eb="59">
      <t>クルマ</t>
    </rPh>
    <rPh sb="60" eb="63">
      <t>サンカシャ</t>
    </rPh>
    <rPh sb="64" eb="65">
      <t>オク</t>
    </rPh>
    <rPh sb="73" eb="76">
      <t>サンカシャ</t>
    </rPh>
    <rPh sb="76" eb="78">
      <t>ドウシ</t>
    </rPh>
    <rPh sb="81" eb="82">
      <t>ト</t>
    </rPh>
    <rPh sb="93" eb="96">
      <t>サンカシャ</t>
    </rPh>
    <rPh sb="97" eb="99">
      <t>コンラン</t>
    </rPh>
    <rPh sb="100" eb="101">
      <t>マネ</t>
    </rPh>
    <rPh sb="102" eb="104">
      <t>ケッカ</t>
    </rPh>
    <rPh sb="119" eb="121">
      <t>ガッシュク</t>
    </rPh>
    <rPh sb="123" eb="127">
      <t>メンキョシュトク</t>
    </rPh>
    <rPh sb="127" eb="128">
      <t>シャ</t>
    </rPh>
    <rPh sb="129" eb="131">
      <t>ミコ</t>
    </rPh>
    <rPh sb="138" eb="141">
      <t>イセハラ</t>
    </rPh>
    <rPh sb="141" eb="144">
      <t>シャゲキジョウ</t>
    </rPh>
    <rPh sb="145" eb="147">
      <t>ガッシュク</t>
    </rPh>
    <rPh sb="147" eb="148">
      <t>サキ</t>
    </rPh>
    <rPh sb="158" eb="160">
      <t>シュクハク</t>
    </rPh>
    <rPh sb="160" eb="161">
      <t>サキ</t>
    </rPh>
    <rPh sb="162" eb="165">
      <t>シャゲキジョウ</t>
    </rPh>
    <rPh sb="166" eb="168">
      <t>チカバ</t>
    </rPh>
    <rPh sb="169" eb="171">
      <t>セイヤク</t>
    </rPh>
    <rPh sb="173" eb="176">
      <t>サンカシャ</t>
    </rPh>
    <rPh sb="178" eb="180">
      <t>シュクハク</t>
    </rPh>
    <rPh sb="180" eb="181">
      <t>ジョ</t>
    </rPh>
    <rPh sb="182" eb="184">
      <t>ヒョウバン</t>
    </rPh>
    <rPh sb="185" eb="186">
      <t>ワル</t>
    </rPh>
    <phoneticPr fontId="6"/>
  </si>
  <si>
    <t>〇</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</si>
</sst>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41" formatCode="_ * #,##0_ ;_ * \-#,##0_ ;_ * &quot;-&quot;_ ;_ @_ "/>
    <numFmt numFmtId="176" formatCode="_ * #,##0_ ;_ * \-#,##0_ ;_ * \-_ ;_ @_ "/>
    <numFmt numFmtId="177" formatCode="\¥#,##0;[Red]&quot;¥-&quot;#,##0"/>
    <numFmt numFmtId="178" formatCode="#,##0_);\(#,##0\)"/>
    <numFmt numFmtId="179" formatCode="#,##0_ "/>
    <numFmt numFmtId="180" formatCode="#,##0_ ;[Red]\-#,##0\ "/>
    <numFmt numFmtId="181" formatCode="#,##0_);[Red]\(#,##0\)"/>
    <numFmt numFmtId="182" formatCode="mm&quot;月&quot;dd&quot;日&quot;"/>
    <numFmt numFmtId="183" formatCode="&quot;¥&quot;#,##0;[Red]&quot;¥-&quot;#,##0"/>
    <numFmt numFmtId="184" formatCode="#,##0\ ;[Red]\(#,##0\)"/>
    <numFmt numFmtId="185" formatCode="#,##0\ "/>
  </numFmts>
  <fonts count="14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4"/>
      <name val="ＭＳ 明朝"/>
      <family val="1"/>
      <charset val="128"/>
    </font>
    <font>
      <sz val="18"/>
      <name val="ＭＳ Ｐ明朝"/>
      <family val="1"/>
      <charset val="128"/>
    </font>
    <font>
      <sz val="6"/>
      <name val="ＭＳ Ｐゴシック"/>
      <family val="3"/>
      <charset val="128"/>
    </font>
    <font>
      <sz val="11"/>
      <name val="ＭＳ Ｐ明朝"/>
      <family val="1"/>
      <charset val="128"/>
    </font>
    <font>
      <sz val="22"/>
      <name val="ＭＳ Ｐ明朝"/>
      <family val="1"/>
      <charset val="128"/>
    </font>
    <font>
      <sz val="20"/>
      <name val="ＭＳ Ｐ明朝"/>
      <family val="1"/>
      <charset val="128"/>
    </font>
    <font>
      <sz val="16"/>
      <name val="ＭＳ Ｐ明朝"/>
      <family val="1"/>
      <charset val="128"/>
    </font>
    <font>
      <sz val="16"/>
      <color theme="1"/>
      <name val="ＭＳ Ｐ明朝"/>
      <family val="1"/>
      <charset val="128"/>
    </font>
    <font>
      <sz val="14"/>
      <name val="ＭＳ Ｐゴシック"/>
      <family val="3"/>
      <charset val="128"/>
    </font>
    <font>
      <sz val="11"/>
      <name val="ＭＳ 明朝"/>
      <family val="1"/>
      <charset val="128"/>
    </font>
    <font>
      <sz val="11"/>
      <color rgb="FFFF0000"/>
      <name val="ＭＳ Ｐゴシック"/>
      <family val="3"/>
      <charset val="128"/>
    </font>
    <font>
      <sz val="11"/>
      <color rgb="FFFF0000"/>
      <name val="ＭＳ 明朝"/>
      <family val="1"/>
      <charset val="128"/>
    </font>
    <font>
      <sz val="14"/>
      <color rgb="FFFF0000"/>
      <name val="ＭＳ 明朝"/>
      <family val="1"/>
      <charset val="128"/>
    </font>
    <font>
      <sz val="14"/>
      <name val="ＭＳ Ｐ明朝"/>
      <family val="1"/>
      <charset val="128"/>
    </font>
    <font>
      <u/>
      <sz val="20"/>
      <name val="ＭＳ Ｐ明朝"/>
      <family val="1"/>
      <charset val="128"/>
    </font>
    <font>
      <sz val="16"/>
      <name val="ＭＳ 明朝"/>
      <family val="1"/>
      <charset val="128"/>
    </font>
    <font>
      <sz val="11"/>
      <color theme="1"/>
      <name val="ＭＳ Ｐゴシック"/>
      <family val="3"/>
      <charset val="128"/>
      <scheme val="minor"/>
    </font>
    <font>
      <sz val="20"/>
      <name val="ＭＳ 明朝"/>
      <family val="1"/>
      <charset val="128"/>
    </font>
    <font>
      <sz val="14"/>
      <color theme="1"/>
      <name val="ＭＳ Ｐ明朝"/>
      <family val="1"/>
      <charset val="128"/>
    </font>
    <font>
      <sz val="14"/>
      <color rgb="FFFF0000"/>
      <name val="ＭＳ Ｐ明朝"/>
      <family val="1"/>
      <charset val="128"/>
    </font>
    <font>
      <u/>
      <sz val="16"/>
      <name val="ＭＳ Ｐ明朝"/>
      <family val="1"/>
      <charset val="128"/>
    </font>
    <font>
      <i/>
      <sz val="16"/>
      <name val="ＭＳ Ｐ明朝"/>
      <family val="1"/>
      <charset val="128"/>
    </font>
    <font>
      <sz val="11"/>
      <color indexed="8"/>
      <name val="ＭＳ Ｐゴシック"/>
      <family val="3"/>
      <charset val="128"/>
    </font>
    <font>
      <sz val="11"/>
      <color theme="1"/>
      <name val="ＭＳ Ｐゴシック"/>
      <family val="2"/>
      <scheme val="minor"/>
    </font>
    <font>
      <sz val="10"/>
      <name val="Arial"/>
      <family val="2"/>
      <charset val="1"/>
    </font>
    <font>
      <sz val="10"/>
      <name val="ＭＳ Ｐゴシック"/>
      <family val="3"/>
      <charset val="128"/>
    </font>
    <font>
      <sz val="11"/>
      <color indexed="8"/>
      <name val="Yu Gothic"/>
      <family val="3"/>
      <charset val="128"/>
    </font>
    <font>
      <sz val="10"/>
      <name val="Arial"/>
      <family val="2"/>
    </font>
    <font>
      <sz val="16"/>
      <name val="ＭＳ Ｐゴシック"/>
      <family val="3"/>
      <charset val="128"/>
    </font>
    <font>
      <sz val="10"/>
      <color rgb="FF000000"/>
      <name val="Times New Roman"/>
      <family val="1"/>
    </font>
    <font>
      <sz val="11"/>
      <color theme="1"/>
      <name val="ＭＳ 明朝"/>
      <family val="1"/>
      <charset val="128"/>
    </font>
    <font>
      <sz val="16"/>
      <color theme="1"/>
      <name val="ＭＳ 明朝"/>
      <family val="1"/>
      <charset val="128"/>
    </font>
    <font>
      <sz val="12"/>
      <color theme="1"/>
      <name val="ＭＳ 明朝"/>
      <family val="1"/>
      <charset val="128"/>
    </font>
    <font>
      <sz val="14"/>
      <color theme="1"/>
      <name val="ＭＳ 明朝"/>
      <family val="1"/>
      <charset val="128"/>
    </font>
    <font>
      <sz val="6"/>
      <name val="ＭＳ Ｐゴシック"/>
      <family val="3"/>
      <charset val="128"/>
      <scheme val="minor"/>
    </font>
    <font>
      <sz val="10"/>
      <color rgb="FF000000"/>
      <name val="ＭＳ Ｐ明朝"/>
      <family val="1"/>
      <charset val="128"/>
    </font>
    <font>
      <sz val="12"/>
      <name val="ＭＳ Ｐ明朝"/>
      <family val="1"/>
      <charset val="128"/>
    </font>
    <font>
      <sz val="12"/>
      <color rgb="FF000000"/>
      <name val="ＭＳ Ｐ明朝"/>
      <family val="1"/>
      <charset val="128"/>
    </font>
    <font>
      <sz val="11"/>
      <color rgb="FF000000"/>
      <name val="ＭＳ Ｐ明朝"/>
      <family val="1"/>
      <charset val="128"/>
    </font>
    <font>
      <sz val="9"/>
      <name val="ＭＳ Ｐ明朝"/>
      <family val="1"/>
      <charset val="128"/>
    </font>
    <font>
      <sz val="10"/>
      <name val="ＭＳ Ｐ明朝"/>
      <family val="1"/>
      <charset val="128"/>
    </font>
    <font>
      <sz val="11"/>
      <color rgb="FFFF0000"/>
      <name val="ＭＳ Ｐ明朝"/>
      <family val="1"/>
      <charset val="128"/>
    </font>
    <font>
      <sz val="6"/>
      <name val="ＭＳ Ｐ明朝"/>
      <family val="1"/>
      <charset val="128"/>
    </font>
    <font>
      <sz val="8"/>
      <name val="ＭＳ Ｐ明朝"/>
      <family val="1"/>
      <charset val="128"/>
    </font>
    <font>
      <sz val="11"/>
      <name val="Century"/>
      <family val="1"/>
    </font>
    <font>
      <sz val="10"/>
      <name val="Century"/>
      <family val="1"/>
    </font>
    <font>
      <sz val="11"/>
      <color theme="1"/>
      <name val="Century"/>
      <family val="1"/>
    </font>
    <font>
      <sz val="10"/>
      <color theme="1"/>
      <name val="Century"/>
      <family val="1"/>
    </font>
    <font>
      <sz val="10"/>
      <color theme="1"/>
      <name val="ＭＳ Ｐ明朝"/>
      <family val="1"/>
      <charset val="128"/>
    </font>
    <font>
      <sz val="9"/>
      <color theme="1"/>
      <name val="Century"/>
      <family val="1"/>
    </font>
    <font>
      <sz val="11"/>
      <color theme="1"/>
      <name val="ＭＳ Ｐ明朝"/>
      <family val="1"/>
      <charset val="128"/>
    </font>
    <font>
      <u/>
      <sz val="11"/>
      <color theme="1"/>
      <name val="ＭＳ Ｐ明朝"/>
      <family val="1"/>
      <charset val="128"/>
    </font>
    <font>
      <u/>
      <sz val="11"/>
      <color theme="1"/>
      <name val="Century"/>
      <family val="1"/>
    </font>
    <font>
      <sz val="12"/>
      <color theme="1"/>
      <name val="ＭＳ Ｐ明朝"/>
      <family val="1"/>
      <charset val="128"/>
    </font>
    <font>
      <sz val="11"/>
      <color rgb="FFFF0000"/>
      <name val="Century"/>
      <family val="1"/>
    </font>
    <font>
      <sz val="12"/>
      <name val="ＭＳ 明朝"/>
      <family val="1"/>
      <charset val="128"/>
    </font>
    <font>
      <b/>
      <sz val="16"/>
      <name val="ＭＳ Ｐ明朝"/>
      <family val="1"/>
      <charset val="128"/>
    </font>
    <font>
      <sz val="12"/>
      <name val="Century"/>
      <family val="1"/>
    </font>
    <font>
      <sz val="12"/>
      <color theme="1"/>
      <name val="Century"/>
      <family val="1"/>
    </font>
    <font>
      <sz val="12"/>
      <color rgb="FFFF0000"/>
      <name val="Century"/>
      <family val="1"/>
    </font>
    <font>
      <sz val="12"/>
      <color rgb="FFFF0000"/>
      <name val="ＭＳ Ｐ明朝"/>
      <family val="1"/>
      <charset val="128"/>
    </font>
    <font>
      <sz val="16"/>
      <color theme="1"/>
      <name val="ＭＳ Ｐゴシック"/>
      <family val="2"/>
      <charset val="128"/>
      <scheme val="minor"/>
    </font>
    <font>
      <b/>
      <sz val="20"/>
      <name val="ＭＳ Ｐ明朝"/>
      <family val="1"/>
      <charset val="128"/>
    </font>
    <font>
      <b/>
      <sz val="14"/>
      <name val="ＭＳ Ｐ明朝"/>
      <family val="1"/>
      <charset val="128"/>
    </font>
    <font>
      <sz val="13.5"/>
      <name val="ＭＳ 明朝"/>
      <family val="1"/>
      <charset val="128"/>
    </font>
    <font>
      <sz val="12"/>
      <color rgb="FFFF0000"/>
      <name val="ＭＳ 明朝"/>
      <family val="1"/>
      <charset val="128"/>
    </font>
    <font>
      <sz val="18"/>
      <color indexed="8"/>
      <name val="ＭＳ 明朝"/>
      <family val="1"/>
      <charset val="128"/>
    </font>
    <font>
      <b/>
      <sz val="14"/>
      <name val="ＭＳ 明朝"/>
      <family val="1"/>
      <charset val="128"/>
    </font>
    <font>
      <b/>
      <sz val="14"/>
      <color theme="1"/>
      <name val="ＭＳ 明朝"/>
      <family val="1"/>
      <charset val="128"/>
    </font>
    <font>
      <b/>
      <sz val="12"/>
      <color theme="1"/>
      <name val="ＭＳ 明朝"/>
      <family val="1"/>
      <charset val="128"/>
    </font>
    <font>
      <b/>
      <sz val="11"/>
      <color theme="1"/>
      <name val="ＭＳ 明朝"/>
      <family val="1"/>
      <charset val="128"/>
    </font>
    <font>
      <b/>
      <u val="double"/>
      <sz val="11"/>
      <color theme="1"/>
      <name val="ＭＳ 明朝"/>
      <family val="1"/>
      <charset val="128"/>
    </font>
    <font>
      <sz val="12"/>
      <name val="ＭＳ Ｐゴシック"/>
      <family val="3"/>
      <charset val="128"/>
    </font>
    <font>
      <sz val="12"/>
      <color indexed="8"/>
      <name val="Century"/>
      <family val="1"/>
      <charset val="1"/>
    </font>
    <font>
      <sz val="12"/>
      <color indexed="8"/>
      <name val="ＭＳ Ｐゴシック"/>
      <family val="2"/>
      <charset val="128"/>
    </font>
    <font>
      <sz val="12"/>
      <color indexed="8"/>
      <name val="ＭＳ Ｐゴシック"/>
      <family val="3"/>
      <charset val="128"/>
    </font>
    <font>
      <sz val="11"/>
      <color indexed="8"/>
      <name val="Century"/>
      <family val="1"/>
      <charset val="1"/>
    </font>
    <font>
      <sz val="11"/>
      <color indexed="8"/>
      <name val="ＭＳ Ｐゴシック"/>
      <family val="2"/>
      <charset val="128"/>
    </font>
    <font>
      <sz val="11"/>
      <color indexed="8"/>
      <name val="ＭＳ Ｐ明朝"/>
      <family val="1"/>
      <charset val="128"/>
    </font>
    <font>
      <sz val="12"/>
      <color indexed="8"/>
      <name val="ＭＳ Ｐ明朝"/>
      <family val="1"/>
      <charset val="128"/>
    </font>
    <font>
      <sz val="10"/>
      <color indexed="8"/>
      <name val="ＭＳ Ｐゴシック"/>
      <family val="2"/>
      <charset val="128"/>
    </font>
    <font>
      <sz val="10"/>
      <color indexed="8"/>
      <name val="ＭＳ Ｐ明朝"/>
      <family val="1"/>
      <charset val="128"/>
    </font>
    <font>
      <sz val="10"/>
      <color indexed="8"/>
      <name val="ＭＳ Ｐゴシック"/>
      <family val="3"/>
      <charset val="128"/>
    </font>
    <font>
      <sz val="11"/>
      <name val="Century"/>
      <family val="1"/>
      <charset val="1"/>
    </font>
    <font>
      <i/>
      <sz val="11"/>
      <color indexed="10"/>
      <name val="ＭＳ Ｐ明朝"/>
      <family val="1"/>
      <charset val="128"/>
    </font>
    <font>
      <sz val="12"/>
      <color indexed="8"/>
      <name val="Century"/>
      <family val="1"/>
    </font>
    <font>
      <sz val="11"/>
      <color indexed="8"/>
      <name val="Century"/>
      <family val="1"/>
    </font>
    <font>
      <sz val="16"/>
      <color indexed="8"/>
      <name val="ＭＳ Ｐ明朝"/>
      <family val="1"/>
      <charset val="128"/>
    </font>
    <font>
      <u/>
      <sz val="12"/>
      <color theme="1"/>
      <name val="ＭＳ Ｐ明朝"/>
      <family val="1"/>
      <charset val="128"/>
    </font>
    <font>
      <u/>
      <sz val="12"/>
      <color theme="1"/>
      <name val="Century"/>
      <family val="1"/>
    </font>
    <font>
      <sz val="9.5"/>
      <color theme="1"/>
      <name val="Century"/>
      <family val="1"/>
    </font>
    <font>
      <sz val="9.5"/>
      <color theme="1"/>
      <name val="ＭＳ Ｐ明朝"/>
      <family val="1"/>
      <charset val="128"/>
    </font>
    <font>
      <b/>
      <sz val="11"/>
      <color theme="1"/>
      <name val="ＭＳ Ｐ明朝"/>
      <family val="1"/>
      <charset val="128"/>
    </font>
    <font>
      <sz val="8"/>
      <color theme="1"/>
      <name val="Century"/>
      <family val="1"/>
    </font>
    <font>
      <sz val="20"/>
      <color theme="1"/>
      <name val="Century"/>
      <family val="1"/>
    </font>
    <font>
      <b/>
      <sz val="20"/>
      <name val="Century"/>
      <family val="1"/>
    </font>
    <font>
      <b/>
      <u/>
      <sz val="20"/>
      <name val="ＭＳ Ｐ明朝"/>
      <family val="1"/>
      <charset val="128"/>
    </font>
    <font>
      <sz val="11.5"/>
      <name val="ＭＳ Ｐ明朝"/>
      <family val="1"/>
      <charset val="128"/>
    </font>
    <font>
      <sz val="11.5"/>
      <color theme="2" tint="-0.499984740745262"/>
      <name val="ＭＳ Ｐ明朝"/>
      <family val="1"/>
      <charset val="128"/>
    </font>
    <font>
      <sz val="11.5"/>
      <color rgb="FF0070C0"/>
      <name val="ＭＳ Ｐ明朝"/>
      <family val="1"/>
      <charset val="128"/>
    </font>
    <font>
      <sz val="12"/>
      <color rgb="FF7030A0"/>
      <name val="ＭＳ Ｐ明朝"/>
      <family val="1"/>
      <charset val="128"/>
    </font>
    <font>
      <sz val="10"/>
      <color rgb="FF7030A0"/>
      <name val="ＭＳ Ｐ明朝"/>
      <family val="1"/>
      <charset val="128"/>
    </font>
    <font>
      <sz val="10"/>
      <color rgb="FFFF0000"/>
      <name val="ＭＳ Ｐ明朝"/>
      <family val="1"/>
      <charset val="128"/>
    </font>
    <font>
      <sz val="11.5"/>
      <color rgb="FFFFFF00"/>
      <name val="ＭＳ Ｐ明朝"/>
      <family val="1"/>
      <charset val="128"/>
    </font>
    <font>
      <sz val="12"/>
      <color rgb="FFFFFF00"/>
      <name val="ＭＳ Ｐ明朝"/>
      <family val="1"/>
      <charset val="128"/>
    </font>
    <font>
      <b/>
      <sz val="11"/>
      <name val="ＭＳ Ｐ明朝"/>
      <family val="1"/>
      <charset val="128"/>
    </font>
    <font>
      <b/>
      <sz val="11"/>
      <name val="ＭＳ Ｐゴシック"/>
      <family val="3"/>
      <charset val="128"/>
    </font>
    <font>
      <b/>
      <sz val="11"/>
      <name val="ＭＳ 明朝"/>
      <family val="1"/>
      <charset val="128"/>
    </font>
    <font>
      <b/>
      <sz val="20"/>
      <color theme="1"/>
      <name val="ＭＳ Ｐ明朝"/>
      <family val="1"/>
      <charset val="128"/>
    </font>
    <font>
      <b/>
      <sz val="14"/>
      <color rgb="FFFF0000"/>
      <name val="ＭＳ 明朝"/>
      <family val="1"/>
      <charset val="128"/>
    </font>
    <font>
      <b/>
      <sz val="14"/>
      <color rgb="FFFF0000"/>
      <name val="ＭＳ Ｐ明朝"/>
      <family val="1"/>
      <charset val="128"/>
    </font>
    <font>
      <b/>
      <sz val="11"/>
      <color rgb="FFFF0000"/>
      <name val="ＭＳ Ｐゴシック"/>
      <family val="3"/>
      <charset val="128"/>
    </font>
    <font>
      <b/>
      <sz val="16"/>
      <color theme="1"/>
      <name val="ＭＳ Ｐ明朝"/>
      <family val="1"/>
      <charset val="128"/>
    </font>
    <font>
      <sz val="14"/>
      <color rgb="FF000000"/>
      <name val="ＭＳ Ｐ明朝"/>
      <family val="1"/>
      <charset val="128"/>
    </font>
    <font>
      <sz val="12"/>
      <name val="Century"/>
      <family val="1"/>
      <charset val="1"/>
    </font>
    <font>
      <sz val="10"/>
      <name val="ＭＳ Ｐゴシック"/>
      <family val="2"/>
      <charset val="128"/>
    </font>
    <font>
      <sz val="11"/>
      <color indexed="8"/>
      <name val="Yu Gothic"/>
      <family val="2"/>
      <charset val="128"/>
    </font>
    <font>
      <u/>
      <sz val="12"/>
      <name val="ＭＳ Ｐ明朝"/>
      <family val="1"/>
      <charset val="128"/>
    </font>
    <font>
      <u/>
      <sz val="12"/>
      <color indexed="10"/>
      <name val="ＭＳ Ｐ明朝"/>
      <family val="1"/>
      <charset val="128"/>
    </font>
    <font>
      <sz val="12"/>
      <color indexed="25"/>
      <name val="ＭＳ Ｐ明朝"/>
      <family val="1"/>
      <charset val="128"/>
    </font>
    <font>
      <u/>
      <sz val="12"/>
      <color indexed="25"/>
      <name val="ＭＳ Ｐ明朝"/>
      <family val="1"/>
      <charset val="128"/>
    </font>
    <font>
      <sz val="12"/>
      <color rgb="FFFF0000"/>
      <name val="ＭＳ Ｐ明朝"/>
      <family val="3"/>
      <charset val="128"/>
    </font>
    <font>
      <sz val="20"/>
      <color indexed="8"/>
      <name val="ＭＳ Ｐゴシック"/>
      <family val="2"/>
      <charset val="128"/>
    </font>
    <font>
      <sz val="20"/>
      <color indexed="8"/>
      <name val="ＭＳ Ｐ明朝"/>
      <family val="1"/>
      <charset val="128"/>
    </font>
    <font>
      <sz val="11"/>
      <color indexed="10"/>
      <name val="ＭＳ Ｐ明朝"/>
      <family val="1"/>
      <charset val="128"/>
    </font>
    <font>
      <sz val="10"/>
      <color theme="1"/>
      <name val="ＭＳ Ｐゴシック"/>
      <family val="2"/>
      <charset val="128"/>
    </font>
    <font>
      <sz val="11"/>
      <color theme="1"/>
      <name val="ＭＳ Ｐゴシック"/>
      <family val="3"/>
      <charset val="128"/>
    </font>
    <font>
      <sz val="20"/>
      <color theme="1"/>
      <name val="ＭＳ Ｐゴシック"/>
      <family val="2"/>
      <charset val="128"/>
    </font>
    <font>
      <sz val="20"/>
      <color theme="1"/>
      <name val="ＭＳ Ｐ明朝"/>
      <family val="1"/>
      <charset val="128"/>
    </font>
    <font>
      <sz val="20"/>
      <color theme="1"/>
      <name val="ＭＳ Ｐゴシック"/>
      <family val="3"/>
      <charset val="128"/>
    </font>
    <font>
      <b/>
      <sz val="20"/>
      <name val="ＭＳ 明朝"/>
      <family val="1"/>
      <charset val="128"/>
    </font>
    <font>
      <sz val="14"/>
      <color rgb="FF000000"/>
      <name val="ＭＳ Ｐ明朝"/>
      <family val="3"/>
      <charset val="128"/>
    </font>
    <font>
      <sz val="12"/>
      <color rgb="FF000000"/>
      <name val="ＭＳ Ｐ明朝"/>
      <family val="3"/>
      <charset val="128"/>
    </font>
    <font>
      <b/>
      <u/>
      <sz val="20"/>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26"/>
      </patternFill>
    </fill>
  </fills>
  <borders count="33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medium">
        <color auto="1"/>
      </top>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diagonalUp="1">
      <left style="thin">
        <color indexed="64"/>
      </left>
      <right style="thin">
        <color indexed="64"/>
      </right>
      <top/>
      <bottom style="thin">
        <color auto="1"/>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right/>
      <top/>
      <bottom style="thin">
        <color indexed="8"/>
      </bottom>
      <diagonal/>
    </border>
    <border>
      <left style="thin">
        <color indexed="64"/>
      </left>
      <right style="thin">
        <color indexed="64"/>
      </right>
      <top style="thin">
        <color indexed="64"/>
      </top>
      <bottom style="double">
        <color indexed="64"/>
      </bottom>
      <diagonal/>
    </border>
    <border>
      <left/>
      <right/>
      <top style="thin">
        <color auto="1"/>
      </top>
      <bottom/>
      <diagonal/>
    </border>
    <border>
      <left/>
      <right style="medium">
        <color auto="1"/>
      </right>
      <top/>
      <bottom style="double">
        <color indexed="64"/>
      </bottom>
      <diagonal/>
    </border>
    <border>
      <left/>
      <right/>
      <top/>
      <bottom style="double">
        <color indexed="64"/>
      </bottom>
      <diagonal/>
    </border>
    <border>
      <left style="medium">
        <color auto="1"/>
      </left>
      <right/>
      <top/>
      <bottom style="double">
        <color indexed="64"/>
      </bottom>
      <diagonal/>
    </border>
    <border>
      <left/>
      <right style="thin">
        <color indexed="64"/>
      </right>
      <top style="thin">
        <color indexed="64"/>
      </top>
      <bottom style="thin">
        <color indexed="64"/>
      </bottom>
      <diagonal/>
    </border>
    <border>
      <left style="thin">
        <color auto="1"/>
      </left>
      <right/>
      <top style="medium">
        <color auto="1"/>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diagonal/>
    </border>
    <border>
      <left style="medium">
        <color indexed="8"/>
      </left>
      <right/>
      <top/>
      <bottom/>
      <diagonal/>
    </border>
    <border diagonalUp="1">
      <left style="thin">
        <color indexed="8"/>
      </left>
      <right style="thin">
        <color indexed="64"/>
      </right>
      <top/>
      <bottom style="hair">
        <color indexed="64"/>
      </bottom>
      <diagonal style="hair">
        <color indexed="8"/>
      </diagonal>
    </border>
    <border diagonalUp="1">
      <left style="thin">
        <color indexed="8"/>
      </left>
      <right/>
      <top/>
      <bottom style="hair">
        <color indexed="64"/>
      </bottom>
      <diagonal style="hair">
        <color indexed="8"/>
      </diagonal>
    </border>
    <border>
      <left style="thin">
        <color indexed="64"/>
      </left>
      <right style="medium">
        <color indexed="8"/>
      </right>
      <top style="hair">
        <color indexed="64"/>
      </top>
      <bottom style="hair">
        <color indexed="64"/>
      </bottom>
      <diagonal/>
    </border>
    <border>
      <left style="medium">
        <color indexed="8"/>
      </left>
      <right style="medium">
        <color indexed="8"/>
      </right>
      <top style="hair">
        <color indexed="64"/>
      </top>
      <bottom style="hair">
        <color indexed="64"/>
      </bottom>
      <diagonal/>
    </border>
    <border diagonalUp="1">
      <left style="thin">
        <color indexed="8"/>
      </left>
      <right style="thin">
        <color indexed="64"/>
      </right>
      <top style="hair">
        <color indexed="64"/>
      </top>
      <bottom style="hair">
        <color indexed="64"/>
      </bottom>
      <diagonal style="hair">
        <color indexed="8"/>
      </diagonal>
    </border>
    <border diagonalUp="1">
      <left style="thin">
        <color indexed="8"/>
      </left>
      <right/>
      <top style="hair">
        <color indexed="64"/>
      </top>
      <bottom style="hair">
        <color indexed="64"/>
      </bottom>
      <diagonal style="hair">
        <color indexed="8"/>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64"/>
      </left>
      <right style="medium">
        <color indexed="64"/>
      </right>
      <top/>
      <bottom style="thin">
        <color indexed="8"/>
      </bottom>
      <diagonal/>
    </border>
    <border diagonalUp="1">
      <left style="medium">
        <color indexed="8"/>
      </left>
      <right style="medium">
        <color indexed="8"/>
      </right>
      <top style="thin">
        <color indexed="8"/>
      </top>
      <bottom style="hair">
        <color indexed="64"/>
      </bottom>
      <diagonal style="hair">
        <color indexed="8"/>
      </diagonal>
    </border>
    <border>
      <left style="thin">
        <color indexed="64"/>
      </left>
      <right style="thin">
        <color indexed="64"/>
      </right>
      <top style="thin">
        <color indexed="64"/>
      </top>
      <bottom/>
      <diagonal/>
    </border>
    <border diagonalUp="1">
      <left style="medium">
        <color indexed="8"/>
      </left>
      <right style="medium">
        <color indexed="8"/>
      </right>
      <top style="hair">
        <color indexed="64"/>
      </top>
      <bottom style="hair">
        <color indexed="64"/>
      </bottom>
      <diagonal style="hair">
        <color indexed="8"/>
      </diagonal>
    </border>
    <border>
      <left style="thin">
        <color indexed="64"/>
      </left>
      <right style="thin">
        <color indexed="8"/>
      </right>
      <top style="hair">
        <color indexed="64"/>
      </top>
      <bottom/>
      <diagonal/>
    </border>
    <border>
      <left style="thin">
        <color indexed="8"/>
      </left>
      <right style="thin">
        <color indexed="8"/>
      </right>
      <top style="hair">
        <color indexed="64"/>
      </top>
      <bottom style="hair">
        <color indexed="64"/>
      </bottom>
      <diagonal/>
    </border>
    <border>
      <left/>
      <right style="thin">
        <color indexed="8"/>
      </right>
      <top/>
      <bottom style="hair">
        <color indexed="64"/>
      </bottom>
      <diagonal/>
    </border>
    <border>
      <left style="thin">
        <color indexed="8"/>
      </left>
      <right/>
      <top style="hair">
        <color indexed="64"/>
      </top>
      <bottom style="hair">
        <color indexed="64"/>
      </bottom>
      <diagonal/>
    </border>
    <border>
      <left/>
      <right style="thin">
        <color indexed="8"/>
      </right>
      <top style="hair">
        <color indexed="64"/>
      </top>
      <bottom style="hair">
        <color indexed="64"/>
      </bottom>
      <diagonal/>
    </border>
    <border>
      <left style="thin">
        <color indexed="8"/>
      </left>
      <right style="thin">
        <color indexed="64"/>
      </right>
      <top style="hair">
        <color indexed="64"/>
      </top>
      <bottom/>
      <diagonal/>
    </border>
    <border>
      <left style="thin">
        <color indexed="8"/>
      </left>
      <right style="thin">
        <color indexed="8"/>
      </right>
      <top style="hair">
        <color indexed="64"/>
      </top>
      <bottom/>
      <diagonal/>
    </border>
    <border>
      <left style="thin">
        <color indexed="64"/>
      </left>
      <right style="medium">
        <color indexed="8"/>
      </right>
      <top style="hair">
        <color indexed="64"/>
      </top>
      <bottom style="thin">
        <color indexed="64"/>
      </bottom>
      <diagonal/>
    </border>
    <border diagonalUp="1">
      <left style="medium">
        <color indexed="8"/>
      </left>
      <right style="medium">
        <color indexed="8"/>
      </right>
      <top style="hair">
        <color indexed="64"/>
      </top>
      <bottom style="thin">
        <color indexed="64"/>
      </bottom>
      <diagonal style="hair">
        <color indexed="8"/>
      </diagonal>
    </border>
    <border>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diagonalUp="1">
      <left style="thin">
        <color indexed="8"/>
      </left>
      <right style="thin">
        <color indexed="64"/>
      </right>
      <top style="hair">
        <color indexed="64"/>
      </top>
      <bottom style="thin">
        <color indexed="64"/>
      </bottom>
      <diagonal style="hair">
        <color indexed="8"/>
      </diagonal>
    </border>
    <border>
      <left style="thin">
        <color indexed="64"/>
      </left>
      <right style="thin">
        <color indexed="8"/>
      </right>
      <top style="hair">
        <color indexed="64"/>
      </top>
      <bottom style="thin">
        <color indexed="64"/>
      </bottom>
      <diagonal/>
    </border>
    <border>
      <left style="thin">
        <color indexed="8"/>
      </left>
      <right style="medium">
        <color indexed="64"/>
      </right>
      <top style="hair">
        <color indexed="64"/>
      </top>
      <bottom style="thin">
        <color indexed="64"/>
      </bottom>
      <diagonal/>
    </border>
    <border>
      <left style="medium">
        <color indexed="8"/>
      </left>
      <right style="medium">
        <color indexed="8"/>
      </right>
      <top/>
      <bottom style="medium">
        <color indexed="8"/>
      </bottom>
      <diagonal/>
    </border>
    <border>
      <left/>
      <right style="thin">
        <color indexed="8"/>
      </right>
      <top/>
      <bottom style="medium">
        <color indexed="8"/>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64"/>
      </left>
      <right style="medium">
        <color indexed="64"/>
      </right>
      <top style="thin">
        <color indexed="8"/>
      </top>
      <bottom style="medium">
        <color indexed="64"/>
      </bottom>
      <diagonal/>
    </border>
    <border>
      <left style="medium">
        <color indexed="8"/>
      </left>
      <right style="thin">
        <color indexed="8"/>
      </right>
      <top/>
      <bottom/>
      <diagonal/>
    </border>
    <border>
      <left style="thin">
        <color indexed="8"/>
      </left>
      <right/>
      <top style="medium">
        <color indexed="8"/>
      </top>
      <bottom style="hair">
        <color indexed="64"/>
      </bottom>
      <diagonal/>
    </border>
    <border diagonalUp="1">
      <left style="medium">
        <color indexed="8"/>
      </left>
      <right style="medium">
        <color indexed="8"/>
      </right>
      <top style="medium">
        <color indexed="8"/>
      </top>
      <bottom style="hair">
        <color indexed="64"/>
      </bottom>
      <diagonal style="hair">
        <color indexed="8"/>
      </diagonal>
    </border>
    <border>
      <left/>
      <right style="thin">
        <color indexed="8"/>
      </right>
      <top style="thin">
        <color indexed="8"/>
      </top>
      <bottom style="hair">
        <color indexed="64"/>
      </bottom>
      <diagonal/>
    </border>
    <border>
      <left style="thin">
        <color indexed="8"/>
      </left>
      <right style="thin">
        <color indexed="64"/>
      </right>
      <top style="medium">
        <color indexed="64"/>
      </top>
      <bottom style="hair">
        <color indexed="64"/>
      </bottom>
      <diagonal/>
    </border>
    <border>
      <left style="thin">
        <color indexed="64"/>
      </left>
      <right style="thin">
        <color indexed="64"/>
      </right>
      <top style="thin">
        <color indexed="8"/>
      </top>
      <bottom style="hair">
        <color indexed="64"/>
      </bottom>
      <diagonal/>
    </border>
    <border>
      <left style="thin">
        <color indexed="8"/>
      </left>
      <right style="thin">
        <color indexed="8"/>
      </right>
      <top style="medium">
        <color indexed="8"/>
      </top>
      <bottom style="hair">
        <color indexed="64"/>
      </bottom>
      <diagonal/>
    </border>
    <border>
      <left style="thin">
        <color indexed="8"/>
      </left>
      <right style="thin">
        <color indexed="8"/>
      </right>
      <top style="thin">
        <color indexed="8"/>
      </top>
      <bottom style="hair">
        <color indexed="64"/>
      </bottom>
      <diagonal/>
    </border>
    <border>
      <left style="medium">
        <color indexed="64"/>
      </left>
      <right style="medium">
        <color indexed="64"/>
      </right>
      <top style="medium">
        <color indexed="64"/>
      </top>
      <bottom style="hair">
        <color indexed="64"/>
      </bottom>
      <diagonal/>
    </border>
    <border diagonalUp="1">
      <left style="thin">
        <color indexed="8"/>
      </left>
      <right style="thin">
        <color indexed="64"/>
      </right>
      <top style="hair">
        <color indexed="64"/>
      </top>
      <bottom/>
      <diagonal style="hair">
        <color indexed="8"/>
      </diagonal>
    </border>
    <border>
      <left style="thin">
        <color indexed="64"/>
      </left>
      <right style="thin">
        <color indexed="64"/>
      </right>
      <top style="hair">
        <color indexed="64"/>
      </top>
      <bottom style="hair">
        <color indexed="64"/>
      </bottom>
      <diagonal/>
    </border>
    <border>
      <left style="thin">
        <color indexed="64"/>
      </left>
      <right style="thin">
        <color indexed="8"/>
      </right>
      <top style="hair">
        <color indexed="64"/>
      </top>
      <bottom style="hair">
        <color indexed="64"/>
      </bottom>
      <diagonal/>
    </border>
    <border>
      <left style="medium">
        <color indexed="8"/>
      </left>
      <right style="thin">
        <color indexed="8"/>
      </right>
      <top style="hair">
        <color indexed="64"/>
      </top>
      <bottom style="hair">
        <color indexed="64"/>
      </bottom>
      <diagonal/>
    </border>
    <border>
      <left style="thin">
        <color indexed="8"/>
      </left>
      <right style="thin">
        <color indexed="64"/>
      </right>
      <top style="hair">
        <color indexed="64"/>
      </top>
      <bottom style="hair">
        <color indexed="64"/>
      </bottom>
      <diagonal/>
    </border>
    <border>
      <left style="thin">
        <color indexed="8"/>
      </left>
      <right style="medium">
        <color indexed="8"/>
      </right>
      <top style="hair">
        <color indexed="64"/>
      </top>
      <bottom style="hair">
        <color indexed="64"/>
      </bottom>
      <diagonal/>
    </border>
    <border>
      <left style="medium">
        <color indexed="8"/>
      </left>
      <right style="thin">
        <color indexed="8"/>
      </right>
      <top style="hair">
        <color indexed="64"/>
      </top>
      <bottom/>
      <diagonal/>
    </border>
    <border>
      <left/>
      <right style="thin">
        <color indexed="8"/>
      </right>
      <top style="hair">
        <color indexed="64"/>
      </top>
      <bottom/>
      <diagonal/>
    </border>
    <border>
      <left style="thin">
        <color indexed="8"/>
      </left>
      <right/>
      <top style="hair">
        <color indexed="64"/>
      </top>
      <bottom/>
      <diagonal/>
    </border>
    <border>
      <left style="thin">
        <color indexed="8"/>
      </left>
      <right/>
      <top/>
      <bottom style="hair">
        <color indexed="64"/>
      </bottom>
      <diagonal/>
    </border>
    <border diagonalUp="1">
      <left style="medium">
        <color indexed="8"/>
      </left>
      <right style="medium">
        <color indexed="8"/>
      </right>
      <top/>
      <bottom style="hair">
        <color indexed="64"/>
      </bottom>
      <diagonal style="hair">
        <color indexed="8"/>
      </diagonal>
    </border>
    <border diagonalUp="1">
      <left style="medium">
        <color indexed="8"/>
      </left>
      <right style="thin">
        <color indexed="64"/>
      </right>
      <top style="hair">
        <color indexed="64"/>
      </top>
      <bottom style="hair">
        <color indexed="64"/>
      </bottom>
      <diagonal style="hair">
        <color indexed="8"/>
      </diagonal>
    </border>
    <border>
      <left style="thin">
        <color indexed="64"/>
      </left>
      <right style="thin">
        <color indexed="8"/>
      </right>
      <top/>
      <bottom style="hair">
        <color indexed="64"/>
      </bottom>
      <diagonal/>
    </border>
    <border>
      <left style="thin">
        <color indexed="8"/>
      </left>
      <right style="thin">
        <color indexed="8"/>
      </right>
      <top/>
      <bottom style="hair">
        <color indexed="64"/>
      </bottom>
      <diagonal/>
    </border>
    <border>
      <left style="thin">
        <color indexed="8"/>
      </left>
      <right style="medium">
        <color indexed="64"/>
      </right>
      <top style="hair">
        <color indexed="64"/>
      </top>
      <bottom style="hair">
        <color indexed="64"/>
      </bottom>
      <diagonal/>
    </border>
    <border>
      <left style="thin">
        <color indexed="8"/>
      </left>
      <right/>
      <top style="hair">
        <color indexed="64"/>
      </top>
      <bottom style="thin">
        <color indexed="64"/>
      </bottom>
      <diagonal/>
    </border>
    <border>
      <left style="medium">
        <color indexed="8"/>
      </left>
      <right style="thin">
        <color indexed="8"/>
      </right>
      <top style="hair">
        <color indexed="64"/>
      </top>
      <bottom style="thin">
        <color indexed="64"/>
      </bottom>
      <diagonal/>
    </border>
    <border>
      <left style="thin">
        <color indexed="8"/>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diagonalUp="1">
      <left style="medium">
        <color indexed="8"/>
      </left>
      <right style="thin">
        <color indexed="8"/>
      </right>
      <top style="hair">
        <color indexed="64"/>
      </top>
      <bottom style="hair">
        <color indexed="64"/>
      </bottom>
      <diagonal style="hair">
        <color indexed="8"/>
      </diagonal>
    </border>
    <border>
      <left style="medium">
        <color indexed="8"/>
      </left>
      <right style="medium">
        <color indexed="8"/>
      </right>
      <top style="hair">
        <color indexed="64"/>
      </top>
      <bottom/>
      <diagonal/>
    </border>
    <border>
      <left style="medium">
        <color indexed="8"/>
      </left>
      <right style="medium">
        <color indexed="8"/>
      </right>
      <top style="hair">
        <color indexed="64"/>
      </top>
      <bottom style="thin">
        <color indexed="64"/>
      </bottom>
      <diagonal/>
    </border>
    <border>
      <left style="medium">
        <color indexed="64"/>
      </left>
      <right style="medium">
        <color indexed="64"/>
      </right>
      <top style="hair">
        <color indexed="64"/>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style="thin">
        <color indexed="64"/>
      </left>
      <right style="thin">
        <color indexed="64"/>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medium">
        <color indexed="8"/>
      </right>
      <top style="thin">
        <color indexed="8"/>
      </top>
      <bottom style="hair">
        <color indexed="64"/>
      </bottom>
      <diagonal/>
    </border>
    <border>
      <left style="medium">
        <color indexed="8"/>
      </left>
      <right style="medium">
        <color indexed="8"/>
      </right>
      <top style="thin">
        <color indexed="8"/>
      </top>
      <bottom style="hair">
        <color indexed="64"/>
      </bottom>
      <diagonal/>
    </border>
    <border>
      <left style="medium">
        <color indexed="64"/>
      </left>
      <right style="medium">
        <color indexed="64"/>
      </right>
      <top style="thin">
        <color indexed="8"/>
      </top>
      <bottom/>
      <diagonal/>
    </border>
    <border>
      <left style="medium">
        <color indexed="8"/>
      </left>
      <right style="thin">
        <color indexed="8"/>
      </right>
      <top style="thin">
        <color indexed="8"/>
      </top>
      <bottom style="hair">
        <color indexed="64"/>
      </bottom>
      <diagonal/>
    </border>
    <border>
      <left style="thin">
        <color indexed="64"/>
      </left>
      <right style="thin">
        <color indexed="8"/>
      </right>
      <top style="thin">
        <color indexed="8"/>
      </top>
      <bottom style="hair">
        <color indexed="64"/>
      </bottom>
      <diagonal/>
    </border>
    <border>
      <left style="medium">
        <color indexed="64"/>
      </left>
      <right style="medium">
        <color indexed="64"/>
      </right>
      <top style="thin">
        <color indexed="8"/>
      </top>
      <bottom style="hair">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auto="1"/>
      </left>
      <right/>
      <top/>
      <bottom style="thin">
        <color auto="1"/>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thin">
        <color indexed="64"/>
      </top>
      <bottom/>
      <diagonal style="thin">
        <color indexed="64"/>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double">
        <color indexed="8"/>
      </left>
      <right style="medium">
        <color indexed="8"/>
      </right>
      <top style="medium">
        <color indexed="8"/>
      </top>
      <bottom style="medium">
        <color indexed="8"/>
      </bottom>
      <diagonal/>
    </border>
    <border>
      <left style="thin">
        <color indexed="8"/>
      </left>
      <right style="thin">
        <color indexed="8"/>
      </right>
      <top style="medium">
        <color indexed="64"/>
      </top>
      <bottom style="medium">
        <color indexed="8"/>
      </bottom>
      <diagonal/>
    </border>
    <border>
      <left style="double">
        <color indexed="8"/>
      </left>
      <right style="medium">
        <color indexed="8"/>
      </right>
      <top style="thin">
        <color indexed="8"/>
      </top>
      <bottom style="medium">
        <color indexed="8"/>
      </bottom>
      <diagonal/>
    </border>
    <border>
      <left style="thin">
        <color indexed="64"/>
      </left>
      <right style="thin">
        <color indexed="64"/>
      </right>
      <top style="thin">
        <color indexed="64"/>
      </top>
      <bottom style="medium">
        <color indexed="64"/>
      </bottom>
      <diagonal/>
    </border>
    <border>
      <left style="double">
        <color indexed="8"/>
      </left>
      <right style="medium">
        <color indexed="8"/>
      </right>
      <top style="hair">
        <color indexed="8"/>
      </top>
      <bottom style="hair">
        <color indexed="8"/>
      </bottom>
      <diagonal/>
    </border>
    <border>
      <left style="thin">
        <color indexed="8"/>
      </left>
      <right/>
      <top style="hair">
        <color indexed="8"/>
      </top>
      <bottom style="hair">
        <color indexed="8"/>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64"/>
      </left>
      <right style="thin">
        <color indexed="64"/>
      </right>
      <top style="hair">
        <color indexed="8"/>
      </top>
      <bottom/>
      <diagonal/>
    </border>
    <border>
      <left/>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diagonalUp="1">
      <left/>
      <right style="thin">
        <color indexed="8"/>
      </right>
      <top style="hair">
        <color indexed="8"/>
      </top>
      <bottom style="hair">
        <color indexed="8"/>
      </bottom>
      <diagonal style="hair">
        <color indexed="8"/>
      </diagonal>
    </border>
    <border diagonalUp="1">
      <left style="thin">
        <color indexed="64"/>
      </left>
      <right style="thin">
        <color indexed="64"/>
      </right>
      <top style="hair">
        <color indexed="8"/>
      </top>
      <bottom style="hair">
        <color indexed="8"/>
      </bottom>
      <diagonal style="thin">
        <color indexed="8"/>
      </diagonal>
    </border>
    <border diagonalUp="1">
      <left style="medium">
        <color indexed="8"/>
      </left>
      <right style="thin">
        <color indexed="8"/>
      </right>
      <top style="hair">
        <color indexed="8"/>
      </top>
      <bottom style="hair">
        <color indexed="8"/>
      </bottom>
      <diagonal style="hair">
        <color indexed="8"/>
      </diagonal>
    </border>
    <border>
      <left style="thin">
        <color indexed="64"/>
      </left>
      <right style="thin">
        <color indexed="64"/>
      </right>
      <top style="hair">
        <color indexed="8"/>
      </top>
      <bottom style="hair">
        <color indexed="8"/>
      </bottom>
      <diagonal/>
    </border>
    <border>
      <left/>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thin">
        <color indexed="64"/>
      </left>
      <right/>
      <top style="hair">
        <color indexed="8"/>
      </top>
      <bottom style="hair">
        <color indexed="8"/>
      </bottom>
      <diagonal/>
    </border>
    <border>
      <left style="medium">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diagonalUp="1">
      <left/>
      <right style="thin">
        <color indexed="8"/>
      </right>
      <top style="hair">
        <color indexed="8"/>
      </top>
      <bottom/>
      <diagonal style="hair">
        <color indexed="8"/>
      </diagonal>
    </border>
    <border>
      <left style="thin">
        <color indexed="8"/>
      </left>
      <right/>
      <top style="medium">
        <color indexed="8"/>
      </top>
      <bottom style="hair">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8"/>
      </top>
      <bottom style="hair">
        <color indexed="8"/>
      </bottom>
      <diagonal/>
    </border>
    <border>
      <left style="thin">
        <color indexed="8"/>
      </left>
      <right/>
      <top style="thin">
        <color indexed="8"/>
      </top>
      <bottom style="hair">
        <color indexed="8"/>
      </bottom>
      <diagonal/>
    </border>
    <border>
      <left style="medium">
        <color indexed="8"/>
      </left>
      <right style="hair">
        <color indexed="8"/>
      </right>
      <top style="hair">
        <color indexed="8"/>
      </top>
      <bottom style="hair">
        <color indexed="8"/>
      </bottom>
      <diagonal/>
    </border>
    <border>
      <left/>
      <right/>
      <top/>
      <bottom style="medium">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style="thin">
        <color indexed="64"/>
      </left>
      <right style="thin">
        <color indexed="64"/>
      </right>
      <top style="hair">
        <color indexed="8"/>
      </top>
      <bottom style="thin">
        <color indexed="8"/>
      </bottom>
      <diagonal/>
    </border>
    <border>
      <left style="thin">
        <color indexed="8"/>
      </left>
      <right style="medium">
        <color indexed="8"/>
      </right>
      <top style="hair">
        <color indexed="8"/>
      </top>
      <bottom style="thin">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style="thin">
        <color indexed="64"/>
      </left>
      <right style="thin">
        <color indexed="64"/>
      </right>
      <top/>
      <bottom style="hair">
        <color indexed="8"/>
      </bottom>
      <diagonal/>
    </border>
    <border>
      <left style="thin">
        <color indexed="8"/>
      </left>
      <right style="medium">
        <color indexed="8"/>
      </right>
      <top/>
      <bottom style="hair">
        <color indexed="8"/>
      </bottom>
      <diagonal/>
    </border>
    <border>
      <left style="double">
        <color indexed="8"/>
      </left>
      <right style="medium">
        <color indexed="8"/>
      </right>
      <top style="thin">
        <color indexed="8"/>
      </top>
      <bottom style="hair">
        <color indexed="8"/>
      </bottom>
      <diagonal/>
    </border>
    <border diagonalUp="1">
      <left style="thin">
        <color indexed="8"/>
      </left>
      <right/>
      <top/>
      <bottom style="hair">
        <color indexed="8"/>
      </bottom>
      <diagonal style="hair">
        <color indexed="8"/>
      </diagonal>
    </border>
    <border diagonalUp="1">
      <left style="thin">
        <color indexed="8"/>
      </left>
      <right style="thin">
        <color indexed="8"/>
      </right>
      <top/>
      <bottom style="hair">
        <color indexed="8"/>
      </bottom>
      <diagonal style="hair">
        <color indexed="8"/>
      </diagonal>
    </border>
    <border diagonalUp="1">
      <left/>
      <right style="thin">
        <color indexed="8"/>
      </right>
      <top/>
      <bottom style="hair">
        <color indexed="8"/>
      </bottom>
      <diagonal style="hair">
        <color indexed="8"/>
      </diagonal>
    </border>
    <border diagonalUp="1">
      <left style="thin">
        <color indexed="64"/>
      </left>
      <right style="thin">
        <color indexed="64"/>
      </right>
      <top style="thin">
        <color indexed="64"/>
      </top>
      <bottom style="hair">
        <color indexed="8"/>
      </bottom>
      <diagonal style="thin">
        <color indexed="8"/>
      </diagonal>
    </border>
    <border>
      <left style="thin">
        <color indexed="8"/>
      </left>
      <right style="medium">
        <color indexed="8"/>
      </right>
      <top style="thin">
        <color indexed="8"/>
      </top>
      <bottom style="hair">
        <color indexed="8"/>
      </bottom>
      <diagonal/>
    </border>
    <border>
      <left style="double">
        <color indexed="8"/>
      </left>
      <right style="medium">
        <color indexed="8"/>
      </right>
      <top style="medium">
        <color indexed="8"/>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right style="double">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bottom style="medium">
        <color indexed="8"/>
      </bottom>
      <diagonal/>
    </border>
    <border>
      <left style="medium">
        <color indexed="8"/>
      </left>
      <right style="thin">
        <color indexed="8"/>
      </right>
      <top/>
      <bottom style="hair">
        <color indexed="8"/>
      </bottom>
      <diagonal/>
    </border>
    <border>
      <left style="medium">
        <color indexed="8"/>
      </left>
      <right style="thin">
        <color indexed="8"/>
      </right>
      <top style="medium">
        <color indexed="8"/>
      </top>
      <bottom style="hair">
        <color indexed="8"/>
      </bottom>
      <diagonal/>
    </border>
    <border>
      <left style="thin">
        <color indexed="8"/>
      </left>
      <right style="medium">
        <color indexed="8"/>
      </right>
      <top style="hair">
        <color indexed="8"/>
      </top>
      <bottom/>
      <diagonal/>
    </border>
    <border>
      <left style="thin">
        <color indexed="8"/>
      </left>
      <right style="thin">
        <color indexed="8"/>
      </right>
      <top style="hair">
        <color indexed="8"/>
      </top>
      <bottom/>
      <diagonal/>
    </border>
    <border diagonalUp="1">
      <left style="thin">
        <color indexed="64"/>
      </left>
      <right style="thin">
        <color indexed="64"/>
      </right>
      <top style="hair">
        <color indexed="8"/>
      </top>
      <bottom style="thin">
        <color indexed="8"/>
      </bottom>
      <diagonal style="thin">
        <color indexed="8"/>
      </diagonal>
    </border>
    <border>
      <left style="thin">
        <color indexed="64"/>
      </left>
      <right style="thin">
        <color indexed="64"/>
      </right>
      <top style="thin">
        <color indexed="64"/>
      </top>
      <bottom style="hair">
        <color indexed="8"/>
      </bottom>
      <diagonal/>
    </border>
    <border diagonalUp="1">
      <left style="thin">
        <color indexed="8"/>
      </left>
      <right style="double">
        <color indexed="8"/>
      </right>
      <top style="hair">
        <color indexed="8"/>
      </top>
      <bottom style="hair">
        <color indexed="8"/>
      </bottom>
      <diagonal style="thin">
        <color indexed="8"/>
      </diagonal>
    </border>
    <border diagonalUp="1">
      <left style="thin">
        <color indexed="8"/>
      </left>
      <right style="thin">
        <color indexed="8"/>
      </right>
      <top style="hair">
        <color indexed="8"/>
      </top>
      <bottom style="hair">
        <color indexed="8"/>
      </bottom>
      <diagonal style="thin">
        <color indexed="8"/>
      </diagonal>
    </border>
    <border diagonalUp="1">
      <left style="thin">
        <color indexed="8"/>
      </left>
      <right/>
      <top style="hair">
        <color indexed="8"/>
      </top>
      <bottom style="hair">
        <color indexed="8"/>
      </bottom>
      <diagonal style="thin">
        <color indexed="8"/>
      </diagonal>
    </border>
    <border diagonalUp="1">
      <left style="medium">
        <color indexed="8"/>
      </left>
      <right style="thin">
        <color indexed="8"/>
      </right>
      <top style="hair">
        <color indexed="8"/>
      </top>
      <bottom style="hair">
        <color indexed="8"/>
      </bottom>
      <diagonal style="thin">
        <color indexed="8"/>
      </diagonal>
    </border>
    <border>
      <left style="thin">
        <color indexed="8"/>
      </left>
      <right style="thin">
        <color indexed="8"/>
      </right>
      <top style="thin">
        <color indexed="8"/>
      </top>
      <bottom style="medium">
        <color auto="1"/>
      </bottom>
      <diagonal/>
    </border>
    <border>
      <left style="medium">
        <color indexed="8"/>
      </left>
      <right style="thin">
        <color indexed="8"/>
      </right>
      <top style="thin">
        <color indexed="8"/>
      </top>
      <bottom style="medium">
        <color indexed="8"/>
      </bottom>
      <diagonal/>
    </border>
    <border>
      <left style="medium">
        <color indexed="8"/>
      </left>
      <right style="thin">
        <color indexed="64"/>
      </right>
      <top style="hair">
        <color indexed="8"/>
      </top>
      <bottom style="thin">
        <color indexed="8"/>
      </bottom>
      <diagonal/>
    </border>
    <border diagonalUp="1">
      <left/>
      <right style="double">
        <color indexed="8"/>
      </right>
      <top style="hair">
        <color indexed="8"/>
      </top>
      <bottom style="hair">
        <color indexed="8"/>
      </bottom>
      <diagonal style="thin">
        <color indexed="8"/>
      </diagonal>
    </border>
    <border diagonalUp="1">
      <left style="thin">
        <color indexed="64"/>
      </left>
      <right style="thin">
        <color indexed="64"/>
      </right>
      <top style="hair">
        <color indexed="8"/>
      </top>
      <bottom style="hair">
        <color indexed="8"/>
      </bottom>
      <diagonal style="hair">
        <color indexed="8"/>
      </diagonal>
    </border>
    <border diagonalUp="1">
      <left style="medium">
        <color indexed="8"/>
      </left>
      <right style="thin">
        <color indexed="64"/>
      </right>
      <top style="hair">
        <color indexed="8"/>
      </top>
      <bottom style="hair">
        <color indexed="8"/>
      </bottom>
      <diagonal style="hair">
        <color indexed="8"/>
      </diagonal>
    </border>
    <border>
      <left style="medium">
        <color indexed="8"/>
      </left>
      <right style="thin">
        <color indexed="64"/>
      </right>
      <top style="hair">
        <color indexed="8"/>
      </top>
      <bottom style="hair">
        <color indexed="8"/>
      </bottom>
      <diagonal/>
    </border>
    <border>
      <left/>
      <right style="thin">
        <color indexed="8"/>
      </right>
      <top style="medium">
        <color indexed="8"/>
      </top>
      <bottom style="hair">
        <color indexed="8"/>
      </bottom>
      <diagonal/>
    </border>
    <border>
      <left style="thin">
        <color indexed="64"/>
      </left>
      <right style="thin">
        <color indexed="64"/>
      </right>
      <top style="medium">
        <color indexed="8"/>
      </top>
      <bottom style="hair">
        <color indexed="8"/>
      </bottom>
      <diagonal/>
    </border>
    <border>
      <left style="thin">
        <color indexed="64"/>
      </left>
      <right style="thin">
        <color indexed="64"/>
      </right>
      <top style="medium">
        <color indexed="64"/>
      </top>
      <bottom style="hair">
        <color indexed="8"/>
      </bottom>
      <diagonal/>
    </border>
    <border>
      <left style="medium">
        <color indexed="8"/>
      </left>
      <right style="thin">
        <color indexed="64"/>
      </right>
      <top style="medium">
        <color indexed="8"/>
      </top>
      <bottom style="hair">
        <color indexed="8"/>
      </bottom>
      <diagonal/>
    </border>
    <border>
      <left/>
      <right style="thin">
        <color indexed="8"/>
      </right>
      <top/>
      <bottom/>
      <diagonal/>
    </border>
    <border>
      <left style="thin">
        <color indexed="8"/>
      </left>
      <right style="double">
        <color indexed="8"/>
      </right>
      <top/>
      <bottom style="thin">
        <color indexed="8"/>
      </bottom>
      <diagonal/>
    </border>
    <border>
      <left style="thin">
        <color indexed="8"/>
      </left>
      <right style="double">
        <color indexed="8"/>
      </right>
      <top style="medium">
        <color indexed="8"/>
      </top>
      <bottom/>
      <diagonal/>
    </border>
    <border>
      <left style="medium">
        <color indexed="8"/>
      </left>
      <right style="thin">
        <color indexed="8"/>
      </right>
      <top style="medium">
        <color indexed="8"/>
      </top>
      <bottom/>
      <diagonal/>
    </border>
    <border>
      <left style="double">
        <color indexed="8"/>
      </left>
      <right style="medium">
        <color indexed="8"/>
      </right>
      <top/>
      <bottom style="hair">
        <color indexed="8"/>
      </bottom>
      <diagonal/>
    </border>
    <border>
      <left style="double">
        <color indexed="8"/>
      </left>
      <right style="medium">
        <color indexed="8"/>
      </right>
      <top style="hair">
        <color indexed="8"/>
      </top>
      <bottom style="medium">
        <color indexed="8"/>
      </bottom>
      <diagonal/>
    </border>
    <border>
      <left/>
      <right style="double">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double">
        <color indexed="8"/>
      </left>
      <right style="medium">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double">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hair">
        <color indexed="8"/>
      </bottom>
      <diagonal/>
    </border>
    <border>
      <left style="double">
        <color indexed="8"/>
      </left>
      <right style="medium">
        <color indexed="8"/>
      </right>
      <top/>
      <bottom style="thin">
        <color indexed="8"/>
      </bottom>
      <diagonal/>
    </border>
    <border>
      <left style="double">
        <color indexed="8"/>
      </left>
      <right style="medium">
        <color indexed="8"/>
      </right>
      <top/>
      <bottom/>
      <diagonal/>
    </border>
    <border>
      <left style="double">
        <color indexed="8"/>
      </left>
      <right style="medium">
        <color indexed="8"/>
      </right>
      <top style="medium">
        <color indexed="8"/>
      </top>
      <bottom/>
      <diagonal/>
    </border>
    <border>
      <left style="medium">
        <color indexed="8"/>
      </left>
      <right style="thin">
        <color indexed="8"/>
      </right>
      <top style="thin">
        <color indexed="8"/>
      </top>
      <bottom/>
      <diagonal/>
    </border>
    <border>
      <left style="thin">
        <color indexed="8"/>
      </left>
      <right style="medium">
        <color indexed="8"/>
      </right>
      <top style="medium">
        <color indexed="8"/>
      </top>
      <bottom style="hair">
        <color indexed="8"/>
      </bottom>
      <diagonal/>
    </border>
    <border diagonalUp="1">
      <left style="thin">
        <color indexed="64"/>
      </left>
      <right style="thin">
        <color indexed="8"/>
      </right>
      <top style="thin">
        <color indexed="8"/>
      </top>
      <bottom style="hair">
        <color indexed="8"/>
      </bottom>
      <diagonal style="hair">
        <color indexed="8"/>
      </diagonal>
    </border>
    <border>
      <left style="thin">
        <color indexed="64"/>
      </left>
      <right style="thin">
        <color indexed="8"/>
      </right>
      <top/>
      <bottom style="hair">
        <color indexed="8"/>
      </bottom>
      <diagonal/>
    </border>
    <border>
      <left style="thin">
        <color indexed="64"/>
      </left>
      <right style="thin">
        <color indexed="8"/>
      </right>
      <top style="hair">
        <color indexed="8"/>
      </top>
      <bottom style="thin">
        <color indexed="8"/>
      </bottom>
      <diagonal/>
    </border>
    <border>
      <left style="thin">
        <color indexed="64"/>
      </left>
      <right style="thin">
        <color indexed="8"/>
      </right>
      <top/>
      <bottom style="medium">
        <color indexed="8"/>
      </bottom>
      <diagonal/>
    </border>
    <border>
      <left style="medium">
        <color indexed="64"/>
      </left>
      <right style="thin">
        <color indexed="64"/>
      </right>
      <top style="medium">
        <color indexed="8"/>
      </top>
      <bottom style="hair">
        <color indexed="8"/>
      </bottom>
      <diagonal/>
    </border>
    <border>
      <left style="thin">
        <color indexed="64"/>
      </left>
      <right style="thin">
        <color indexed="8"/>
      </right>
      <top style="thin">
        <color indexed="8"/>
      </top>
      <bottom style="hair">
        <color indexed="8"/>
      </bottom>
      <diagonal/>
    </border>
    <border>
      <left style="medium">
        <color indexed="64"/>
      </left>
      <right style="thin">
        <color indexed="64"/>
      </right>
      <top style="hair">
        <color indexed="8"/>
      </top>
      <bottom/>
      <diagonal/>
    </border>
    <border diagonalUp="1">
      <left style="thin">
        <color indexed="64"/>
      </left>
      <right style="thin">
        <color indexed="8"/>
      </right>
      <top style="hair">
        <color indexed="8"/>
      </top>
      <bottom/>
      <diagonal style="hair">
        <color indexed="8"/>
      </diagonal>
    </border>
    <border>
      <left style="medium">
        <color indexed="64"/>
      </left>
      <right style="thin">
        <color indexed="64"/>
      </right>
      <top style="hair">
        <color indexed="8"/>
      </top>
      <bottom style="hair">
        <color indexed="8"/>
      </bottom>
      <diagonal/>
    </border>
    <border>
      <left style="medium">
        <color indexed="64"/>
      </left>
      <right style="thin">
        <color indexed="64"/>
      </right>
      <top/>
      <bottom/>
      <diagonal/>
    </border>
    <border diagonalUp="1">
      <left style="thin">
        <color indexed="64"/>
      </left>
      <right style="thin">
        <color indexed="8"/>
      </right>
      <top style="hair">
        <color indexed="8"/>
      </top>
      <bottom style="hair">
        <color indexed="8"/>
      </bottom>
      <diagonal style="hair">
        <color indexed="8"/>
      </diagonal>
    </border>
    <border diagonalUp="1">
      <left style="medium">
        <color indexed="64"/>
      </left>
      <right style="thin">
        <color indexed="64"/>
      </right>
      <top style="hair">
        <color indexed="8"/>
      </top>
      <bottom style="hair">
        <color indexed="8"/>
      </bottom>
      <diagonal style="thin">
        <color indexed="8"/>
      </diagonal>
    </border>
    <border>
      <left style="thin">
        <color indexed="64"/>
      </left>
      <right style="thin">
        <color indexed="8"/>
      </right>
      <top style="thin">
        <color indexed="8"/>
      </top>
      <bottom style="medium">
        <color indexed="8"/>
      </bottom>
      <diagonal/>
    </border>
    <border>
      <left style="medium">
        <color indexed="8"/>
      </left>
      <right style="thin">
        <color indexed="8"/>
      </right>
      <top style="hair">
        <color indexed="8"/>
      </top>
      <bottom style="thin">
        <color indexed="64"/>
      </bottom>
      <diagonal/>
    </border>
    <border>
      <left/>
      <right style="thin">
        <color indexed="8"/>
      </right>
      <top/>
      <bottom style="thin">
        <color indexed="8"/>
      </bottom>
      <diagonal/>
    </border>
    <border>
      <left style="medium">
        <color indexed="8"/>
      </left>
      <right style="medium">
        <color indexed="8"/>
      </right>
      <top style="thin">
        <color indexed="8"/>
      </top>
      <bottom style="hair">
        <color indexed="8"/>
      </bottom>
      <diagonal/>
    </border>
    <border>
      <left style="medium">
        <color indexed="8"/>
      </left>
      <right style="medium">
        <color indexed="8"/>
      </right>
      <top style="hair">
        <color indexed="8"/>
      </top>
      <bottom/>
      <diagonal/>
    </border>
    <border diagonalUp="1">
      <left style="thin">
        <color indexed="8"/>
      </left>
      <right style="thin">
        <color indexed="8"/>
      </right>
      <top style="hair">
        <color indexed="8"/>
      </top>
      <bottom/>
      <diagonal style="hair">
        <color indexed="8"/>
      </diagonal>
    </border>
    <border>
      <left style="medium">
        <color indexed="8"/>
      </left>
      <right style="medium">
        <color indexed="8"/>
      </right>
      <top style="hair">
        <color indexed="8"/>
      </top>
      <bottom style="hair">
        <color indexed="8"/>
      </bottom>
      <diagonal/>
    </border>
    <border>
      <left style="medium">
        <color indexed="8"/>
      </left>
      <right style="medium">
        <color indexed="8"/>
      </right>
      <top/>
      <bottom/>
      <diagonal/>
    </border>
    <border diagonalUp="1">
      <left style="thin">
        <color indexed="8"/>
      </left>
      <right style="thin">
        <color indexed="8"/>
      </right>
      <top style="hair">
        <color indexed="8"/>
      </top>
      <bottom style="hair">
        <color indexed="8"/>
      </bottom>
      <diagonal style="hair">
        <color indexed="8"/>
      </diagonal>
    </border>
    <border diagonalUp="1">
      <left style="medium">
        <color indexed="8"/>
      </left>
      <right style="medium">
        <color indexed="8"/>
      </right>
      <top style="hair">
        <color indexed="8"/>
      </top>
      <bottom style="hair">
        <color indexed="8"/>
      </bottom>
      <diagonal style="thin">
        <color indexed="8"/>
      </diagonal>
    </border>
    <border>
      <left style="medium">
        <color indexed="8"/>
      </left>
      <right style="medium">
        <color indexed="8"/>
      </right>
      <top style="hair">
        <color indexed="8"/>
      </top>
      <bottom style="thin">
        <color indexed="8"/>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indexed="64"/>
      </top>
      <bottom/>
      <diagonal/>
    </border>
    <border>
      <left/>
      <right/>
      <top style="thin">
        <color indexed="64"/>
      </top>
      <bottom style="thin">
        <color indexed="64"/>
      </bottom>
      <diagonal/>
    </border>
    <border>
      <left/>
      <right style="medium">
        <color auto="1"/>
      </right>
      <top style="thin">
        <color auto="1"/>
      </top>
      <bottom style="thin">
        <color indexed="64"/>
      </bottom>
      <diagonal/>
    </border>
    <border>
      <left style="thin">
        <color indexed="64"/>
      </left>
      <right/>
      <top style="thin">
        <color indexed="64"/>
      </top>
      <bottom style="thin">
        <color indexed="64"/>
      </bottom>
      <diagonal/>
    </border>
    <border>
      <left/>
      <right style="medium">
        <color auto="1"/>
      </right>
      <top style="thin">
        <color indexed="64"/>
      </top>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indexed="8"/>
      </left>
      <right style="medium">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style="medium">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medium">
        <color indexed="8"/>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8"/>
      </bottom>
      <diagonal/>
    </border>
    <border>
      <left style="thin">
        <color indexed="8"/>
      </left>
      <right style="medium">
        <color indexed="64"/>
      </right>
      <top style="hair">
        <color indexed="8"/>
      </top>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style="thin">
        <color indexed="8"/>
      </right>
      <top/>
      <bottom/>
      <diagonal/>
    </border>
    <border>
      <left style="thin">
        <color indexed="8"/>
      </left>
      <right style="medium">
        <color indexed="64"/>
      </right>
      <top style="medium">
        <color indexed="8"/>
      </top>
      <bottom style="hair">
        <color indexed="8"/>
      </bottom>
      <diagonal/>
    </border>
    <border>
      <left style="hair">
        <color indexed="8"/>
      </left>
      <right style="medium">
        <color indexed="64"/>
      </right>
      <top style="hair">
        <color indexed="8"/>
      </top>
      <bottom style="hair">
        <color indexed="8"/>
      </bottom>
      <diagonal/>
    </border>
    <border>
      <left style="thin">
        <color indexed="8"/>
      </left>
      <right style="medium">
        <color indexed="64"/>
      </right>
      <top style="thin">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right style="thin">
        <color indexed="8"/>
      </right>
      <top/>
      <bottom style="medium">
        <color indexed="64"/>
      </bottom>
      <diagonal/>
    </border>
    <border>
      <left style="thin">
        <color indexed="8"/>
      </left>
      <right style="medium">
        <color indexed="64"/>
      </right>
      <top style="medium">
        <color indexed="8"/>
      </top>
      <bottom style="medium">
        <color indexed="64"/>
      </bottom>
      <diagonal/>
    </border>
  </borders>
  <cellStyleXfs count="43">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26" fillId="0" borderId="0">
      <alignment vertical="center"/>
    </xf>
    <xf numFmtId="0" fontId="2" fillId="0" borderId="0"/>
    <xf numFmtId="38" fontId="2" fillId="0" borderId="0" applyFont="0" applyFill="0" applyBorder="0" applyAlignment="0" applyProtection="0">
      <alignment vertical="center"/>
    </xf>
    <xf numFmtId="0" fontId="27" fillId="0" borderId="0"/>
    <xf numFmtId="0" fontId="20" fillId="0" borderId="0"/>
    <xf numFmtId="0" fontId="2" fillId="0" borderId="0"/>
    <xf numFmtId="176" fontId="28" fillId="0" borderId="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29" fillId="0" borderId="0"/>
    <xf numFmtId="0" fontId="30" fillId="0" borderId="0">
      <alignment vertical="center"/>
    </xf>
    <xf numFmtId="0" fontId="30" fillId="0" borderId="0">
      <alignment vertical="center"/>
    </xf>
    <xf numFmtId="0" fontId="30" fillId="0" borderId="0">
      <alignment vertical="center"/>
    </xf>
    <xf numFmtId="41" fontId="31" fillId="0" borderId="0" applyFill="0" applyBorder="0" applyAlignment="0" applyProtection="0"/>
    <xf numFmtId="0" fontId="2" fillId="0" borderId="0">
      <alignment vertical="center"/>
    </xf>
    <xf numFmtId="177" fontId="2" fillId="0" borderId="0">
      <alignment vertical="center"/>
    </xf>
    <xf numFmtId="0" fontId="3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177" fontId="2" fillId="0" borderId="0" applyFill="0" applyBorder="0" applyAlignment="0" applyProtection="0"/>
    <xf numFmtId="176" fontId="31" fillId="0" borderId="0" applyFill="0" applyBorder="0" applyAlignment="0" applyProtection="0"/>
    <xf numFmtId="183" fontId="2" fillId="0" borderId="0">
      <alignment vertical="center"/>
    </xf>
    <xf numFmtId="0" fontId="119" fillId="0" borderId="0"/>
    <xf numFmtId="0" fontId="120" fillId="0" borderId="0">
      <alignment vertical="center"/>
    </xf>
    <xf numFmtId="0" fontId="120" fillId="0" borderId="0">
      <alignment vertical="center"/>
    </xf>
    <xf numFmtId="177"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221">
    <xf numFmtId="0" fontId="0" fillId="0" borderId="0" xfId="0">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8" fillId="0" borderId="0" xfId="1" applyFont="1" applyAlignment="1">
      <alignment vertical="center"/>
    </xf>
    <xf numFmtId="0" fontId="2" fillId="0" borderId="0" xfId="1" applyFont="1">
      <alignment vertical="center"/>
    </xf>
    <xf numFmtId="0" fontId="12" fillId="0" borderId="0" xfId="1" applyFont="1">
      <alignment vertical="center"/>
    </xf>
    <xf numFmtId="0" fontId="4" fillId="0" borderId="0" xfId="1" applyFont="1" applyAlignment="1">
      <alignment horizontal="left" vertical="center"/>
    </xf>
    <xf numFmtId="0" fontId="10" fillId="0" borderId="0" xfId="1" applyFont="1">
      <alignment vertical="center"/>
    </xf>
    <xf numFmtId="0" fontId="13" fillId="0" borderId="0" xfId="1" applyFont="1">
      <alignment vertical="center"/>
    </xf>
    <xf numFmtId="0" fontId="10" fillId="0" borderId="0" xfId="1" applyFont="1" applyFill="1" applyAlignment="1">
      <alignment horizontal="left" vertical="center"/>
    </xf>
    <xf numFmtId="0" fontId="10" fillId="0" borderId="0" xfId="1" applyFont="1" applyAlignment="1">
      <alignment vertical="center"/>
    </xf>
    <xf numFmtId="0" fontId="10" fillId="0" borderId="0" xfId="1" applyFont="1" applyFill="1" applyAlignment="1">
      <alignment horizontal="center" vertical="center"/>
    </xf>
    <xf numFmtId="0" fontId="10" fillId="0" borderId="0" xfId="1" applyFont="1" applyFill="1">
      <alignment vertical="center"/>
    </xf>
    <xf numFmtId="0" fontId="14" fillId="0" borderId="0" xfId="1" applyFont="1">
      <alignment vertical="center"/>
    </xf>
    <xf numFmtId="0" fontId="15" fillId="0" borderId="0" xfId="1" applyFont="1">
      <alignment vertical="center"/>
    </xf>
    <xf numFmtId="0" fontId="16" fillId="0" borderId="0" xfId="1" applyFont="1">
      <alignment vertical="center"/>
    </xf>
    <xf numFmtId="0" fontId="4" fillId="0" borderId="0" xfId="1" applyFont="1" applyAlignment="1">
      <alignment vertical="center"/>
    </xf>
    <xf numFmtId="0" fontId="16" fillId="0" borderId="0" xfId="1" applyFont="1" applyAlignment="1">
      <alignment vertical="center"/>
    </xf>
    <xf numFmtId="0" fontId="15" fillId="0" borderId="0" xfId="1" applyFont="1" applyAlignment="1">
      <alignment vertical="center"/>
    </xf>
    <xf numFmtId="0" fontId="16" fillId="0" borderId="0" xfId="1" applyFont="1" applyAlignment="1">
      <alignment horizontal="right" vertical="center"/>
    </xf>
    <xf numFmtId="0" fontId="16" fillId="0" borderId="0" xfId="1" applyFont="1" applyAlignment="1">
      <alignment horizontal="center" vertical="center"/>
    </xf>
    <xf numFmtId="0" fontId="4" fillId="0" borderId="0" xfId="1" applyFont="1" applyAlignment="1">
      <alignment horizontal="center" vertical="center"/>
    </xf>
    <xf numFmtId="0" fontId="13" fillId="0" borderId="0" xfId="2" applyFont="1">
      <alignment vertical="center"/>
    </xf>
    <xf numFmtId="0" fontId="19" fillId="0" borderId="0" xfId="2" applyFont="1">
      <alignment vertical="center"/>
    </xf>
    <xf numFmtId="0" fontId="10" fillId="0" borderId="0" xfId="2" applyFont="1">
      <alignment vertical="center"/>
    </xf>
    <xf numFmtId="0" fontId="10" fillId="0" borderId="0" xfId="2" applyFont="1" applyAlignment="1">
      <alignment vertical="center"/>
    </xf>
    <xf numFmtId="0" fontId="7" fillId="0" borderId="0" xfId="2" applyFont="1">
      <alignment vertical="center"/>
    </xf>
    <xf numFmtId="0" fontId="19" fillId="0" borderId="0" xfId="2" applyFont="1" applyAlignment="1">
      <alignment horizontal="center" vertical="center"/>
    </xf>
    <xf numFmtId="0" fontId="13" fillId="0" borderId="0" xfId="2" applyFont="1" applyAlignment="1">
      <alignment horizontal="left" vertical="center"/>
    </xf>
    <xf numFmtId="0" fontId="19" fillId="0" borderId="0" xfId="2" applyFont="1" applyAlignment="1">
      <alignment vertical="center"/>
    </xf>
    <xf numFmtId="0" fontId="13" fillId="0" borderId="0" xfId="2" applyFont="1" applyAlignment="1">
      <alignment vertical="center"/>
    </xf>
    <xf numFmtId="0" fontId="4" fillId="0" borderId="0" xfId="2" applyFont="1" applyAlignment="1">
      <alignment horizontal="left" vertical="center"/>
    </xf>
    <xf numFmtId="0" fontId="21" fillId="0" borderId="0" xfId="2" applyFont="1" applyAlignment="1">
      <alignment horizontal="center" vertical="center"/>
    </xf>
    <xf numFmtId="0" fontId="10" fillId="0" borderId="0" xfId="2" applyFont="1" applyAlignment="1">
      <alignment horizontal="left" vertical="center"/>
    </xf>
    <xf numFmtId="0" fontId="17" fillId="0" borderId="0" xfId="2" applyFont="1">
      <alignment vertical="center"/>
    </xf>
    <xf numFmtId="0" fontId="17" fillId="0" borderId="0" xfId="2" applyFont="1" applyAlignment="1">
      <alignment horizontal="center" vertical="center"/>
    </xf>
    <xf numFmtId="0" fontId="22" fillId="0" borderId="0" xfId="2" applyFont="1" applyAlignment="1">
      <alignment horizontal="center" vertical="center"/>
    </xf>
    <xf numFmtId="0" fontId="17" fillId="0" borderId="0" xfId="2" applyFont="1" applyAlignment="1">
      <alignment vertical="center"/>
    </xf>
    <xf numFmtId="0" fontId="23" fillId="0" borderId="0" xfId="2" applyFont="1">
      <alignment vertical="center"/>
    </xf>
    <xf numFmtId="0" fontId="7" fillId="0" borderId="0" xfId="2" applyFont="1" applyAlignment="1">
      <alignment horizontal="center" vertical="center"/>
    </xf>
    <xf numFmtId="0" fontId="24" fillId="0" borderId="0" xfId="2" applyFont="1" applyAlignment="1">
      <alignment horizontal="left" vertical="center"/>
    </xf>
    <xf numFmtId="0" fontId="11" fillId="0" borderId="0" xfId="2" applyFont="1">
      <alignment vertical="center"/>
    </xf>
    <xf numFmtId="56" fontId="10" fillId="0" borderId="0" xfId="2" applyNumberFormat="1" applyFont="1">
      <alignment vertical="center"/>
    </xf>
    <xf numFmtId="0" fontId="25" fillId="0" borderId="0" xfId="2" applyFont="1" applyAlignment="1">
      <alignment horizontal="center" vertical="center"/>
    </xf>
    <xf numFmtId="0" fontId="10" fillId="0" borderId="0" xfId="2" applyFont="1" applyAlignment="1">
      <alignment horizontal="right" vertical="center"/>
    </xf>
    <xf numFmtId="56" fontId="11" fillId="0" borderId="0" xfId="2" applyNumberFormat="1" applyFont="1">
      <alignment vertical="center"/>
    </xf>
    <xf numFmtId="0" fontId="7" fillId="0" borderId="0" xfId="2" applyFont="1" applyAlignment="1">
      <alignment vertical="center"/>
    </xf>
    <xf numFmtId="0" fontId="9" fillId="0" borderId="0" xfId="2" applyFont="1" applyAlignment="1">
      <alignment horizontal="center" vertical="center"/>
    </xf>
    <xf numFmtId="0" fontId="10" fillId="0" borderId="0" xfId="2" applyFont="1" applyAlignment="1">
      <alignment vertical="center" wrapText="1"/>
    </xf>
    <xf numFmtId="0" fontId="2" fillId="0" borderId="0" xfId="2">
      <alignment vertical="center"/>
    </xf>
    <xf numFmtId="0" fontId="2" fillId="0" borderId="0" xfId="2" applyAlignment="1">
      <alignment vertical="center"/>
    </xf>
    <xf numFmtId="0" fontId="2" fillId="0" borderId="0" xfId="2" applyAlignment="1">
      <alignment horizontal="center" vertical="center"/>
    </xf>
    <xf numFmtId="0" fontId="4" fillId="0" borderId="0" xfId="2" applyFont="1" applyAlignment="1">
      <alignment vertical="center"/>
    </xf>
    <xf numFmtId="0" fontId="4" fillId="0" borderId="0" xfId="2" applyFont="1" applyFill="1" applyBorder="1" applyAlignment="1">
      <alignment vertical="center"/>
    </xf>
    <xf numFmtId="0" fontId="4" fillId="0" borderId="0" xfId="2" applyFont="1">
      <alignment vertical="center"/>
    </xf>
    <xf numFmtId="0" fontId="32" fillId="0" borderId="0" xfId="2" applyFont="1">
      <alignment vertical="center"/>
    </xf>
    <xf numFmtId="0" fontId="4" fillId="0" borderId="0" xfId="2" applyFont="1" applyAlignment="1">
      <alignment horizontal="right" vertical="center"/>
    </xf>
    <xf numFmtId="0" fontId="4" fillId="0" borderId="0" xfId="2" applyFont="1" applyAlignment="1">
      <alignment horizontal="center" vertical="center"/>
    </xf>
    <xf numFmtId="0" fontId="1" fillId="0" borderId="0" xfId="29">
      <alignment vertical="center"/>
    </xf>
    <xf numFmtId="0" fontId="34" fillId="0" borderId="0" xfId="29" applyFont="1">
      <alignment vertical="center"/>
    </xf>
    <xf numFmtId="0" fontId="35" fillId="0" borderId="0" xfId="30" applyFont="1" applyBorder="1" applyAlignment="1">
      <alignment horizontal="center" vertical="center"/>
    </xf>
    <xf numFmtId="0" fontId="34" fillId="0" borderId="0" xfId="30" applyFont="1">
      <alignment vertical="center"/>
    </xf>
    <xf numFmtId="0" fontId="36" fillId="0" borderId="0" xfId="30" applyFont="1">
      <alignment vertical="center"/>
    </xf>
    <xf numFmtId="0" fontId="9" fillId="0" borderId="0" xfId="1" applyFont="1" applyAlignment="1">
      <alignment horizontal="left" vertical="center"/>
    </xf>
    <xf numFmtId="0" fontId="39" fillId="0" borderId="13" xfId="28" applyFont="1" applyFill="1" applyBorder="1" applyAlignment="1">
      <alignment horizontal="left" vertical="center"/>
    </xf>
    <xf numFmtId="0" fontId="39" fillId="0" borderId="12" xfId="28" applyFont="1" applyFill="1" applyBorder="1" applyAlignment="1">
      <alignment horizontal="left" vertical="center"/>
    </xf>
    <xf numFmtId="0" fontId="39" fillId="0" borderId="10" xfId="28" applyFont="1" applyFill="1" applyBorder="1" applyAlignment="1">
      <alignment horizontal="left" vertical="center"/>
    </xf>
    <xf numFmtId="0" fontId="44" fillId="0" borderId="0" xfId="28" applyFont="1" applyFill="1" applyBorder="1" applyAlignment="1">
      <alignment horizontal="center" vertical="center"/>
    </xf>
    <xf numFmtId="0" fontId="44" fillId="0" borderId="0" xfId="28" applyFont="1" applyFill="1" applyBorder="1" applyAlignment="1">
      <alignment horizontal="right" vertical="center"/>
    </xf>
    <xf numFmtId="0" fontId="10" fillId="0" borderId="0" xfId="1" applyFont="1" applyFill="1" applyAlignment="1">
      <alignment horizontal="left" vertical="center"/>
    </xf>
    <xf numFmtId="0" fontId="11" fillId="0" borderId="0" xfId="1" applyFont="1" applyFill="1" applyAlignment="1">
      <alignment horizontal="left" vertical="center"/>
    </xf>
    <xf numFmtId="0" fontId="10" fillId="0" borderId="0" xfId="1" applyFont="1" applyFill="1" applyAlignment="1">
      <alignment horizontal="left" vertical="center"/>
    </xf>
    <xf numFmtId="0" fontId="18" fillId="0" borderId="0" xfId="1" applyFont="1" applyAlignment="1">
      <alignment horizontal="left" vertical="center"/>
    </xf>
    <xf numFmtId="180" fontId="58" fillId="0" borderId="0" xfId="7" applyNumberFormat="1" applyFont="1" applyBorder="1">
      <alignment vertical="center"/>
    </xf>
    <xf numFmtId="180" fontId="58" fillId="0" borderId="0" xfId="6" applyNumberFormat="1" applyFont="1" applyBorder="1">
      <alignment vertical="center"/>
    </xf>
    <xf numFmtId="180" fontId="58" fillId="0" borderId="0" xfId="7" applyNumberFormat="1" applyFont="1" applyBorder="1" applyAlignment="1"/>
    <xf numFmtId="180" fontId="48" fillId="0" borderId="0" xfId="7" applyNumberFormat="1" applyFont="1" applyBorder="1" applyAlignment="1"/>
    <xf numFmtId="180" fontId="50" fillId="0" borderId="0" xfId="6" applyNumberFormat="1" applyFont="1" applyBorder="1">
      <alignment vertical="center"/>
    </xf>
    <xf numFmtId="0" fontId="59" fillId="0" borderId="0" xfId="1" applyFont="1">
      <alignment vertical="center"/>
    </xf>
    <xf numFmtId="0" fontId="0" fillId="0" borderId="0" xfId="10" applyFont="1"/>
    <xf numFmtId="0" fontId="54" fillId="0" borderId="0" xfId="10" applyFont="1"/>
    <xf numFmtId="0" fontId="17" fillId="0" borderId="0" xfId="10" applyFont="1" applyAlignment="1">
      <alignment vertical="top" wrapText="1"/>
    </xf>
    <xf numFmtId="0" fontId="22" fillId="0" borderId="0" xfId="10" applyFont="1"/>
    <xf numFmtId="0" fontId="17" fillId="0" borderId="0" xfId="10" applyFont="1"/>
    <xf numFmtId="0" fontId="4" fillId="0" borderId="0" xfId="10" applyFont="1"/>
    <xf numFmtId="0" fontId="17" fillId="0" borderId="0" xfId="10" applyFont="1" applyAlignment="1">
      <alignment wrapText="1"/>
    </xf>
    <xf numFmtId="0" fontId="22" fillId="0" borderId="0" xfId="10" applyFont="1" applyAlignment="1">
      <alignment vertical="top" wrapText="1"/>
    </xf>
    <xf numFmtId="0" fontId="22" fillId="0" borderId="0" xfId="10" applyFont="1" applyAlignment="1">
      <alignment vertical="top"/>
    </xf>
    <xf numFmtId="0" fontId="11" fillId="0" borderId="0" xfId="10" applyFont="1"/>
    <xf numFmtId="0" fontId="40" fillId="0" borderId="0" xfId="10" applyFont="1" applyAlignment="1">
      <alignment horizontal="right"/>
    </xf>
    <xf numFmtId="0" fontId="60" fillId="0" borderId="0" xfId="10" applyFont="1"/>
    <xf numFmtId="0" fontId="1" fillId="0" borderId="0" xfId="32">
      <alignment vertical="center"/>
    </xf>
    <xf numFmtId="0" fontId="57" fillId="0" borderId="0" xfId="32" applyFont="1">
      <alignment vertical="center"/>
    </xf>
    <xf numFmtId="0" fontId="57" fillId="0" borderId="35" xfId="32" applyFont="1" applyBorder="1" applyAlignment="1">
      <alignment horizontal="right" vertical="center" wrapText="1"/>
    </xf>
    <xf numFmtId="0" fontId="57" fillId="0" borderId="36" xfId="32" applyFont="1" applyBorder="1">
      <alignment vertical="center"/>
    </xf>
    <xf numFmtId="178" fontId="1" fillId="0" borderId="0" xfId="32" applyNumberFormat="1">
      <alignment vertical="center"/>
    </xf>
    <xf numFmtId="178" fontId="61" fillId="0" borderId="37" xfId="33" applyNumberFormat="1" applyFont="1" applyBorder="1" applyAlignment="1"/>
    <xf numFmtId="178" fontId="62" fillId="0" borderId="0" xfId="32" applyNumberFormat="1" applyFont="1" applyBorder="1">
      <alignment vertical="center"/>
    </xf>
    <xf numFmtId="0" fontId="57" fillId="0" borderId="0" xfId="32" applyFont="1" applyBorder="1">
      <alignment vertical="center"/>
    </xf>
    <xf numFmtId="0" fontId="57" fillId="0" borderId="20" xfId="32" applyFont="1" applyBorder="1">
      <alignment vertical="center"/>
    </xf>
    <xf numFmtId="178" fontId="61" fillId="0" borderId="21" xfId="33" applyNumberFormat="1" applyFont="1" applyBorder="1" applyAlignment="1"/>
    <xf numFmtId="0" fontId="57" fillId="0" borderId="0" xfId="32" applyFont="1" applyBorder="1" applyAlignment="1">
      <alignment horizontal="right" vertical="center" wrapText="1"/>
    </xf>
    <xf numFmtId="0" fontId="57" fillId="0" borderId="0" xfId="32" applyFont="1" applyBorder="1" applyAlignment="1">
      <alignment vertical="center" wrapText="1"/>
    </xf>
    <xf numFmtId="178" fontId="62" fillId="0" borderId="21" xfId="32" applyNumberFormat="1" applyFont="1" applyBorder="1">
      <alignment vertical="center"/>
    </xf>
    <xf numFmtId="0" fontId="57" fillId="0" borderId="0" xfId="32" applyFont="1" applyBorder="1" applyAlignment="1">
      <alignment horizontal="right" vertical="center"/>
    </xf>
    <xf numFmtId="0" fontId="57" fillId="0" borderId="20" xfId="32" applyFont="1" applyBorder="1" applyAlignment="1">
      <alignment horizontal="center" vertical="center"/>
    </xf>
    <xf numFmtId="178" fontId="62" fillId="0" borderId="19" xfId="32" applyNumberFormat="1" applyFont="1" applyBorder="1">
      <alignment vertical="center"/>
    </xf>
    <xf numFmtId="0" fontId="57" fillId="0" borderId="17" xfId="32" applyFont="1" applyBorder="1">
      <alignment vertical="center"/>
    </xf>
    <xf numFmtId="178" fontId="63" fillId="0" borderId="19" xfId="32" applyNumberFormat="1" applyFont="1" applyBorder="1">
      <alignment vertical="center"/>
    </xf>
    <xf numFmtId="0" fontId="64" fillId="0" borderId="17" xfId="32" applyFont="1" applyBorder="1" applyAlignment="1">
      <alignment vertical="center" wrapText="1"/>
    </xf>
    <xf numFmtId="178" fontId="61" fillId="0" borderId="0" xfId="33" applyNumberFormat="1" applyFont="1" applyBorder="1">
      <alignment vertical="center"/>
    </xf>
    <xf numFmtId="178" fontId="62" fillId="0" borderId="38" xfId="32" applyNumberFormat="1" applyFont="1" applyBorder="1">
      <alignment vertical="center"/>
    </xf>
    <xf numFmtId="0" fontId="57" fillId="0" borderId="18" xfId="32" applyFont="1" applyBorder="1">
      <alignment vertical="center"/>
    </xf>
    <xf numFmtId="0" fontId="57" fillId="0" borderId="29" xfId="32" applyFont="1" applyBorder="1" applyAlignment="1">
      <alignment horizontal="center" vertical="center"/>
    </xf>
    <xf numFmtId="0" fontId="57" fillId="0" borderId="37" xfId="32" applyFont="1" applyBorder="1" applyAlignment="1">
      <alignment horizontal="center" vertical="center"/>
    </xf>
    <xf numFmtId="0" fontId="65" fillId="0" borderId="0" xfId="32" applyFont="1">
      <alignment vertical="center"/>
    </xf>
    <xf numFmtId="0" fontId="11" fillId="0" borderId="0" xfId="32" applyFont="1" applyAlignment="1">
      <alignment horizontal="left" vertical="center"/>
    </xf>
    <xf numFmtId="0" fontId="7" fillId="0" borderId="0" xfId="1" applyFont="1" applyFill="1">
      <alignment vertical="center"/>
    </xf>
    <xf numFmtId="0" fontId="21" fillId="0" borderId="0" xfId="1" applyFont="1" applyAlignment="1">
      <alignment vertical="center"/>
    </xf>
    <xf numFmtId="0" fontId="68" fillId="0" borderId="0" xfId="1" applyFont="1">
      <alignment vertical="center"/>
    </xf>
    <xf numFmtId="0" fontId="18" fillId="0" borderId="0" xfId="1" applyFont="1" applyAlignment="1">
      <alignment vertical="center"/>
    </xf>
    <xf numFmtId="0" fontId="10" fillId="0" borderId="0" xfId="2" applyFont="1" applyAlignment="1">
      <alignment vertical="top" wrapText="1"/>
    </xf>
    <xf numFmtId="0" fontId="2" fillId="0" borderId="0" xfId="2" applyFont="1">
      <alignment vertical="center"/>
    </xf>
    <xf numFmtId="0" fontId="1" fillId="0" borderId="0" xfId="17" applyBorder="1"/>
    <xf numFmtId="0" fontId="2" fillId="0" borderId="0" xfId="2" applyFont="1" applyBorder="1">
      <alignment vertical="center"/>
    </xf>
    <xf numFmtId="0" fontId="59" fillId="0" borderId="40" xfId="18" applyFont="1" applyBorder="1" applyAlignment="1">
      <alignment horizontal="left" vertical="center"/>
    </xf>
    <xf numFmtId="6" fontId="37" fillId="0" borderId="40" xfId="18" applyNumberFormat="1" applyFont="1" applyBorder="1" applyAlignment="1">
      <alignment horizontal="center" vertical="center" wrapText="1"/>
    </xf>
    <xf numFmtId="6" fontId="37" fillId="2" borderId="40" xfId="20" applyNumberFormat="1" applyFont="1" applyFill="1" applyBorder="1" applyAlignment="1">
      <alignment horizontal="center" vertical="center"/>
    </xf>
    <xf numFmtId="0" fontId="59" fillId="0" borderId="40" xfId="20" applyFont="1" applyBorder="1" applyAlignment="1">
      <alignment horizontal="left" vertical="center"/>
    </xf>
    <xf numFmtId="0" fontId="59" fillId="0" borderId="16" xfId="18" applyFont="1" applyBorder="1" applyAlignment="1">
      <alignment horizontal="center" vertical="center" wrapText="1"/>
    </xf>
    <xf numFmtId="0" fontId="36" fillId="0" borderId="40" xfId="18" applyFont="1" applyBorder="1" applyAlignment="1">
      <alignment horizontal="left" vertical="center" wrapText="1"/>
    </xf>
    <xf numFmtId="0" fontId="0" fillId="0" borderId="0" xfId="10" applyFont="1" applyAlignment="1">
      <alignment horizontal="left" vertical="center"/>
    </xf>
    <xf numFmtId="0" fontId="7" fillId="0" borderId="0" xfId="2" applyFont="1" applyBorder="1">
      <alignment vertical="center"/>
    </xf>
    <xf numFmtId="0" fontId="18" fillId="0" borderId="0" xfId="2" applyFont="1" applyBorder="1" applyAlignment="1">
      <alignment horizontal="left" vertical="center"/>
    </xf>
    <xf numFmtId="0" fontId="27" fillId="0" borderId="0" xfId="12" applyAlignment="1">
      <alignment vertical="center"/>
    </xf>
    <xf numFmtId="0" fontId="27" fillId="0" borderId="0" xfId="12" applyAlignment="1">
      <alignment horizontal="left" vertical="center" wrapText="1"/>
    </xf>
    <xf numFmtId="0" fontId="27" fillId="0" borderId="0" xfId="12" applyAlignment="1">
      <alignment vertical="center" wrapText="1"/>
    </xf>
    <xf numFmtId="0" fontId="27" fillId="0" borderId="27" xfId="12" applyBorder="1" applyAlignment="1">
      <alignment vertical="center"/>
    </xf>
    <xf numFmtId="6" fontId="4" fillId="0" borderId="16" xfId="13" applyNumberFormat="1" applyFont="1" applyBorder="1" applyAlignment="1">
      <alignment horizontal="center" vertical="center" wrapText="1"/>
    </xf>
    <xf numFmtId="6" fontId="59" fillId="2" borderId="16" xfId="13" applyNumberFormat="1" applyFont="1" applyFill="1" applyBorder="1" applyAlignment="1">
      <alignment horizontal="center" vertical="center" wrapText="1"/>
    </xf>
    <xf numFmtId="0" fontId="27" fillId="0" borderId="27" xfId="12" applyBorder="1" applyAlignment="1">
      <alignment vertical="center" wrapText="1"/>
    </xf>
    <xf numFmtId="0" fontId="73" fillId="0" borderId="16" xfId="13" applyFont="1" applyBorder="1" applyAlignment="1">
      <alignment horizontal="center" vertical="center"/>
    </xf>
    <xf numFmtId="6" fontId="73" fillId="0" borderId="16" xfId="13" applyNumberFormat="1" applyFont="1" applyBorder="1" applyAlignment="1">
      <alignment horizontal="center" vertical="center"/>
    </xf>
    <xf numFmtId="0" fontId="76" fillId="0" borderId="0" xfId="14" applyFont="1" applyAlignment="1"/>
    <xf numFmtId="181" fontId="76" fillId="0" borderId="0" xfId="14" applyNumberFormat="1" applyFont="1" applyAlignment="1"/>
    <xf numFmtId="0" fontId="76" fillId="0" borderId="0" xfId="14" applyFont="1" applyBorder="1" applyAlignment="1"/>
    <xf numFmtId="181" fontId="76" fillId="0" borderId="0" xfId="14" applyNumberFormat="1" applyFont="1" applyBorder="1" applyAlignment="1"/>
    <xf numFmtId="176" fontId="77" fillId="0" borderId="0" xfId="15" applyFont="1" applyFill="1" applyBorder="1" applyAlignment="1" applyProtection="1"/>
    <xf numFmtId="181" fontId="77" fillId="0" borderId="0" xfId="14" applyNumberFormat="1" applyFont="1" applyBorder="1" applyAlignment="1"/>
    <xf numFmtId="0" fontId="77" fillId="0" borderId="0" xfId="14" applyFont="1" applyBorder="1" applyAlignment="1"/>
    <xf numFmtId="176" fontId="78" fillId="0" borderId="0" xfId="15" applyFont="1" applyFill="1" applyBorder="1" applyAlignment="1" applyProtection="1"/>
    <xf numFmtId="0" fontId="79" fillId="0" borderId="0" xfId="14" applyFont="1" applyBorder="1" applyAlignment="1"/>
    <xf numFmtId="181" fontId="78" fillId="0" borderId="0" xfId="15" applyNumberFormat="1" applyFont="1" applyFill="1" applyBorder="1" applyAlignment="1" applyProtection="1"/>
    <xf numFmtId="0" fontId="79" fillId="0" borderId="0" xfId="14" applyFont="1" applyFill="1" applyBorder="1" applyAlignment="1"/>
    <xf numFmtId="176" fontId="80" fillId="0" borderId="0" xfId="15" applyFont="1" applyFill="1" applyBorder="1" applyAlignment="1" applyProtection="1"/>
    <xf numFmtId="0" fontId="26" fillId="0" borderId="0" xfId="14" applyFont="1" applyFill="1" applyBorder="1" applyAlignment="1">
      <alignment horizontal="right"/>
    </xf>
    <xf numFmtId="0" fontId="26" fillId="0" borderId="0" xfId="14" applyFont="1" applyBorder="1" applyAlignment="1">
      <alignment horizontal="right"/>
    </xf>
    <xf numFmtId="176" fontId="77" fillId="0" borderId="24" xfId="15" applyFont="1" applyFill="1" applyBorder="1" applyAlignment="1" applyProtection="1"/>
    <xf numFmtId="181" fontId="78" fillId="0" borderId="17" xfId="15" applyNumberFormat="1" applyFont="1" applyFill="1" applyBorder="1" applyAlignment="1" applyProtection="1"/>
    <xf numFmtId="176" fontId="78" fillId="0" borderId="17" xfId="15" applyFont="1" applyFill="1" applyBorder="1" applyAlignment="1" applyProtection="1">
      <alignment horizontal="right"/>
    </xf>
    <xf numFmtId="176" fontId="78" fillId="0" borderId="17" xfId="15" applyFont="1" applyFill="1" applyBorder="1" applyAlignment="1" applyProtection="1"/>
    <xf numFmtId="0" fontId="26" fillId="0" borderId="17" xfId="14" applyFont="1" applyFill="1" applyBorder="1" applyAlignment="1"/>
    <xf numFmtId="176" fontId="77" fillId="0" borderId="17" xfId="15" applyFont="1" applyFill="1" applyBorder="1" applyAlignment="1" applyProtection="1"/>
    <xf numFmtId="0" fontId="76" fillId="0" borderId="17" xfId="14" applyFont="1" applyBorder="1" applyAlignment="1"/>
    <xf numFmtId="176" fontId="77" fillId="0" borderId="26" xfId="15" applyFont="1" applyFill="1" applyBorder="1" applyAlignment="1" applyProtection="1"/>
    <xf numFmtId="176" fontId="78" fillId="0" borderId="0" xfId="15" applyFont="1" applyFill="1" applyBorder="1" applyAlignment="1" applyProtection="1">
      <alignment horizontal="right"/>
    </xf>
    <xf numFmtId="0" fontId="26" fillId="0" borderId="0" xfId="14" applyFont="1" applyFill="1" applyBorder="1" applyAlignment="1"/>
    <xf numFmtId="0" fontId="76" fillId="0" borderId="27" xfId="14" applyFont="1" applyBorder="1" applyAlignment="1"/>
    <xf numFmtId="181" fontId="81" fillId="0" borderId="0" xfId="15" applyNumberFormat="1" applyFont="1" applyFill="1" applyBorder="1" applyAlignment="1" applyProtection="1"/>
    <xf numFmtId="3" fontId="81" fillId="0" borderId="0" xfId="15" applyNumberFormat="1" applyFont="1" applyFill="1" applyBorder="1" applyAlignment="1" applyProtection="1"/>
    <xf numFmtId="176" fontId="78" fillId="0" borderId="0" xfId="15" applyFont="1" applyFill="1" applyBorder="1" applyAlignment="1" applyProtection="1">
      <alignment horizontal="center" vertical="center"/>
    </xf>
    <xf numFmtId="0" fontId="76" fillId="0" borderId="0" xfId="14" applyFont="1" applyBorder="1" applyAlignment="1">
      <alignment horizontal="center"/>
    </xf>
    <xf numFmtId="0" fontId="76" fillId="0" borderId="0" xfId="14" applyFont="1" applyBorder="1" applyAlignment="1">
      <alignment horizontal="center" vertical="center"/>
    </xf>
    <xf numFmtId="0" fontId="7" fillId="0" borderId="27" xfId="14" applyFont="1" applyBorder="1" applyAlignment="1">
      <alignment horizontal="center" vertical="center"/>
    </xf>
    <xf numFmtId="176" fontId="76" fillId="0" borderId="0" xfId="14" applyNumberFormat="1" applyFont="1" applyBorder="1" applyAlignment="1">
      <alignment horizontal="center" vertical="center"/>
    </xf>
    <xf numFmtId="0" fontId="76" fillId="0" borderId="0" xfId="14" applyFont="1" applyBorder="1" applyAlignment="1">
      <alignment horizontal="right" vertical="center"/>
    </xf>
    <xf numFmtId="0" fontId="82" fillId="0" borderId="0" xfId="14" applyFont="1" applyFill="1" applyBorder="1" applyAlignment="1">
      <alignment horizontal="right"/>
    </xf>
    <xf numFmtId="0" fontId="83" fillId="0" borderId="0" xfId="14" applyFont="1" applyBorder="1" applyAlignment="1"/>
    <xf numFmtId="0" fontId="82" fillId="0" borderId="27" xfId="14" applyFont="1" applyBorder="1" applyAlignment="1">
      <alignment horizontal="center" vertical="center"/>
    </xf>
    <xf numFmtId="182" fontId="79" fillId="0" borderId="0" xfId="14" applyNumberFormat="1" applyFont="1" applyBorder="1" applyAlignment="1">
      <alignment horizontal="right"/>
    </xf>
    <xf numFmtId="182" fontId="83" fillId="0" borderId="0" xfId="14" applyNumberFormat="1" applyFont="1" applyBorder="1" applyAlignment="1">
      <alignment horizontal="left"/>
    </xf>
    <xf numFmtId="176" fontId="84" fillId="0" borderId="0" xfId="15" applyFont="1" applyFill="1" applyBorder="1" applyAlignment="1" applyProtection="1"/>
    <xf numFmtId="0" fontId="85" fillId="0" borderId="0" xfId="14" applyFont="1" applyBorder="1" applyAlignment="1"/>
    <xf numFmtId="176" fontId="77" fillId="0" borderId="39" xfId="15" applyFont="1" applyFill="1" applyBorder="1" applyAlignment="1" applyProtection="1"/>
    <xf numFmtId="0" fontId="26" fillId="0" borderId="44" xfId="14" applyFont="1" applyBorder="1" applyAlignment="1">
      <alignment horizontal="right"/>
    </xf>
    <xf numFmtId="0" fontId="86" fillId="0" borderId="44" xfId="14" applyFont="1" applyBorder="1" applyAlignment="1">
      <alignment horizontal="right"/>
    </xf>
    <xf numFmtId="3" fontId="87" fillId="0" borderId="0" xfId="14" applyNumberFormat="1" applyFont="1" applyBorder="1" applyAlignment="1">
      <alignment vertical="center"/>
    </xf>
    <xf numFmtId="3" fontId="88" fillId="0" borderId="0" xfId="14" applyNumberFormat="1" applyFont="1" applyBorder="1" applyAlignment="1">
      <alignment horizontal="center" vertical="center"/>
    </xf>
    <xf numFmtId="176" fontId="77" fillId="0" borderId="45" xfId="15" applyFont="1" applyFill="1" applyBorder="1" applyAlignment="1" applyProtection="1"/>
    <xf numFmtId="176" fontId="77" fillId="0" borderId="46" xfId="15" applyFont="1" applyFill="1" applyBorder="1" applyAlignment="1" applyProtection="1"/>
    <xf numFmtId="181" fontId="78" fillId="0" borderId="47" xfId="15" applyNumberFormat="1" applyFont="1" applyFill="1" applyBorder="1" applyAlignment="1" applyProtection="1"/>
    <xf numFmtId="176" fontId="78" fillId="0" borderId="48" xfId="15" applyFont="1" applyFill="1" applyBorder="1" applyAlignment="1" applyProtection="1"/>
    <xf numFmtId="0" fontId="77" fillId="0" borderId="48" xfId="14" applyFont="1" applyBorder="1" applyAlignment="1"/>
    <xf numFmtId="0" fontId="76" fillId="0" borderId="48" xfId="14" applyFont="1" applyBorder="1" applyAlignment="1"/>
    <xf numFmtId="0" fontId="86" fillId="0" borderId="49" xfId="14" applyFont="1" applyBorder="1" applyAlignment="1">
      <alignment horizontal="right"/>
    </xf>
    <xf numFmtId="0" fontId="76" fillId="0" borderId="43" xfId="14" applyFont="1" applyBorder="1" applyAlignment="1"/>
    <xf numFmtId="181" fontId="81" fillId="0" borderId="26" xfId="15" applyNumberFormat="1" applyFont="1" applyFill="1" applyBorder="1" applyAlignment="1" applyProtection="1"/>
    <xf numFmtId="176" fontId="77" fillId="0" borderId="43" xfId="15" applyFont="1" applyFill="1" applyBorder="1" applyAlignment="1" applyProtection="1"/>
    <xf numFmtId="0" fontId="86" fillId="0" borderId="27" xfId="14" applyFont="1" applyBorder="1" applyAlignment="1">
      <alignment horizontal="right"/>
    </xf>
    <xf numFmtId="181" fontId="78" fillId="0" borderId="26" xfId="15" applyNumberFormat="1" applyFont="1" applyFill="1" applyBorder="1" applyAlignment="1" applyProtection="1"/>
    <xf numFmtId="176" fontId="89" fillId="0" borderId="43" xfId="15" applyFont="1" applyFill="1" applyBorder="1" applyAlignment="1" applyProtection="1"/>
    <xf numFmtId="181" fontId="61" fillId="0" borderId="0" xfId="14" applyNumberFormat="1" applyFont="1" applyAlignment="1"/>
    <xf numFmtId="0" fontId="61" fillId="0" borderId="0" xfId="14" applyFont="1" applyAlignment="1"/>
    <xf numFmtId="0" fontId="80" fillId="0" borderId="27" xfId="14" applyFont="1" applyBorder="1" applyAlignment="1">
      <alignment horizontal="right"/>
    </xf>
    <xf numFmtId="181" fontId="89" fillId="0" borderId="26" xfId="15" applyNumberFormat="1" applyFont="1" applyFill="1" applyBorder="1" applyAlignment="1" applyProtection="1"/>
    <xf numFmtId="176" fontId="89" fillId="0" borderId="0" xfId="15" applyFont="1" applyFill="1" applyBorder="1" applyAlignment="1" applyProtection="1"/>
    <xf numFmtId="176" fontId="90" fillId="0" borderId="0" xfId="15" applyFont="1" applyFill="1" applyBorder="1" applyAlignment="1" applyProtection="1"/>
    <xf numFmtId="0" fontId="83" fillId="0" borderId="27" xfId="14" applyFont="1" applyBorder="1" applyAlignment="1">
      <alignment horizontal="left"/>
    </xf>
    <xf numFmtId="181" fontId="61" fillId="0" borderId="26" xfId="14" applyNumberFormat="1" applyFont="1" applyBorder="1" applyAlignment="1"/>
    <xf numFmtId="0" fontId="61" fillId="0" borderId="0" xfId="14" applyFont="1" applyBorder="1" applyAlignment="1"/>
    <xf numFmtId="182" fontId="83" fillId="0" borderId="0" xfId="14" applyNumberFormat="1" applyFont="1" applyBorder="1" applyAlignment="1"/>
    <xf numFmtId="0" fontId="61" fillId="0" borderId="43" xfId="14" applyFont="1" applyBorder="1" applyAlignment="1"/>
    <xf numFmtId="0" fontId="80" fillId="0" borderId="27" xfId="14" applyFont="1" applyBorder="1" applyAlignment="1">
      <alignment horizontal="left"/>
    </xf>
    <xf numFmtId="0" fontId="79" fillId="0" borderId="0" xfId="14" applyFont="1" applyAlignment="1"/>
    <xf numFmtId="181" fontId="79" fillId="0" borderId="0" xfId="14" applyNumberFormat="1" applyFont="1" applyAlignment="1"/>
    <xf numFmtId="0" fontId="77" fillId="0" borderId="51" xfId="14" applyFont="1" applyBorder="1" applyAlignment="1"/>
    <xf numFmtId="0" fontId="83" fillId="0" borderId="51" xfId="14" applyFont="1" applyBorder="1" applyAlignment="1"/>
    <xf numFmtId="0" fontId="74" fillId="0" borderId="16" xfId="13" applyFont="1" applyBorder="1" applyAlignment="1">
      <alignment horizontal="center" vertical="center"/>
    </xf>
    <xf numFmtId="180" fontId="48" fillId="0" borderId="0" xfId="5" applyNumberFormat="1" applyFont="1">
      <alignment vertical="center"/>
    </xf>
    <xf numFmtId="180" fontId="50" fillId="0" borderId="0" xfId="5" applyNumberFormat="1" applyFont="1" applyBorder="1">
      <alignment vertical="center"/>
    </xf>
    <xf numFmtId="180" fontId="49" fillId="0" borderId="0" xfId="5" applyNumberFormat="1" applyFont="1" applyAlignment="1">
      <alignment vertical="top"/>
    </xf>
    <xf numFmtId="180" fontId="48" fillId="0" borderId="0" xfId="5" applyNumberFormat="1" applyFont="1" applyBorder="1">
      <alignment vertical="center"/>
    </xf>
    <xf numFmtId="180" fontId="50" fillId="0" borderId="0" xfId="5" applyNumberFormat="1" applyFont="1" applyBorder="1" applyAlignment="1">
      <alignment horizontal="center"/>
    </xf>
    <xf numFmtId="180" fontId="50" fillId="0" borderId="0" xfId="6" applyNumberFormat="1" applyFont="1">
      <alignment vertical="center"/>
    </xf>
    <xf numFmtId="180" fontId="49" fillId="0" borderId="0" xfId="5" applyNumberFormat="1" applyFont="1" applyBorder="1">
      <alignment vertical="center"/>
    </xf>
    <xf numFmtId="180" fontId="62" fillId="0" borderId="0" xfId="5" applyNumberFormat="1" applyFont="1" applyBorder="1">
      <alignment vertical="center"/>
    </xf>
    <xf numFmtId="180" fontId="50" fillId="0" borderId="0" xfId="7" applyNumberFormat="1" applyFont="1" applyBorder="1">
      <alignment vertical="center"/>
    </xf>
    <xf numFmtId="180" fontId="50" fillId="0" borderId="0" xfId="6" applyNumberFormat="1" applyFont="1" applyBorder="1" applyAlignment="1">
      <alignment horizontal="right" vertical="center"/>
    </xf>
    <xf numFmtId="180" fontId="48" fillId="0" borderId="0" xfId="6" applyNumberFormat="1" applyFont="1" applyBorder="1" applyAlignment="1">
      <alignment vertical="center"/>
    </xf>
    <xf numFmtId="180" fontId="7" fillId="0" borderId="0" xfId="5" applyNumberFormat="1" applyFont="1" applyBorder="1" applyAlignment="1">
      <alignment horizontal="center" vertical="center"/>
    </xf>
    <xf numFmtId="180" fontId="7" fillId="0" borderId="20" xfId="5" applyNumberFormat="1" applyFont="1" applyBorder="1">
      <alignment vertical="center"/>
    </xf>
    <xf numFmtId="180" fontId="7" fillId="0" borderId="0" xfId="5" applyNumberFormat="1" applyFont="1" applyBorder="1">
      <alignment vertical="center"/>
    </xf>
    <xf numFmtId="180" fontId="48" fillId="0" borderId="20" xfId="5" applyNumberFormat="1" applyFont="1" applyBorder="1">
      <alignment vertical="center"/>
    </xf>
    <xf numFmtId="180" fontId="50" fillId="0" borderId="0" xfId="6" applyNumberFormat="1" applyFont="1" applyBorder="1" applyAlignment="1">
      <alignment horizontal="center" vertical="center"/>
    </xf>
    <xf numFmtId="180" fontId="50" fillId="0" borderId="0" xfId="6" applyNumberFormat="1" applyFont="1" applyAlignment="1">
      <alignment horizontal="right" vertical="center"/>
    </xf>
    <xf numFmtId="180" fontId="7" fillId="0" borderId="0" xfId="5" applyNumberFormat="1" applyFont="1">
      <alignment vertical="center"/>
    </xf>
    <xf numFmtId="180" fontId="98" fillId="0" borderId="0" xfId="8" applyNumberFormat="1" applyFont="1" applyAlignment="1">
      <alignment horizontal="left" vertical="center"/>
    </xf>
    <xf numFmtId="0" fontId="67" fillId="0" borderId="0" xfId="26" applyFont="1">
      <alignment vertical="center"/>
    </xf>
    <xf numFmtId="0" fontId="9" fillId="0" borderId="0" xfId="26" applyFont="1">
      <alignment vertical="center"/>
    </xf>
    <xf numFmtId="0" fontId="7" fillId="0" borderId="0" xfId="26" applyFont="1">
      <alignment vertical="center"/>
    </xf>
    <xf numFmtId="0" fontId="7" fillId="0" borderId="0" xfId="26" applyFont="1" applyFill="1">
      <alignment vertical="center"/>
    </xf>
    <xf numFmtId="0" fontId="7" fillId="0" borderId="0" xfId="26" applyFont="1" applyAlignment="1">
      <alignment horizontal="center"/>
    </xf>
    <xf numFmtId="0" fontId="60" fillId="0" borderId="0" xfId="26" applyFont="1">
      <alignment vertical="center"/>
    </xf>
    <xf numFmtId="0" fontId="7" fillId="0" borderId="0" xfId="26" applyFont="1" applyBorder="1" applyAlignment="1">
      <alignment vertical="center"/>
    </xf>
    <xf numFmtId="0" fontId="101" fillId="0" borderId="0" xfId="26" applyFont="1" applyBorder="1" applyAlignment="1">
      <alignment horizontal="center" vertical="center"/>
    </xf>
    <xf numFmtId="184" fontId="7" fillId="0" borderId="0" xfId="26" applyNumberFormat="1" applyFont="1">
      <alignment vertical="center"/>
    </xf>
    <xf numFmtId="0" fontId="7" fillId="0" borderId="68" xfId="26" applyFont="1" applyBorder="1" applyAlignment="1">
      <alignment vertical="center" shrinkToFit="1"/>
    </xf>
    <xf numFmtId="179" fontId="101" fillId="0" borderId="69" xfId="26" applyNumberFormat="1" applyFont="1" applyFill="1" applyBorder="1">
      <alignment vertical="center"/>
    </xf>
    <xf numFmtId="184" fontId="44" fillId="0" borderId="0" xfId="26" applyNumberFormat="1" applyFont="1" applyAlignment="1">
      <alignment vertical="center" shrinkToFit="1"/>
    </xf>
    <xf numFmtId="0" fontId="7" fillId="0" borderId="68" xfId="26" applyFont="1" applyBorder="1">
      <alignment vertical="center"/>
    </xf>
    <xf numFmtId="0" fontId="44" fillId="0" borderId="74" xfId="26" applyFont="1" applyBorder="1" applyAlignment="1">
      <alignment vertical="center" shrinkToFit="1"/>
    </xf>
    <xf numFmtId="179" fontId="101" fillId="0" borderId="75" xfId="26" applyNumberFormat="1" applyFont="1" applyFill="1" applyBorder="1">
      <alignment vertical="center"/>
    </xf>
    <xf numFmtId="184" fontId="40" fillId="0" borderId="0" xfId="26" applyNumberFormat="1" applyFont="1" applyAlignment="1">
      <alignment horizontal="center" vertical="center"/>
    </xf>
    <xf numFmtId="184" fontId="101" fillId="0" borderId="77" xfId="26" applyNumberFormat="1" applyFont="1" applyFill="1" applyBorder="1">
      <alignment vertical="center"/>
    </xf>
    <xf numFmtId="184" fontId="7" fillId="0" borderId="78" xfId="26" applyNumberFormat="1" applyFont="1" applyBorder="1">
      <alignment vertical="center"/>
    </xf>
    <xf numFmtId="184" fontId="101" fillId="0" borderId="79" xfId="26" applyNumberFormat="1" applyFont="1" applyBorder="1">
      <alignment vertical="center"/>
    </xf>
    <xf numFmtId="184" fontId="7" fillId="0" borderId="43" xfId="26" applyNumberFormat="1" applyFont="1" applyBorder="1">
      <alignment vertical="center"/>
    </xf>
    <xf numFmtId="184" fontId="101" fillId="0" borderId="79" xfId="26" applyNumberFormat="1" applyFont="1" applyFill="1" applyBorder="1">
      <alignment vertical="center"/>
    </xf>
    <xf numFmtId="0" fontId="7" fillId="0" borderId="87" xfId="26" applyFont="1" applyBorder="1">
      <alignment vertical="center"/>
    </xf>
    <xf numFmtId="184" fontId="101" fillId="0" borderId="88" xfId="26" applyNumberFormat="1" applyFont="1" applyFill="1" applyBorder="1">
      <alignment vertical="center"/>
    </xf>
    <xf numFmtId="180" fontId="101" fillId="0" borderId="94" xfId="11" applyNumberFormat="1" applyFont="1" applyFill="1" applyBorder="1">
      <alignment vertical="center"/>
    </xf>
    <xf numFmtId="184" fontId="101" fillId="0" borderId="52" xfId="26" applyNumberFormat="1" applyFont="1" applyBorder="1">
      <alignment vertical="center"/>
    </xf>
    <xf numFmtId="0" fontId="101" fillId="0" borderId="101" xfId="26" applyFont="1" applyBorder="1" applyAlignment="1">
      <alignment horizontal="center" vertical="center"/>
    </xf>
    <xf numFmtId="0" fontId="7" fillId="0" borderId="102" xfId="26" applyFont="1" applyBorder="1">
      <alignment vertical="center"/>
    </xf>
    <xf numFmtId="184" fontId="103" fillId="0" borderId="103" xfId="26" applyNumberFormat="1" applyFont="1" applyFill="1" applyBorder="1">
      <alignment vertical="center"/>
    </xf>
    <xf numFmtId="0" fontId="7" fillId="0" borderId="83" xfId="26" applyFont="1" applyBorder="1">
      <alignment vertical="center"/>
    </xf>
    <xf numFmtId="184" fontId="103" fillId="0" borderId="79" xfId="26" applyNumberFormat="1" applyFont="1" applyFill="1" applyBorder="1">
      <alignment vertical="center"/>
    </xf>
    <xf numFmtId="0" fontId="7" fillId="0" borderId="115" xfId="26" applyFont="1" applyBorder="1">
      <alignment vertical="center"/>
    </xf>
    <xf numFmtId="0" fontId="7" fillId="0" borderId="119" xfId="26" applyFont="1" applyBorder="1">
      <alignment vertical="center"/>
    </xf>
    <xf numFmtId="184" fontId="103" fillId="0" borderId="120" xfId="26" applyNumberFormat="1" applyFont="1" applyFill="1" applyBorder="1">
      <alignment vertical="center"/>
    </xf>
    <xf numFmtId="0" fontId="7" fillId="0" borderId="125" xfId="26" applyFont="1" applyBorder="1">
      <alignment vertical="center"/>
    </xf>
    <xf numFmtId="184" fontId="103" fillId="0" borderId="88" xfId="26" applyNumberFormat="1" applyFont="1" applyFill="1" applyBorder="1">
      <alignment vertical="center"/>
    </xf>
    <xf numFmtId="184" fontId="7" fillId="0" borderId="46" xfId="26" applyNumberFormat="1" applyFont="1" applyBorder="1">
      <alignment vertical="center"/>
    </xf>
    <xf numFmtId="180" fontId="101" fillId="0" borderId="69" xfId="26" applyNumberFormat="1" applyFont="1" applyFill="1" applyBorder="1">
      <alignment vertical="center"/>
    </xf>
    <xf numFmtId="181" fontId="101" fillId="0" borderId="129" xfId="34" applyNumberFormat="1" applyFont="1" applyFill="1" applyBorder="1" applyAlignment="1" applyProtection="1">
      <alignment vertical="center"/>
    </xf>
    <xf numFmtId="181" fontId="101" fillId="0" borderId="72" xfId="34" applyNumberFormat="1" applyFont="1" applyFill="1" applyBorder="1" applyAlignment="1" applyProtection="1">
      <alignment vertical="center"/>
    </xf>
    <xf numFmtId="180" fontId="101" fillId="0" borderId="131" xfId="26" applyNumberFormat="1" applyFont="1" applyFill="1" applyBorder="1">
      <alignment vertical="center"/>
    </xf>
    <xf numFmtId="0" fontId="7" fillId="0" borderId="118" xfId="26" applyFont="1" applyBorder="1">
      <alignment vertical="center"/>
    </xf>
    <xf numFmtId="0" fontId="44" fillId="0" borderId="118" xfId="26" applyFont="1" applyBorder="1">
      <alignment vertical="center"/>
    </xf>
    <xf numFmtId="180" fontId="101" fillId="0" borderId="132" xfId="26" applyNumberFormat="1" applyFont="1" applyFill="1" applyBorder="1">
      <alignment vertical="center"/>
    </xf>
    <xf numFmtId="181" fontId="101" fillId="0" borderId="133" xfId="34" applyNumberFormat="1" applyFont="1" applyFill="1" applyBorder="1" applyAlignment="1" applyProtection="1">
      <alignment vertical="center"/>
    </xf>
    <xf numFmtId="180" fontId="101" fillId="0" borderId="94" xfId="26" applyNumberFormat="1" applyFont="1" applyFill="1" applyBorder="1">
      <alignment vertical="center"/>
    </xf>
    <xf numFmtId="184" fontId="101" fillId="0" borderId="137" xfId="26" applyNumberFormat="1" applyFont="1" applyBorder="1">
      <alignment vertical="center"/>
    </xf>
    <xf numFmtId="184" fontId="40" fillId="0" borderId="0" xfId="26" applyNumberFormat="1" applyFont="1">
      <alignment vertical="center"/>
    </xf>
    <xf numFmtId="0" fontId="43" fillId="0" borderId="0" xfId="26" applyFont="1" applyBorder="1" applyAlignment="1">
      <alignment vertical="top"/>
    </xf>
    <xf numFmtId="0" fontId="101" fillId="0" borderId="0" xfId="26" applyFont="1">
      <alignment vertical="center"/>
    </xf>
    <xf numFmtId="184" fontId="7" fillId="0" borderId="0" xfId="26" applyNumberFormat="1" applyFont="1" applyAlignment="1">
      <alignment horizontal="right" vertical="center"/>
    </xf>
    <xf numFmtId="180" fontId="40" fillId="0" borderId="137" xfId="26" applyNumberFormat="1" applyFont="1" applyBorder="1">
      <alignment vertical="center"/>
    </xf>
    <xf numFmtId="184" fontId="101" fillId="0" borderId="0" xfId="26" applyNumberFormat="1" applyFont="1">
      <alignment vertical="center"/>
    </xf>
    <xf numFmtId="184" fontId="104" fillId="0" borderId="0" xfId="26" applyNumberFormat="1" applyFont="1">
      <alignment vertical="center"/>
    </xf>
    <xf numFmtId="184" fontId="105" fillId="0" borderId="0" xfId="26" applyNumberFormat="1" applyFont="1" applyAlignment="1">
      <alignment vertical="center"/>
    </xf>
    <xf numFmtId="184" fontId="64" fillId="0" borderId="0" xfId="26" applyNumberFormat="1" applyFont="1" applyAlignment="1">
      <alignment vertical="center"/>
    </xf>
    <xf numFmtId="184" fontId="106" fillId="0" borderId="0" xfId="26" applyNumberFormat="1" applyFont="1" applyAlignment="1">
      <alignment vertical="center"/>
    </xf>
    <xf numFmtId="180" fontId="40" fillId="0" borderId="0" xfId="26" applyNumberFormat="1" applyFont="1" applyFill="1">
      <alignment vertical="center"/>
    </xf>
    <xf numFmtId="184" fontId="44" fillId="0" borderId="0" xfId="26" applyNumberFormat="1" applyFont="1" applyAlignment="1">
      <alignment vertical="center"/>
    </xf>
    <xf numFmtId="184" fontId="40" fillId="0" borderId="0" xfId="26" applyNumberFormat="1" applyFont="1" applyAlignment="1">
      <alignment vertical="center"/>
    </xf>
    <xf numFmtId="184" fontId="7" fillId="0" borderId="0" xfId="26" applyNumberFormat="1" applyFont="1" applyAlignment="1">
      <alignment horizontal="center" vertical="center"/>
    </xf>
    <xf numFmtId="0" fontId="101" fillId="0" borderId="0" xfId="26" applyFont="1" applyAlignment="1">
      <alignment vertical="center"/>
    </xf>
    <xf numFmtId="0" fontId="101" fillId="0" borderId="0" xfId="26" applyFont="1" applyBorder="1" applyAlignment="1">
      <alignment vertical="center"/>
    </xf>
    <xf numFmtId="0" fontId="101" fillId="0" borderId="0" xfId="26" applyFont="1" applyBorder="1" applyAlignment="1">
      <alignment horizontal="right" vertical="center"/>
    </xf>
    <xf numFmtId="0" fontId="7" fillId="0" borderId="0" xfId="14" applyFont="1" applyAlignment="1">
      <alignment vertical="center"/>
    </xf>
    <xf numFmtId="184" fontId="104" fillId="0" borderId="0" xfId="14" applyNumberFormat="1" applyFont="1" applyAlignment="1">
      <alignment vertical="center"/>
    </xf>
    <xf numFmtId="0" fontId="105" fillId="0" borderId="0" xfId="14" applyFont="1" applyAlignment="1">
      <alignment vertical="center"/>
    </xf>
    <xf numFmtId="0" fontId="106" fillId="0" borderId="0" xfId="26" applyFont="1" applyAlignment="1">
      <alignment vertical="center"/>
    </xf>
    <xf numFmtId="184" fontId="101" fillId="0" borderId="0" xfId="26" applyNumberFormat="1" applyFont="1" applyFill="1" applyAlignment="1">
      <alignment vertical="center"/>
    </xf>
    <xf numFmtId="0" fontId="44" fillId="0" borderId="0" xfId="26" applyFont="1" applyAlignment="1">
      <alignment vertical="center"/>
    </xf>
    <xf numFmtId="0" fontId="7" fillId="0" borderId="0" xfId="26" applyFont="1" applyAlignment="1">
      <alignment vertical="center"/>
    </xf>
    <xf numFmtId="0" fontId="44" fillId="0" borderId="0" xfId="26" applyFont="1" applyAlignment="1">
      <alignment horizontal="left" vertical="center" indent="1"/>
    </xf>
    <xf numFmtId="0" fontId="44" fillId="0" borderId="0" xfId="26" applyFont="1" applyAlignment="1">
      <alignment horizontal="right" vertical="center"/>
    </xf>
    <xf numFmtId="180" fontId="101" fillId="0" borderId="137" xfId="26" applyNumberFormat="1" applyFont="1" applyFill="1" applyBorder="1" applyAlignment="1">
      <alignment vertical="center"/>
    </xf>
    <xf numFmtId="0" fontId="44" fillId="0" borderId="0" xfId="26" applyFont="1" applyBorder="1" applyAlignment="1">
      <alignment vertical="center"/>
    </xf>
    <xf numFmtId="0" fontId="107" fillId="0" borderId="0" xfId="26" applyFont="1" applyBorder="1" applyAlignment="1">
      <alignment vertical="center"/>
    </xf>
    <xf numFmtId="0" fontId="7" fillId="0" borderId="144" xfId="26" applyFont="1" applyBorder="1">
      <alignment vertical="center"/>
    </xf>
    <xf numFmtId="38" fontId="7" fillId="0" borderId="0" xfId="11" applyFont="1" applyAlignment="1">
      <alignment horizontal="center" vertical="center"/>
    </xf>
    <xf numFmtId="49" fontId="7" fillId="0" borderId="46" xfId="26" applyNumberFormat="1" applyFont="1" applyBorder="1" applyAlignment="1">
      <alignment horizontal="center" vertical="center"/>
    </xf>
    <xf numFmtId="38" fontId="7" fillId="0" borderId="46" xfId="11" applyFont="1" applyBorder="1" applyAlignment="1">
      <alignment horizontal="center" vertical="center"/>
    </xf>
    <xf numFmtId="38" fontId="7" fillId="0" borderId="48" xfId="11" applyFont="1" applyFill="1" applyBorder="1" applyAlignment="1">
      <alignment horizontal="center" vertical="center"/>
    </xf>
    <xf numFmtId="38" fontId="7" fillId="0" borderId="48" xfId="11" applyFont="1" applyBorder="1" applyAlignment="1">
      <alignment horizontal="center" vertical="center"/>
    </xf>
    <xf numFmtId="38" fontId="7" fillId="0" borderId="49" xfId="11" applyFont="1" applyBorder="1" applyAlignment="1">
      <alignment horizontal="center" vertical="center"/>
    </xf>
    <xf numFmtId="38" fontId="7" fillId="0" borderId="0" xfId="11" applyFont="1" applyAlignment="1">
      <alignment horizontal="right" vertical="center"/>
    </xf>
    <xf numFmtId="0" fontId="44" fillId="0" borderId="78" xfId="26" applyFont="1" applyBorder="1" applyAlignment="1">
      <alignment vertical="center"/>
    </xf>
    <xf numFmtId="0" fontId="7" fillId="0" borderId="0" xfId="26" applyFont="1" applyAlignment="1">
      <alignment horizontal="center" vertical="center"/>
    </xf>
    <xf numFmtId="0" fontId="7" fillId="0" borderId="43" xfId="26" applyFont="1" applyBorder="1">
      <alignment vertical="center"/>
    </xf>
    <xf numFmtId="0" fontId="44" fillId="0" borderId="0" xfId="26" applyFont="1" applyFill="1" applyBorder="1" applyAlignment="1">
      <alignment horizontal="center" vertical="center"/>
    </xf>
    <xf numFmtId="0" fontId="44" fillId="0" borderId="0" xfId="26" applyFont="1" applyBorder="1">
      <alignment vertical="center"/>
    </xf>
    <xf numFmtId="0" fontId="44" fillId="0" borderId="0" xfId="26" applyFont="1" applyBorder="1" applyAlignment="1">
      <alignment horizontal="center" vertical="center"/>
    </xf>
    <xf numFmtId="0" fontId="7" fillId="0" borderId="0" xfId="26" applyFont="1" applyBorder="1">
      <alignment vertical="center"/>
    </xf>
    <xf numFmtId="0" fontId="44" fillId="0" borderId="27" xfId="26" applyFont="1" applyBorder="1" applyAlignment="1">
      <alignment horizontal="center" vertical="center"/>
    </xf>
    <xf numFmtId="0" fontId="44" fillId="0" borderId="0" xfId="26" applyFont="1" applyAlignment="1">
      <alignment horizontal="center" vertical="center"/>
    </xf>
    <xf numFmtId="0" fontId="7" fillId="0" borderId="78" xfId="26" applyFont="1" applyBorder="1" applyAlignment="1">
      <alignment horizontal="center" vertical="center"/>
    </xf>
    <xf numFmtId="0" fontId="7" fillId="0" borderId="150" xfId="26" applyFont="1" applyBorder="1" applyAlignment="1">
      <alignment horizontal="center" vertical="center"/>
    </xf>
    <xf numFmtId="0" fontId="7" fillId="0" borderId="0" xfId="26" applyFont="1" applyAlignment="1">
      <alignment horizontal="right" vertical="center"/>
    </xf>
    <xf numFmtId="0" fontId="44" fillId="0" borderId="43" xfId="26" applyFont="1" applyBorder="1" applyAlignment="1">
      <alignment vertical="center" shrinkToFit="1"/>
    </xf>
    <xf numFmtId="0" fontId="44" fillId="0" borderId="43" xfId="26" applyFont="1" applyBorder="1" applyAlignment="1">
      <alignment horizontal="center" vertical="center" shrinkToFit="1"/>
    </xf>
    <xf numFmtId="0" fontId="44" fillId="0" borderId="26" xfId="26" applyFont="1" applyBorder="1" applyAlignment="1">
      <alignment vertical="center" shrinkToFit="1"/>
    </xf>
    <xf numFmtId="0" fontId="44" fillId="0" borderId="0" xfId="26" applyFont="1" applyBorder="1" applyAlignment="1">
      <alignment horizontal="center" vertical="center" shrinkToFit="1"/>
    </xf>
    <xf numFmtId="0" fontId="44" fillId="0" borderId="0" xfId="26" applyFont="1" applyBorder="1" applyAlignment="1">
      <alignment horizontal="right" vertical="center" shrinkToFit="1"/>
    </xf>
    <xf numFmtId="0" fontId="44" fillId="0" borderId="27" xfId="26" applyFont="1" applyBorder="1" applyAlignment="1">
      <alignment vertical="center" shrinkToFit="1"/>
    </xf>
    <xf numFmtId="49" fontId="7" fillId="0" borderId="43" xfId="26" applyNumberFormat="1" applyFont="1" applyBorder="1" applyAlignment="1">
      <alignment horizontal="center" vertical="center"/>
    </xf>
    <xf numFmtId="0" fontId="7" fillId="0" borderId="43" xfId="26" applyFont="1" applyBorder="1" applyAlignment="1">
      <alignment horizontal="center" vertical="center"/>
    </xf>
    <xf numFmtId="0" fontId="7" fillId="0" borderId="0" xfId="26" applyFont="1" applyFill="1" applyBorder="1" applyAlignment="1">
      <alignment horizontal="center" vertical="center"/>
    </xf>
    <xf numFmtId="0" fontId="7" fillId="0" borderId="0" xfId="26" applyFont="1" applyBorder="1" applyAlignment="1">
      <alignment horizontal="center" vertical="center"/>
    </xf>
    <xf numFmtId="0" fontId="7" fillId="0" borderId="27" xfId="26" applyFont="1" applyBorder="1" applyAlignment="1">
      <alignment horizontal="center" vertical="center"/>
    </xf>
    <xf numFmtId="0" fontId="44" fillId="0" borderId="78" xfId="26" applyFont="1" applyBorder="1" applyAlignment="1">
      <alignment vertical="center" shrinkToFit="1"/>
    </xf>
    <xf numFmtId="0" fontId="44" fillId="0" borderId="0" xfId="26" applyFont="1" applyBorder="1" applyAlignment="1">
      <alignment horizontal="left" vertical="center" shrinkToFit="1"/>
    </xf>
    <xf numFmtId="0" fontId="44" fillId="0" borderId="27" xfId="26" applyFont="1" applyBorder="1" applyAlignment="1">
      <alignment horizontal="center" vertical="center" shrinkToFit="1"/>
    </xf>
    <xf numFmtId="0" fontId="44" fillId="0" borderId="26" xfId="26" applyFont="1" applyBorder="1" applyAlignment="1">
      <alignment horizontal="center" vertical="center" shrinkToFit="1"/>
    </xf>
    <xf numFmtId="0" fontId="7" fillId="0" borderId="137" xfId="26" applyFont="1" applyBorder="1" applyAlignment="1">
      <alignment horizontal="center" vertical="center"/>
    </xf>
    <xf numFmtId="0" fontId="7" fillId="0" borderId="151" xfId="26" applyFont="1" applyFill="1" applyBorder="1" applyAlignment="1">
      <alignment horizontal="center" vertical="center"/>
    </xf>
    <xf numFmtId="0" fontId="7" fillId="0" borderId="151" xfId="26" applyFont="1" applyBorder="1" applyAlignment="1">
      <alignment horizontal="center" vertical="center"/>
    </xf>
    <xf numFmtId="0" fontId="7" fillId="0" borderId="152" xfId="26" applyFont="1" applyBorder="1" applyAlignment="1">
      <alignment horizontal="center" vertical="center"/>
    </xf>
    <xf numFmtId="0" fontId="108" fillId="0" borderId="0" xfId="26" applyFont="1" applyAlignment="1">
      <alignment horizontal="center" vertical="center"/>
    </xf>
    <xf numFmtId="0" fontId="44" fillId="0" borderId="0" xfId="26" applyFont="1" applyFill="1">
      <alignment vertical="center"/>
    </xf>
    <xf numFmtId="0" fontId="7" fillId="0" borderId="47" xfId="26" applyFont="1" applyBorder="1">
      <alignment vertical="center"/>
    </xf>
    <xf numFmtId="0" fontId="7" fillId="0" borderId="48" xfId="26" applyFont="1" applyBorder="1">
      <alignment vertical="center"/>
    </xf>
    <xf numFmtId="0" fontId="7" fillId="0" borderId="48" xfId="26" applyFont="1" applyBorder="1" applyAlignment="1">
      <alignment horizontal="left" vertical="center" indent="1"/>
    </xf>
    <xf numFmtId="0" fontId="101" fillId="0" borderId="49" xfId="26" applyFont="1" applyBorder="1" applyAlignment="1">
      <alignment horizontal="right" vertical="center"/>
    </xf>
    <xf numFmtId="0" fontId="7" fillId="0" borderId="153" xfId="26" applyFont="1" applyBorder="1">
      <alignment vertical="center"/>
    </xf>
    <xf numFmtId="0" fontId="101" fillId="0" borderId="150" xfId="26" applyFont="1" applyBorder="1" applyAlignment="1">
      <alignment horizontal="right" vertical="center"/>
    </xf>
    <xf numFmtId="180" fontId="101" fillId="0" borderId="0" xfId="26" applyNumberFormat="1" applyFont="1" applyFill="1" applyBorder="1" applyAlignment="1">
      <alignment vertical="center"/>
    </xf>
    <xf numFmtId="176" fontId="101" fillId="0" borderId="0" xfId="35" applyFont="1" applyFill="1" applyBorder="1" applyAlignment="1" applyProtection="1">
      <alignment vertical="center"/>
    </xf>
    <xf numFmtId="185" fontId="101" fillId="0" borderId="0" xfId="36" applyNumberFormat="1" applyFont="1" applyFill="1" applyBorder="1" applyAlignment="1" applyProtection="1">
      <alignment vertical="center"/>
    </xf>
    <xf numFmtId="180" fontId="101" fillId="0" borderId="0" xfId="36" applyNumberFormat="1" applyFont="1" applyFill="1" applyBorder="1" applyAlignment="1" applyProtection="1">
      <alignment vertical="center"/>
    </xf>
    <xf numFmtId="180" fontId="103" fillId="0" borderId="0" xfId="36" applyNumberFormat="1" applyFont="1" applyFill="1" applyBorder="1" applyAlignment="1" applyProtection="1">
      <alignment vertical="center"/>
    </xf>
    <xf numFmtId="185" fontId="101" fillId="3" borderId="94" xfId="36" applyNumberFormat="1" applyFont="1" applyFill="1" applyBorder="1" applyAlignment="1" applyProtection="1">
      <alignment vertical="center"/>
    </xf>
    <xf numFmtId="180" fontId="101" fillId="0" borderId="99" xfId="36" applyNumberFormat="1" applyFont="1" applyFill="1" applyBorder="1" applyAlignment="1" applyProtection="1">
      <alignment vertical="center"/>
    </xf>
    <xf numFmtId="180" fontId="101" fillId="0" borderId="98" xfId="36" applyNumberFormat="1" applyFont="1" applyFill="1" applyBorder="1" applyAlignment="1" applyProtection="1">
      <alignment vertical="center"/>
    </xf>
    <xf numFmtId="180" fontId="101" fillId="0" borderId="95" xfId="36" applyNumberFormat="1" applyFont="1" applyFill="1" applyBorder="1" applyAlignment="1" applyProtection="1">
      <alignment vertical="center"/>
    </xf>
    <xf numFmtId="180" fontId="101" fillId="0" borderId="94" xfId="36" applyNumberFormat="1" applyFont="1" applyFill="1" applyBorder="1" applyAlignment="1" applyProtection="1">
      <alignment vertical="center"/>
    </xf>
    <xf numFmtId="3" fontId="7" fillId="0" borderId="0" xfId="26" applyNumberFormat="1" applyFont="1">
      <alignment vertical="center"/>
    </xf>
    <xf numFmtId="184" fontId="101" fillId="0" borderId="0" xfId="36" applyNumberFormat="1" applyFont="1" applyFill="1" applyBorder="1" applyAlignment="1" applyProtection="1">
      <alignment vertical="center"/>
    </xf>
    <xf numFmtId="184" fontId="101" fillId="0" borderId="100" xfId="36" applyNumberFormat="1" applyFont="1" applyFill="1" applyBorder="1" applyAlignment="1" applyProtection="1">
      <alignment vertical="center"/>
    </xf>
    <xf numFmtId="184" fontId="101" fillId="0" borderId="136" xfId="36" applyNumberFormat="1" applyFont="1" applyFill="1" applyBorder="1" applyAlignment="1" applyProtection="1">
      <alignment vertical="center"/>
    </xf>
    <xf numFmtId="184" fontId="101" fillId="0" borderId="135" xfId="36" applyNumberFormat="1" applyFont="1" applyFill="1" applyBorder="1" applyAlignment="1" applyProtection="1">
      <alignment vertical="center"/>
    </xf>
    <xf numFmtId="184" fontId="101" fillId="0" borderId="134" xfId="36" applyNumberFormat="1" applyFont="1" applyFill="1" applyBorder="1" applyAlignment="1" applyProtection="1">
      <alignment vertical="center"/>
    </xf>
    <xf numFmtId="184" fontId="101" fillId="0" borderId="71" xfId="36" applyNumberFormat="1" applyFont="1" applyFill="1" applyBorder="1" applyAlignment="1" applyProtection="1">
      <alignment vertical="center"/>
    </xf>
    <xf numFmtId="184" fontId="101" fillId="0" borderId="70" xfId="36" applyNumberFormat="1" applyFont="1" applyFill="1" applyBorder="1" applyAlignment="1" applyProtection="1">
      <alignment vertical="center"/>
    </xf>
    <xf numFmtId="184" fontId="101" fillId="0" borderId="130" xfId="36" applyNumberFormat="1" applyFont="1" applyFill="1" applyBorder="1" applyAlignment="1" applyProtection="1">
      <alignment vertical="center"/>
    </xf>
    <xf numFmtId="184" fontId="101" fillId="0" borderId="67" xfId="36" applyNumberFormat="1" applyFont="1" applyFill="1" applyBorder="1" applyAlignment="1" applyProtection="1">
      <alignment vertical="center"/>
    </xf>
    <xf numFmtId="184" fontId="101" fillId="0" borderId="66" xfId="36" applyNumberFormat="1" applyFont="1" applyFill="1" applyBorder="1" applyAlignment="1" applyProtection="1">
      <alignment vertical="center"/>
    </xf>
    <xf numFmtId="184" fontId="101" fillId="0" borderId="128" xfId="36" applyNumberFormat="1" applyFont="1" applyFill="1" applyBorder="1" applyAlignment="1" applyProtection="1">
      <alignment vertical="center"/>
    </xf>
    <xf numFmtId="184" fontId="101" fillId="0" borderId="125" xfId="36" applyNumberFormat="1" applyFont="1" applyFill="1" applyBorder="1" applyAlignment="1" applyProtection="1">
      <alignment vertical="center"/>
    </xf>
    <xf numFmtId="184" fontId="101" fillId="0" borderId="89" xfId="36" applyNumberFormat="1" applyFont="1" applyFill="1" applyBorder="1" applyAlignment="1" applyProtection="1">
      <alignment vertical="center"/>
    </xf>
    <xf numFmtId="184" fontId="101" fillId="0" borderId="92" xfId="36" applyNumberFormat="1" applyFont="1" applyFill="1" applyBorder="1" applyAlignment="1" applyProtection="1">
      <alignment vertical="center"/>
    </xf>
    <xf numFmtId="184" fontId="101" fillId="0" borderId="91" xfId="36" applyNumberFormat="1" applyFont="1" applyFill="1" applyBorder="1" applyAlignment="1" applyProtection="1">
      <alignment vertical="center"/>
    </xf>
    <xf numFmtId="184" fontId="101" fillId="0" borderId="127" xfId="36" applyNumberFormat="1" applyFont="1" applyFill="1" applyBorder="1" applyAlignment="1" applyProtection="1">
      <alignment vertical="center"/>
    </xf>
    <xf numFmtId="184" fontId="101" fillId="0" borderId="126" xfId="36" applyNumberFormat="1" applyFont="1" applyFill="1" applyBorder="1" applyAlignment="1" applyProtection="1">
      <alignment vertical="center"/>
    </xf>
    <xf numFmtId="184" fontId="101" fillId="0" borderId="73" xfId="36" applyNumberFormat="1" applyFont="1" applyFill="1" applyBorder="1" applyAlignment="1" applyProtection="1">
      <alignment vertical="center"/>
    </xf>
    <xf numFmtId="184" fontId="101" fillId="0" borderId="124" xfId="36" applyNumberFormat="1" applyFont="1" applyFill="1" applyBorder="1" applyAlignment="1" applyProtection="1">
      <alignment vertical="center"/>
    </xf>
    <xf numFmtId="184" fontId="101" fillId="0" borderId="112" xfId="36" applyNumberFormat="1" applyFont="1" applyFill="1" applyBorder="1" applyAlignment="1" applyProtection="1">
      <alignment vertical="center"/>
    </xf>
    <xf numFmtId="184" fontId="101" fillId="0" borderId="123" xfId="36" applyNumberFormat="1" applyFont="1" applyFill="1" applyBorder="1" applyAlignment="1" applyProtection="1">
      <alignment vertical="center"/>
    </xf>
    <xf numFmtId="184" fontId="101" fillId="0" borderId="122" xfId="36" applyNumberFormat="1" applyFont="1" applyFill="1" applyBorder="1" applyAlignment="1" applyProtection="1">
      <alignment vertical="center"/>
    </xf>
    <xf numFmtId="184" fontId="101" fillId="0" borderId="111" xfId="36" applyNumberFormat="1" applyFont="1" applyFill="1" applyBorder="1" applyAlignment="1" applyProtection="1">
      <alignment vertical="center"/>
    </xf>
    <xf numFmtId="184" fontId="101" fillId="0" borderId="121" xfId="36" applyNumberFormat="1" applyFont="1" applyFill="1" applyBorder="1" applyAlignment="1" applyProtection="1">
      <alignment vertical="center"/>
    </xf>
    <xf numFmtId="184" fontId="101" fillId="0" borderId="72" xfId="36" applyNumberFormat="1" applyFont="1" applyFill="1" applyBorder="1" applyAlignment="1" applyProtection="1">
      <alignment vertical="center"/>
    </xf>
    <xf numFmtId="184" fontId="101" fillId="0" borderId="118" xfId="36" applyNumberFormat="1" applyFont="1" applyFill="1" applyBorder="1" applyAlignment="1" applyProtection="1">
      <alignment vertical="center"/>
    </xf>
    <xf numFmtId="184" fontId="101" fillId="0" borderId="117" xfId="36" applyNumberFormat="1" applyFont="1" applyFill="1" applyBorder="1" applyAlignment="1" applyProtection="1">
      <alignment vertical="center"/>
    </xf>
    <xf numFmtId="184" fontId="101" fillId="0" borderId="80" xfId="36" applyNumberFormat="1" applyFont="1" applyFill="1" applyBorder="1" applyAlignment="1" applyProtection="1">
      <alignment vertical="center"/>
    </xf>
    <xf numFmtId="184" fontId="101" fillId="0" borderId="114" xfId="36" applyNumberFormat="1" applyFont="1" applyFill="1" applyBorder="1" applyAlignment="1" applyProtection="1">
      <alignment vertical="center"/>
    </xf>
    <xf numFmtId="184" fontId="101" fillId="0" borderId="81" xfId="36" applyNumberFormat="1" applyFont="1" applyFill="1" applyBorder="1" applyAlignment="1" applyProtection="1">
      <alignment vertical="center"/>
    </xf>
    <xf numFmtId="184" fontId="101" fillId="0" borderId="86" xfId="36" applyNumberFormat="1" applyFont="1" applyFill="1" applyBorder="1" applyAlignment="1" applyProtection="1">
      <alignment vertical="center"/>
    </xf>
    <xf numFmtId="184" fontId="101" fillId="0" borderId="116" xfId="36" applyNumberFormat="1" applyFont="1" applyFill="1" applyBorder="1" applyAlignment="1" applyProtection="1">
      <alignment vertical="center"/>
    </xf>
    <xf numFmtId="184" fontId="101" fillId="0" borderId="83" xfId="36" applyNumberFormat="1" applyFont="1" applyFill="1" applyBorder="1" applyAlignment="1" applyProtection="1">
      <alignment vertical="center"/>
    </xf>
    <xf numFmtId="184" fontId="101" fillId="0" borderId="82" xfId="36" applyNumberFormat="1" applyFont="1" applyFill="1" applyBorder="1" applyAlignment="1" applyProtection="1">
      <alignment vertical="center"/>
    </xf>
    <xf numFmtId="184" fontId="101" fillId="0" borderId="113" xfId="36" applyNumberFormat="1" applyFont="1" applyFill="1" applyBorder="1" applyAlignment="1" applyProtection="1">
      <alignment vertical="center"/>
    </xf>
    <xf numFmtId="0" fontId="7" fillId="0" borderId="27" xfId="14" applyFont="1" applyFill="1" applyBorder="1" applyAlignment="1">
      <alignment vertical="center"/>
    </xf>
    <xf numFmtId="184" fontId="101" fillId="0" borderId="110" xfId="36" applyNumberFormat="1" applyFont="1" applyFill="1" applyBorder="1" applyAlignment="1" applyProtection="1">
      <alignment vertical="center"/>
    </xf>
    <xf numFmtId="184" fontId="101" fillId="0" borderId="109" xfId="36" applyNumberFormat="1" applyFont="1" applyFill="1" applyBorder="1" applyAlignment="1" applyProtection="1">
      <alignment vertical="center"/>
    </xf>
    <xf numFmtId="184" fontId="101" fillId="0" borderId="102" xfId="36" applyNumberFormat="1" applyFont="1" applyFill="1" applyBorder="1" applyAlignment="1" applyProtection="1">
      <alignment vertical="center"/>
    </xf>
    <xf numFmtId="184" fontId="101" fillId="0" borderId="50" xfId="36" applyNumberFormat="1" applyFont="1" applyFill="1" applyBorder="1" applyAlignment="1" applyProtection="1">
      <alignment vertical="center"/>
    </xf>
    <xf numFmtId="184" fontId="101" fillId="0" borderId="108" xfId="36" applyNumberFormat="1" applyFont="1" applyFill="1" applyBorder="1" applyAlignment="1" applyProtection="1">
      <alignment vertical="center"/>
    </xf>
    <xf numFmtId="184" fontId="101" fillId="0" borderId="107" xfId="36" applyNumberFormat="1" applyFont="1" applyFill="1" applyBorder="1" applyAlignment="1" applyProtection="1">
      <alignment vertical="center"/>
    </xf>
    <xf numFmtId="184" fontId="101" fillId="0" borderId="106" xfId="36" applyNumberFormat="1" applyFont="1" applyFill="1" applyBorder="1" applyAlignment="1" applyProtection="1">
      <alignment vertical="center"/>
    </xf>
    <xf numFmtId="184" fontId="101" fillId="0" borderId="105" xfId="36" applyNumberFormat="1" applyFont="1" applyFill="1" applyBorder="1" applyAlignment="1" applyProtection="1">
      <alignment vertical="center"/>
    </xf>
    <xf numFmtId="184" fontId="101" fillId="0" borderId="104" xfId="36" applyNumberFormat="1" applyFont="1" applyFill="1" applyBorder="1" applyAlignment="1" applyProtection="1">
      <alignment vertical="center"/>
    </xf>
    <xf numFmtId="184" fontId="101" fillId="0" borderId="99" xfId="36" applyNumberFormat="1" applyFont="1" applyFill="1" applyBorder="1" applyAlignment="1" applyProtection="1">
      <alignment vertical="center"/>
    </xf>
    <xf numFmtId="184" fontId="101" fillId="0" borderId="98" xfId="36" applyNumberFormat="1" applyFont="1" applyFill="1" applyBorder="1" applyAlignment="1" applyProtection="1">
      <alignment vertical="center"/>
    </xf>
    <xf numFmtId="184" fontId="101" fillId="0" borderId="97" xfId="36" applyNumberFormat="1" applyFont="1" applyFill="1" applyBorder="1" applyAlignment="1" applyProtection="1">
      <alignment vertical="center"/>
    </xf>
    <xf numFmtId="184" fontId="101" fillId="0" borderId="96" xfId="36" applyNumberFormat="1" applyFont="1" applyFill="1" applyBorder="1" applyAlignment="1" applyProtection="1">
      <alignment vertical="center"/>
    </xf>
    <xf numFmtId="184" fontId="101" fillId="0" borderId="95" xfId="36" applyNumberFormat="1" applyFont="1" applyFill="1" applyBorder="1" applyAlignment="1" applyProtection="1">
      <alignment vertical="center"/>
    </xf>
    <xf numFmtId="184" fontId="101" fillId="0" borderId="93" xfId="36" applyNumberFormat="1" applyFont="1" applyFill="1" applyBorder="1" applyAlignment="1" applyProtection="1">
      <alignment vertical="center"/>
    </xf>
    <xf numFmtId="184" fontId="101" fillId="0" borderId="90" xfId="36" applyNumberFormat="1" applyFont="1" applyFill="1" applyBorder="1" applyAlignment="1" applyProtection="1">
      <alignment vertical="center"/>
    </xf>
    <xf numFmtId="184" fontId="102" fillId="0" borderId="91" xfId="36" applyNumberFormat="1" applyFont="1" applyFill="1" applyBorder="1" applyAlignment="1" applyProtection="1">
      <alignment vertical="center"/>
    </xf>
    <xf numFmtId="184" fontId="102" fillId="0" borderId="70" xfId="36" applyNumberFormat="1" applyFont="1" applyFill="1" applyBorder="1" applyAlignment="1" applyProtection="1">
      <alignment vertical="center"/>
    </xf>
    <xf numFmtId="184" fontId="101" fillId="0" borderId="84" xfId="36" applyNumberFormat="1" applyFont="1" applyFill="1" applyBorder="1" applyAlignment="1" applyProtection="1">
      <alignment horizontal="right" vertical="center"/>
    </xf>
    <xf numFmtId="184" fontId="101" fillId="0" borderId="85" xfId="36" applyNumberFormat="1" applyFont="1" applyFill="1" applyBorder="1" applyAlignment="1" applyProtection="1">
      <alignment vertical="center"/>
    </xf>
    <xf numFmtId="184" fontId="101" fillId="0" borderId="84" xfId="36" applyNumberFormat="1" applyFont="1" applyFill="1" applyBorder="1" applyAlignment="1" applyProtection="1">
      <alignment vertical="center"/>
    </xf>
    <xf numFmtId="184" fontId="101" fillId="0" borderId="149" xfId="36" applyNumberFormat="1" applyFont="1" applyFill="1" applyBorder="1" applyAlignment="1" applyProtection="1">
      <alignment vertical="center"/>
    </xf>
    <xf numFmtId="184" fontId="101" fillId="0" borderId="148" xfId="36" applyNumberFormat="1" applyFont="1" applyFill="1" applyBorder="1" applyAlignment="1" applyProtection="1">
      <alignment vertical="center"/>
    </xf>
    <xf numFmtId="184" fontId="101" fillId="0" borderId="147" xfId="36" applyNumberFormat="1" applyFont="1" applyFill="1" applyBorder="1" applyAlignment="1" applyProtection="1">
      <alignment vertical="center"/>
    </xf>
    <xf numFmtId="184" fontId="101" fillId="0" borderId="76" xfId="36" applyNumberFormat="1" applyFont="1" applyFill="1" applyBorder="1" applyAlignment="1" applyProtection="1">
      <alignment vertical="center"/>
    </xf>
    <xf numFmtId="184" fontId="101" fillId="0" borderId="146" xfId="36" applyNumberFormat="1" applyFont="1" applyFill="1" applyBorder="1" applyAlignment="1" applyProtection="1">
      <alignment vertical="center"/>
    </xf>
    <xf numFmtId="184" fontId="102" fillId="0" borderId="66" xfId="36" applyNumberFormat="1" applyFont="1" applyFill="1" applyBorder="1" applyAlignment="1" applyProtection="1">
      <alignment vertical="center"/>
    </xf>
    <xf numFmtId="179" fontId="101" fillId="3" borderId="145" xfId="35" applyNumberFormat="1" applyFont="1" applyFill="1" applyBorder="1" applyAlignment="1" applyProtection="1">
      <alignment vertical="center"/>
    </xf>
    <xf numFmtId="41" fontId="67" fillId="0" borderId="0" xfId="25" applyFont="1" applyAlignment="1">
      <alignment vertical="center"/>
    </xf>
    <xf numFmtId="41" fontId="40" fillId="0" borderId="0" xfId="25" applyFont="1" applyAlignment="1">
      <alignment vertical="center"/>
    </xf>
    <xf numFmtId="0" fontId="79" fillId="0" borderId="0" xfId="22" applyFont="1">
      <alignment vertical="center"/>
    </xf>
    <xf numFmtId="0" fontId="76" fillId="0" borderId="0" xfId="21" applyFont="1"/>
    <xf numFmtId="0" fontId="100" fillId="0" borderId="0" xfId="1" applyFont="1" applyFill="1" applyAlignment="1">
      <alignment vertical="center"/>
    </xf>
    <xf numFmtId="0" fontId="109" fillId="0" borderId="0" xfId="1" applyFont="1">
      <alignment vertical="center"/>
    </xf>
    <xf numFmtId="0" fontId="110" fillId="0" borderId="0" xfId="1" applyFont="1">
      <alignment vertical="center"/>
    </xf>
    <xf numFmtId="0" fontId="111" fillId="0" borderId="0" xfId="2" applyFont="1">
      <alignment vertical="center"/>
    </xf>
    <xf numFmtId="0" fontId="17" fillId="0" borderId="0" xfId="2" applyFont="1" applyAlignment="1">
      <alignment vertical="top" wrapText="1"/>
    </xf>
    <xf numFmtId="0" fontId="17" fillId="0" borderId="0" xfId="2" applyFont="1" applyAlignment="1">
      <alignment vertical="top"/>
    </xf>
    <xf numFmtId="0" fontId="39" fillId="0" borderId="11" xfId="28" applyFont="1" applyFill="1" applyBorder="1" applyAlignment="1">
      <alignment vertical="top"/>
    </xf>
    <xf numFmtId="0" fontId="10" fillId="0" borderId="0" xfId="1" applyFont="1" applyFill="1" applyAlignment="1">
      <alignment horizontal="left" vertical="center"/>
    </xf>
    <xf numFmtId="0" fontId="11" fillId="0" borderId="0" xfId="1" applyFont="1" applyFill="1" applyAlignment="1">
      <alignment horizontal="left" vertical="center"/>
    </xf>
    <xf numFmtId="0" fontId="10" fillId="0" borderId="0" xfId="1" applyFont="1" applyFill="1" applyAlignment="1">
      <alignment horizontal="center" vertical="center"/>
    </xf>
    <xf numFmtId="0" fontId="39" fillId="5" borderId="0" xfId="28" applyFont="1" applyFill="1" applyBorder="1" applyAlignment="1">
      <alignment horizontal="left"/>
    </xf>
    <xf numFmtId="0" fontId="23" fillId="0" borderId="0" xfId="2" applyFont="1" applyAlignment="1">
      <alignment horizontal="left" vertical="top"/>
    </xf>
    <xf numFmtId="0" fontId="113" fillId="0" borderId="0" xfId="1" applyFont="1">
      <alignment vertical="center"/>
    </xf>
    <xf numFmtId="0" fontId="114" fillId="0" borderId="0" xfId="2" applyFont="1" applyAlignment="1">
      <alignment horizontal="left" vertical="top"/>
    </xf>
    <xf numFmtId="0" fontId="11" fillId="0" borderId="0" xfId="1" applyFont="1" applyFill="1" applyAlignment="1">
      <alignment horizontal="center" vertical="center"/>
    </xf>
    <xf numFmtId="0" fontId="60" fillId="0" borderId="0" xfId="1" applyFont="1" applyFill="1" applyAlignment="1">
      <alignment horizontal="center" vertical="center"/>
    </xf>
    <xf numFmtId="0" fontId="116" fillId="0" borderId="0" xfId="1" applyFont="1" applyFill="1" applyAlignment="1">
      <alignment horizontal="center" vertical="center"/>
    </xf>
    <xf numFmtId="0" fontId="5" fillId="0" borderId="0" xfId="1" applyFont="1" applyAlignment="1">
      <alignment horizontal="left" vertical="center"/>
    </xf>
    <xf numFmtId="0" fontId="10" fillId="0" borderId="0" xfId="1" applyFont="1" applyAlignment="1">
      <alignment horizontal="left" vertical="center"/>
    </xf>
    <xf numFmtId="0" fontId="10" fillId="0" borderId="0" xfId="2" applyFont="1" applyAlignment="1">
      <alignment horizontal="left" vertical="center" wrapText="1"/>
    </xf>
    <xf numFmtId="0" fontId="10" fillId="0" borderId="0" xfId="2" applyFont="1" applyAlignment="1">
      <alignment horizontal="center" vertical="center"/>
    </xf>
    <xf numFmtId="0" fontId="101" fillId="0" borderId="65" xfId="26" applyFont="1" applyBorder="1" applyAlignment="1">
      <alignment horizontal="center" vertical="center"/>
    </xf>
    <xf numFmtId="0" fontId="39" fillId="0" borderId="0" xfId="28" applyFont="1" applyFill="1" applyBorder="1" applyAlignment="1">
      <alignment horizontal="right" vertical="top"/>
    </xf>
    <xf numFmtId="0" fontId="17" fillId="0" borderId="0" xfId="2" applyFont="1" applyAlignment="1">
      <alignment horizontal="left" vertical="top" wrapText="1"/>
    </xf>
    <xf numFmtId="0" fontId="17" fillId="0" borderId="0" xfId="2" applyFont="1" applyAlignment="1">
      <alignment horizontal="center" vertical="top" wrapText="1"/>
    </xf>
    <xf numFmtId="0" fontId="17" fillId="0" borderId="0" xfId="2" applyFont="1" applyAlignment="1">
      <alignment horizontal="left" vertical="center"/>
    </xf>
    <xf numFmtId="0" fontId="13" fillId="0" borderId="0" xfId="2" applyFont="1" applyAlignment="1">
      <alignment horizontal="center" vertical="center"/>
    </xf>
    <xf numFmtId="0" fontId="27" fillId="0" borderId="0" xfId="12" applyAlignment="1">
      <alignment horizontal="left" vertical="center"/>
    </xf>
    <xf numFmtId="0" fontId="66" fillId="0" borderId="0" xfId="10" applyFont="1" applyAlignment="1">
      <alignment horizontal="left"/>
    </xf>
    <xf numFmtId="0" fontId="57" fillId="0" borderId="0" xfId="32" applyFont="1" applyAlignment="1">
      <alignment horizontal="right" vertical="center"/>
    </xf>
    <xf numFmtId="0" fontId="69" fillId="0" borderId="0" xfId="18" applyFont="1" applyBorder="1" applyAlignment="1">
      <alignment vertical="center" wrapText="1"/>
    </xf>
    <xf numFmtId="0" fontId="69" fillId="0" borderId="0" xfId="18" applyFont="1" applyBorder="1" applyAlignment="1">
      <alignment vertical="center"/>
    </xf>
    <xf numFmtId="0" fontId="70" fillId="0" borderId="53" xfId="18" applyFont="1" applyBorder="1" applyAlignment="1">
      <alignment vertical="center"/>
    </xf>
    <xf numFmtId="0" fontId="69" fillId="0" borderId="53" xfId="18" applyFont="1" applyBorder="1" applyAlignment="1">
      <alignment vertical="center" wrapText="1"/>
    </xf>
    <xf numFmtId="56" fontId="37" fillId="0" borderId="137" xfId="18" applyNumberFormat="1" applyFont="1" applyBorder="1" applyAlignment="1">
      <alignment horizontal="center" vertical="center" wrapText="1"/>
    </xf>
    <xf numFmtId="0" fontId="36" fillId="0" borderId="137" xfId="18" applyFont="1" applyBorder="1" applyAlignment="1">
      <alignment horizontal="center" vertical="center" wrapText="1"/>
    </xf>
    <xf numFmtId="6" fontId="37" fillId="0" borderId="137" xfId="18" applyNumberFormat="1" applyFont="1" applyBorder="1" applyAlignment="1">
      <alignment horizontal="center" vertical="center" wrapText="1"/>
    </xf>
    <xf numFmtId="6" fontId="4" fillId="0" borderId="137" xfId="18" applyNumberFormat="1" applyFont="1" applyBorder="1" applyAlignment="1">
      <alignment horizontal="center" vertical="center" wrapText="1"/>
    </xf>
    <xf numFmtId="0" fontId="69" fillId="0" borderId="137" xfId="18" applyFont="1" applyBorder="1" applyAlignment="1">
      <alignment horizontal="center" vertical="center" wrapText="1"/>
    </xf>
    <xf numFmtId="0" fontId="59" fillId="0" borderId="137" xfId="18" applyFont="1" applyBorder="1" applyAlignment="1">
      <alignment horizontal="center" vertical="center" wrapText="1"/>
    </xf>
    <xf numFmtId="6" fontId="59" fillId="0" borderId="137" xfId="18" applyNumberFormat="1" applyFont="1" applyBorder="1" applyAlignment="1">
      <alignment horizontal="center" vertical="center" wrapText="1"/>
    </xf>
    <xf numFmtId="0" fontId="73" fillId="0" borderId="137" xfId="18" applyFont="1" applyBorder="1" applyAlignment="1">
      <alignment horizontal="center" vertical="center"/>
    </xf>
    <xf numFmtId="0" fontId="74" fillId="0" borderId="137" xfId="18" applyFont="1" applyBorder="1" applyAlignment="1">
      <alignment horizontal="center" vertical="center"/>
    </xf>
    <xf numFmtId="0" fontId="36" fillId="0" borderId="48" xfId="17" applyFont="1" applyBorder="1" applyAlignment="1">
      <alignment horizontal="right" vertical="center"/>
    </xf>
    <xf numFmtId="0" fontId="36" fillId="0" borderId="48" xfId="17" applyFont="1" applyBorder="1" applyAlignment="1">
      <alignment vertical="center"/>
    </xf>
    <xf numFmtId="0" fontId="7" fillId="0" borderId="53" xfId="26" applyFont="1" applyFill="1" applyBorder="1" applyAlignment="1">
      <alignment horizontal="center" vertical="center"/>
    </xf>
    <xf numFmtId="0" fontId="7" fillId="0" borderId="53" xfId="26" applyFont="1" applyBorder="1" applyAlignment="1">
      <alignment horizontal="center" vertical="center"/>
    </xf>
    <xf numFmtId="0" fontId="7" fillId="0" borderId="53" xfId="26" applyFont="1" applyBorder="1">
      <alignment vertical="center"/>
    </xf>
    <xf numFmtId="0" fontId="7" fillId="0" borderId="53" xfId="26" applyFont="1" applyBorder="1" applyAlignment="1">
      <alignment horizontal="left" vertical="center" indent="1"/>
    </xf>
    <xf numFmtId="0" fontId="47" fillId="0" borderId="0" xfId="28" applyFont="1" applyFill="1" applyBorder="1" applyAlignment="1">
      <alignment horizontal="right" vertical="center"/>
    </xf>
    <xf numFmtId="3" fontId="42" fillId="0" borderId="0" xfId="28" applyNumberFormat="1" applyFont="1" applyFill="1" applyBorder="1" applyAlignment="1">
      <alignment horizontal="right" vertical="center" shrinkToFit="1"/>
    </xf>
    <xf numFmtId="1" fontId="42" fillId="0" borderId="0" xfId="28" applyNumberFormat="1" applyFont="1" applyFill="1" applyBorder="1" applyAlignment="1">
      <alignment horizontal="right" vertical="center" shrinkToFit="1"/>
    </xf>
    <xf numFmtId="0" fontId="39" fillId="0" borderId="0" xfId="28" applyFont="1" applyFill="1" applyBorder="1" applyAlignment="1">
      <alignment horizontal="center" vertical="center"/>
    </xf>
    <xf numFmtId="1" fontId="41" fillId="0" borderId="0" xfId="28" applyNumberFormat="1" applyFont="1" applyFill="1" applyBorder="1" applyAlignment="1">
      <alignment horizontal="right" vertical="center" shrinkToFit="1"/>
    </xf>
    <xf numFmtId="3" fontId="42" fillId="0" borderId="0" xfId="28" applyNumberFormat="1" applyFont="1" applyFill="1" applyBorder="1" applyAlignment="1">
      <alignment horizontal="left" vertical="center" shrinkToFit="1"/>
    </xf>
    <xf numFmtId="0" fontId="39" fillId="0" borderId="0" xfId="28" applyFont="1" applyFill="1" applyBorder="1" applyAlignment="1">
      <alignment horizontal="center" vertical="center" wrapText="1"/>
    </xf>
    <xf numFmtId="38" fontId="7" fillId="0" borderId="13" xfId="28" applyNumberFormat="1" applyFont="1" applyFill="1" applyBorder="1" applyAlignment="1">
      <alignment horizontal="right" vertical="center" shrinkToFit="1"/>
    </xf>
    <xf numFmtId="0" fontId="7" fillId="0" borderId="13" xfId="28" applyFont="1" applyFill="1" applyBorder="1" applyAlignment="1">
      <alignment horizontal="right" vertical="center"/>
    </xf>
    <xf numFmtId="3" fontId="41" fillId="0" borderId="1" xfId="28" applyNumberFormat="1" applyFont="1" applyFill="1" applyBorder="1" applyAlignment="1">
      <alignment horizontal="right" vertical="center" shrinkToFit="1"/>
    </xf>
    <xf numFmtId="3" fontId="41" fillId="0" borderId="1" xfId="28" applyNumberFormat="1" applyFont="1" applyFill="1" applyBorder="1" applyAlignment="1">
      <alignment horizontal="left" vertical="center" shrinkToFit="1"/>
    </xf>
    <xf numFmtId="0" fontId="39" fillId="0" borderId="6" xfId="28" applyFont="1" applyFill="1" applyBorder="1" applyAlignment="1">
      <alignment horizontal="left" vertical="center"/>
    </xf>
    <xf numFmtId="0" fontId="39" fillId="0" borderId="7" xfId="28" applyFont="1" applyFill="1" applyBorder="1" applyAlignment="1">
      <alignment horizontal="left" vertical="center"/>
    </xf>
    <xf numFmtId="3" fontId="41" fillId="0" borderId="6" xfId="28" applyNumberFormat="1" applyFont="1" applyFill="1" applyBorder="1" applyAlignment="1">
      <alignment vertical="center" shrinkToFit="1"/>
    </xf>
    <xf numFmtId="0" fontId="39" fillId="0" borderId="8" xfId="28" applyFont="1" applyFill="1" applyBorder="1" applyAlignment="1">
      <alignment horizontal="left" vertical="center"/>
    </xf>
    <xf numFmtId="0" fontId="39" fillId="0" borderId="9" xfId="28" applyFont="1" applyFill="1" applyBorder="1" applyAlignment="1">
      <alignment horizontal="left" vertical="center"/>
    </xf>
    <xf numFmtId="1" fontId="41" fillId="0" borderId="10" xfId="28" applyNumberFormat="1" applyFont="1" applyFill="1" applyBorder="1" applyAlignment="1">
      <alignment horizontal="right" vertical="center" shrinkToFit="1"/>
    </xf>
    <xf numFmtId="3" fontId="41" fillId="0" borderId="10" xfId="28" applyNumberFormat="1" applyFont="1" applyFill="1" applyBorder="1" applyAlignment="1">
      <alignment vertical="center" shrinkToFit="1"/>
    </xf>
    <xf numFmtId="0" fontId="39" fillId="0" borderId="10" xfId="28" applyFont="1" applyFill="1" applyBorder="1" applyAlignment="1">
      <alignment vertical="center"/>
    </xf>
    <xf numFmtId="0" fontId="39" fillId="0" borderId="0" xfId="28" applyFont="1" applyFill="1" applyBorder="1" applyAlignment="1">
      <alignment vertical="center"/>
    </xf>
    <xf numFmtId="3" fontId="42" fillId="0" borderId="0" xfId="28" applyNumberFormat="1" applyFont="1" applyFill="1" applyBorder="1" applyAlignment="1">
      <alignment horizontal="center" vertical="center" shrinkToFit="1"/>
    </xf>
    <xf numFmtId="1" fontId="42" fillId="0" borderId="0" xfId="28" applyNumberFormat="1" applyFont="1" applyFill="1" applyBorder="1" applyAlignment="1">
      <alignment horizontal="center" vertical="center" shrinkToFit="1"/>
    </xf>
    <xf numFmtId="3" fontId="42" fillId="0" borderId="5" xfId="28" applyNumberFormat="1" applyFont="1" applyFill="1" applyBorder="1" applyAlignment="1">
      <alignment horizontal="center" vertical="center" shrinkToFit="1"/>
    </xf>
    <xf numFmtId="0" fontId="7" fillId="0" borderId="11" xfId="28" applyFont="1" applyFill="1" applyBorder="1" applyAlignment="1">
      <alignment horizontal="center" vertical="center"/>
    </xf>
    <xf numFmtId="3" fontId="41" fillId="0" borderId="14" xfId="28" applyNumberFormat="1" applyFont="1" applyFill="1" applyBorder="1" applyAlignment="1">
      <alignment vertical="center" shrinkToFit="1"/>
    </xf>
    <xf numFmtId="3" fontId="42" fillId="0" borderId="12" xfId="28" applyNumberFormat="1" applyFont="1" applyFill="1" applyBorder="1" applyAlignment="1">
      <alignment horizontal="center" vertical="center" shrinkToFit="1"/>
    </xf>
    <xf numFmtId="1" fontId="42" fillId="0" borderId="13" xfId="28" applyNumberFormat="1" applyFont="1" applyFill="1" applyBorder="1" applyAlignment="1">
      <alignment horizontal="center" vertical="center" shrinkToFit="1"/>
    </xf>
    <xf numFmtId="0" fontId="40" fillId="0" borderId="15" xfId="28" applyFont="1" applyFill="1" applyBorder="1" applyAlignment="1">
      <alignment horizontal="left" vertical="center"/>
    </xf>
    <xf numFmtId="0" fontId="39" fillId="0" borderId="14" xfId="28" applyFont="1" applyFill="1" applyBorder="1" applyAlignment="1">
      <alignment horizontal="left" vertical="center"/>
    </xf>
    <xf numFmtId="0" fontId="40" fillId="0" borderId="15" xfId="28" applyFont="1" applyFill="1" applyBorder="1" applyAlignment="1">
      <alignment horizontal="center" vertical="center"/>
    </xf>
    <xf numFmtId="0" fontId="42" fillId="0" borderId="1" xfId="28" applyFont="1" applyFill="1" applyBorder="1" applyAlignment="1">
      <alignment horizontal="center" vertical="center"/>
    </xf>
    <xf numFmtId="0" fontId="7" fillId="0" borderId="1" xfId="28" applyFont="1" applyFill="1" applyBorder="1" applyAlignment="1">
      <alignment horizontal="center" vertical="center"/>
    </xf>
    <xf numFmtId="0" fontId="7" fillId="0" borderId="0" xfId="1" applyFont="1" applyAlignment="1">
      <alignment vertical="center"/>
    </xf>
    <xf numFmtId="0" fontId="40" fillId="0" borderId="0" xfId="2" applyFont="1" applyAlignment="1">
      <alignment vertical="top"/>
    </xf>
    <xf numFmtId="0" fontId="17" fillId="0" borderId="0" xfId="2" applyFont="1" applyAlignment="1">
      <alignment horizontal="left" vertical="top" indent="1"/>
    </xf>
    <xf numFmtId="0" fontId="17" fillId="0" borderId="0" xfId="2" applyFont="1" applyAlignment="1">
      <alignment horizontal="center" vertical="center" wrapText="1"/>
    </xf>
    <xf numFmtId="0" fontId="111" fillId="0" borderId="0" xfId="2" applyFont="1" applyAlignment="1">
      <alignment vertical="center"/>
    </xf>
    <xf numFmtId="0" fontId="2" fillId="0" borderId="0" xfId="1" applyFont="1" applyAlignment="1">
      <alignment vertical="center"/>
    </xf>
    <xf numFmtId="0" fontId="110" fillId="0" borderId="0" xfId="1" applyFont="1" applyAlignment="1">
      <alignment vertical="center"/>
    </xf>
    <xf numFmtId="0" fontId="109" fillId="0" borderId="0" xfId="1" applyFont="1" applyAlignment="1">
      <alignment vertical="center"/>
    </xf>
    <xf numFmtId="0" fontId="37" fillId="0" borderId="137" xfId="30" applyFont="1" applyFill="1" applyBorder="1" applyAlignment="1">
      <alignment horizontal="center" vertical="center"/>
    </xf>
    <xf numFmtId="0" fontId="37" fillId="0" borderId="137" xfId="30" applyFont="1" applyBorder="1" applyAlignment="1">
      <alignment horizontal="center" vertical="center"/>
    </xf>
    <xf numFmtId="0" fontId="17" fillId="0" borderId="0" xfId="2" applyFont="1" applyAlignment="1">
      <alignment vertical="center" wrapText="1"/>
    </xf>
    <xf numFmtId="0" fontId="17" fillId="0" borderId="0" xfId="2" applyFont="1" applyAlignment="1">
      <alignment vertical="center" shrinkToFit="1"/>
    </xf>
    <xf numFmtId="0" fontId="100" fillId="0" borderId="0" xfId="2" applyFont="1" applyAlignment="1">
      <alignment vertical="center"/>
    </xf>
    <xf numFmtId="6" fontId="27" fillId="0" borderId="0" xfId="12" applyNumberFormat="1" applyAlignment="1">
      <alignment vertical="center"/>
    </xf>
    <xf numFmtId="56" fontId="4" fillId="0" borderId="57" xfId="13" applyNumberFormat="1" applyFont="1" applyBorder="1" applyAlignment="1">
      <alignment horizontal="center" vertical="center" wrapText="1"/>
    </xf>
    <xf numFmtId="6" fontId="13" fillId="2" borderId="137" xfId="13" applyNumberFormat="1" applyFont="1" applyFill="1" applyBorder="1" applyAlignment="1">
      <alignment horizontal="center" vertical="center" wrapText="1"/>
    </xf>
    <xf numFmtId="6" fontId="37" fillId="0" borderId="137" xfId="13" applyNumberFormat="1" applyFont="1" applyBorder="1" applyAlignment="1">
      <alignment horizontal="center" vertical="center" wrapText="1"/>
    </xf>
    <xf numFmtId="6" fontId="37" fillId="2" borderId="155" xfId="13" applyNumberFormat="1" applyFont="1" applyFill="1" applyBorder="1" applyAlignment="1">
      <alignment horizontal="center" vertical="center"/>
    </xf>
    <xf numFmtId="6" fontId="37" fillId="0" borderId="156" xfId="13" applyNumberFormat="1" applyFont="1" applyBorder="1" applyAlignment="1">
      <alignment horizontal="center" vertical="center" wrapText="1"/>
    </xf>
    <xf numFmtId="6" fontId="37" fillId="2" borderId="157" xfId="13" applyNumberFormat="1" applyFont="1" applyFill="1" applyBorder="1" applyAlignment="1">
      <alignment horizontal="center" vertical="center"/>
    </xf>
    <xf numFmtId="6" fontId="37" fillId="0" borderId="157" xfId="13" applyNumberFormat="1" applyFont="1" applyBorder="1" applyAlignment="1">
      <alignment horizontal="center" vertical="center" wrapText="1"/>
    </xf>
    <xf numFmtId="6" fontId="4" fillId="0" borderId="157" xfId="13" applyNumberFormat="1" applyFont="1" applyBorder="1" applyAlignment="1">
      <alignment horizontal="center" vertical="center" wrapText="1"/>
    </xf>
    <xf numFmtId="0" fontId="0" fillId="0" borderId="0" xfId="10" applyFont="1" applyAlignment="1">
      <alignment vertical="center"/>
    </xf>
    <xf numFmtId="0" fontId="7" fillId="0" borderId="0" xfId="1" applyFont="1" applyFill="1" applyAlignment="1">
      <alignment vertical="center"/>
    </xf>
    <xf numFmtId="178" fontId="61" fillId="0" borderId="159" xfId="32" applyNumberFormat="1" applyFont="1" applyBorder="1">
      <alignment vertical="center"/>
    </xf>
    <xf numFmtId="0" fontId="57" fillId="0" borderId="160" xfId="32" applyFont="1" applyBorder="1" applyAlignment="1">
      <alignment horizontal="right" vertical="center"/>
    </xf>
    <xf numFmtId="0" fontId="57" fillId="0" borderId="161" xfId="32" applyFont="1" applyBorder="1">
      <alignment vertical="center"/>
    </xf>
    <xf numFmtId="0" fontId="57" fillId="0" borderId="154" xfId="32" applyFont="1" applyBorder="1">
      <alignment vertical="center"/>
    </xf>
    <xf numFmtId="0" fontId="40" fillId="0" borderId="53" xfId="32" applyFont="1" applyBorder="1" applyAlignment="1">
      <alignment vertical="center" wrapText="1"/>
    </xf>
    <xf numFmtId="178" fontId="61" fillId="0" borderId="162" xfId="32" applyNumberFormat="1" applyFont="1" applyFill="1" applyBorder="1">
      <alignment vertical="center"/>
    </xf>
    <xf numFmtId="0" fontId="57" fillId="0" borderId="162" xfId="32" applyFont="1" applyBorder="1">
      <alignment vertical="center"/>
    </xf>
    <xf numFmtId="0" fontId="76" fillId="0" borderId="49" xfId="14" applyFont="1" applyBorder="1" applyAlignment="1"/>
    <xf numFmtId="181" fontId="78" fillId="0" borderId="53" xfId="15" applyNumberFormat="1" applyFont="1" applyFill="1" applyBorder="1" applyAlignment="1" applyProtection="1"/>
    <xf numFmtId="176" fontId="78" fillId="0" borderId="53" xfId="15" applyFont="1" applyFill="1" applyBorder="1" applyAlignment="1" applyProtection="1"/>
    <xf numFmtId="0" fontId="83" fillId="0" borderId="53" xfId="14" applyFont="1" applyBorder="1" applyAlignment="1"/>
    <xf numFmtId="176" fontId="77" fillId="0" borderId="53" xfId="15" applyFont="1" applyFill="1" applyBorder="1" applyAlignment="1" applyProtection="1"/>
    <xf numFmtId="0" fontId="76" fillId="0" borderId="53" xfId="14" applyFont="1" applyBorder="1" applyAlignment="1"/>
    <xf numFmtId="180" fontId="118" fillId="0" borderId="165" xfId="14" applyNumberFormat="1" applyFont="1" applyBorder="1" applyAlignment="1">
      <alignment vertical="center"/>
    </xf>
    <xf numFmtId="3" fontId="7" fillId="0" borderId="165" xfId="14" applyNumberFormat="1" applyFont="1" applyBorder="1" applyAlignment="1">
      <alignment horizontal="center" vertical="center"/>
    </xf>
    <xf numFmtId="176" fontId="77" fillId="0" borderId="166" xfId="15" applyFont="1" applyFill="1" applyBorder="1" applyAlignment="1" applyProtection="1"/>
    <xf numFmtId="181" fontId="77" fillId="0" borderId="167" xfId="14" applyNumberFormat="1" applyFont="1" applyBorder="1" applyAlignment="1"/>
    <xf numFmtId="176" fontId="77" fillId="0" borderId="168" xfId="14" applyNumberFormat="1" applyFont="1" applyBorder="1" applyAlignment="1"/>
    <xf numFmtId="0" fontId="77" fillId="0" borderId="168" xfId="14" applyFont="1" applyBorder="1" applyAlignment="1"/>
    <xf numFmtId="0" fontId="83" fillId="0" borderId="168" xfId="14" applyFont="1" applyBorder="1" applyAlignment="1"/>
    <xf numFmtId="176" fontId="89" fillId="0" borderId="166" xfId="15" applyFont="1" applyFill="1" applyBorder="1" applyAlignment="1" applyProtection="1"/>
    <xf numFmtId="176" fontId="89" fillId="0" borderId="168" xfId="15" applyFont="1" applyFill="1" applyBorder="1" applyAlignment="1" applyProtection="1"/>
    <xf numFmtId="176" fontId="90" fillId="0" borderId="168" xfId="15" applyFont="1" applyFill="1" applyBorder="1" applyAlignment="1" applyProtection="1"/>
    <xf numFmtId="0" fontId="83" fillId="0" borderId="169" xfId="14" applyFont="1" applyBorder="1" applyAlignment="1"/>
    <xf numFmtId="176" fontId="78" fillId="0" borderId="170" xfId="15" applyFont="1" applyFill="1" applyBorder="1" applyAlignment="1" applyProtection="1">
      <alignment horizontal="center"/>
    </xf>
    <xf numFmtId="181" fontId="83" fillId="0" borderId="170" xfId="14" applyNumberFormat="1" applyFont="1" applyBorder="1" applyAlignment="1">
      <alignment horizontal="center"/>
    </xf>
    <xf numFmtId="0" fontId="83" fillId="0" borderId="170" xfId="14" applyFont="1" applyBorder="1" applyAlignment="1">
      <alignment horizontal="center"/>
    </xf>
    <xf numFmtId="0" fontId="79" fillId="0" borderId="170" xfId="14" applyFont="1" applyBorder="1" applyAlignment="1">
      <alignment horizontal="center"/>
    </xf>
    <xf numFmtId="0" fontId="9" fillId="0" borderId="0" xfId="1" applyFont="1" applyAlignment="1">
      <alignment vertical="center"/>
    </xf>
    <xf numFmtId="0" fontId="119" fillId="0" borderId="0" xfId="37"/>
    <xf numFmtId="0" fontId="26" fillId="0" borderId="0" xfId="38" applyFont="1">
      <alignment vertical="center"/>
    </xf>
    <xf numFmtId="0" fontId="82" fillId="0" borderId="0" xfId="38" applyFont="1">
      <alignment vertical="center"/>
    </xf>
    <xf numFmtId="0" fontId="7" fillId="0" borderId="0" xfId="37" applyFont="1" applyBorder="1" applyAlignment="1"/>
    <xf numFmtId="38" fontId="82" fillId="0" borderId="0" xfId="38" applyNumberFormat="1" applyFont="1">
      <alignment vertical="center"/>
    </xf>
    <xf numFmtId="38" fontId="82" fillId="0" borderId="0" xfId="39" applyNumberFormat="1" applyFont="1">
      <alignment vertical="center"/>
    </xf>
    <xf numFmtId="38" fontId="83" fillId="0" borderId="0" xfId="38" applyNumberFormat="1" applyFont="1">
      <alignment vertical="center"/>
    </xf>
    <xf numFmtId="38" fontId="40" fillId="0" borderId="0" xfId="26" applyNumberFormat="1" applyFont="1">
      <alignment vertical="center"/>
    </xf>
    <xf numFmtId="38" fontId="121" fillId="0" borderId="0" xfId="26" applyNumberFormat="1" applyFont="1" applyAlignment="1"/>
    <xf numFmtId="38" fontId="122" fillId="0" borderId="0" xfId="26" applyNumberFormat="1" applyFont="1" applyAlignment="1"/>
    <xf numFmtId="38" fontId="123" fillId="0" borderId="0" xfId="26" applyNumberFormat="1" applyFont="1" applyAlignment="1"/>
    <xf numFmtId="38" fontId="124" fillId="0" borderId="0" xfId="26" applyNumberFormat="1" applyFont="1" applyAlignment="1"/>
    <xf numFmtId="38" fontId="121" fillId="0" borderId="0" xfId="26" applyNumberFormat="1" applyFont="1" applyAlignment="1">
      <alignment horizontal="right"/>
    </xf>
    <xf numFmtId="38" fontId="40" fillId="0" borderId="0" xfId="40" applyNumberFormat="1" applyFont="1" applyFill="1" applyBorder="1" applyAlignment="1" applyProtection="1">
      <alignment vertical="center"/>
    </xf>
    <xf numFmtId="38" fontId="40" fillId="0" borderId="0" xfId="26" applyNumberFormat="1" applyFont="1" applyBorder="1" applyAlignment="1">
      <alignment horizontal="center" vertical="center"/>
    </xf>
    <xf numFmtId="38" fontId="40" fillId="0" borderId="172" xfId="40" applyNumberFormat="1" applyFont="1" applyFill="1" applyBorder="1" applyAlignment="1" applyProtection="1">
      <alignment vertical="center"/>
    </xf>
    <xf numFmtId="38" fontId="40" fillId="0" borderId="99" xfId="40" applyNumberFormat="1" applyFont="1" applyFill="1" applyBorder="1" applyAlignment="1" applyProtection="1">
      <alignment vertical="center"/>
    </xf>
    <xf numFmtId="38" fontId="40" fillId="0" borderId="98" xfId="40" applyNumberFormat="1" applyFont="1" applyFill="1" applyBorder="1" applyAlignment="1" applyProtection="1">
      <alignment vertical="center"/>
    </xf>
    <xf numFmtId="38" fontId="40" fillId="0" borderId="95" xfId="40" applyNumberFormat="1" applyFont="1" applyFill="1" applyBorder="1" applyAlignment="1" applyProtection="1">
      <alignment vertical="center"/>
    </xf>
    <xf numFmtId="38" fontId="40" fillId="7" borderId="173" xfId="40" applyNumberFormat="1" applyFont="1" applyFill="1" applyBorder="1" applyAlignment="1" applyProtection="1">
      <alignment vertical="center"/>
    </xf>
    <xf numFmtId="38" fontId="40" fillId="0" borderId="174" xfId="40" applyNumberFormat="1" applyFont="1" applyFill="1" applyBorder="1" applyAlignment="1" applyProtection="1">
      <alignment vertical="center"/>
    </xf>
    <xf numFmtId="38" fontId="40" fillId="0" borderId="136" xfId="40" applyNumberFormat="1" applyFont="1" applyFill="1" applyBorder="1" applyAlignment="1" applyProtection="1">
      <alignment vertical="center"/>
    </xf>
    <xf numFmtId="38" fontId="40" fillId="0" borderId="135" xfId="40" applyNumberFormat="1" applyFont="1" applyFill="1" applyBorder="1" applyAlignment="1" applyProtection="1">
      <alignment vertical="center"/>
    </xf>
    <xf numFmtId="38" fontId="40" fillId="0" borderId="134" xfId="40" applyNumberFormat="1" applyFont="1" applyFill="1" applyBorder="1" applyAlignment="1" applyProtection="1">
      <alignment vertical="center"/>
    </xf>
    <xf numFmtId="38" fontId="40" fillId="7" borderId="175" xfId="40" applyNumberFormat="1" applyFont="1" applyFill="1" applyBorder="1" applyAlignment="1" applyProtection="1">
      <alignment vertical="center"/>
    </xf>
    <xf numFmtId="38" fontId="40" fillId="0" borderId="176" xfId="40" applyNumberFormat="1" applyFont="1" applyFill="1" applyBorder="1" applyAlignment="1" applyProtection="1">
      <alignment vertical="center"/>
    </xf>
    <xf numFmtId="38" fontId="40" fillId="0" borderId="177" xfId="40" applyNumberFormat="1" applyFont="1" applyFill="1" applyBorder="1" applyAlignment="1" applyProtection="1">
      <alignment vertical="center"/>
    </xf>
    <xf numFmtId="38" fontId="40" fillId="0" borderId="178" xfId="40" applyNumberFormat="1" applyFont="1" applyFill="1" applyBorder="1" applyAlignment="1" applyProtection="1">
      <alignment vertical="center"/>
    </xf>
    <xf numFmtId="38" fontId="40" fillId="0" borderId="179" xfId="40" applyNumberFormat="1" applyFont="1" applyFill="1" applyBorder="1" applyAlignment="1" applyProtection="1">
      <alignment vertical="center"/>
    </xf>
    <xf numFmtId="38" fontId="40" fillId="7" borderId="180" xfId="40" applyNumberFormat="1" applyFont="1" applyFill="1" applyBorder="1" applyAlignment="1" applyProtection="1">
      <alignment vertical="center"/>
    </xf>
    <xf numFmtId="38" fontId="40" fillId="0" borderId="181" xfId="40" applyNumberFormat="1" applyFont="1" applyFill="1" applyBorder="1" applyAlignment="1" applyProtection="1">
      <alignment vertical="center"/>
    </xf>
    <xf numFmtId="38" fontId="40" fillId="0" borderId="182" xfId="40" applyNumberFormat="1" applyFont="1" applyFill="1" applyBorder="1" applyAlignment="1" applyProtection="1">
      <alignment vertical="center"/>
    </xf>
    <xf numFmtId="38" fontId="40" fillId="0" borderId="183" xfId="26" applyNumberFormat="1" applyFont="1" applyBorder="1">
      <alignment vertical="center"/>
    </xf>
    <xf numFmtId="38" fontId="40" fillId="0" borderId="65" xfId="26" applyNumberFormat="1" applyFont="1" applyBorder="1" applyAlignment="1">
      <alignment horizontal="center" vertical="center"/>
    </xf>
    <xf numFmtId="38" fontId="40" fillId="0" borderId="184" xfId="40" applyNumberFormat="1" applyFont="1" applyFill="1" applyBorder="1" applyAlignment="1" applyProtection="1">
      <alignment vertical="center"/>
    </xf>
    <xf numFmtId="38" fontId="40" fillId="7" borderId="185" xfId="40" applyNumberFormat="1" applyFont="1" applyFill="1" applyBorder="1" applyAlignment="1" applyProtection="1">
      <alignment vertical="center"/>
    </xf>
    <xf numFmtId="38" fontId="40" fillId="0" borderId="186" xfId="40" applyNumberFormat="1" applyFont="1" applyFill="1" applyBorder="1" applyAlignment="1" applyProtection="1">
      <alignment vertical="center"/>
    </xf>
    <xf numFmtId="38" fontId="40" fillId="0" borderId="177" xfId="26" applyNumberFormat="1" applyFont="1" applyBorder="1">
      <alignment vertical="center"/>
    </xf>
    <xf numFmtId="38" fontId="40" fillId="0" borderId="101" xfId="26" applyNumberFormat="1" applyFont="1" applyBorder="1" applyAlignment="1">
      <alignment horizontal="center" vertical="center"/>
    </xf>
    <xf numFmtId="38" fontId="40" fillId="7" borderId="187" xfId="40" applyNumberFormat="1" applyFont="1" applyFill="1" applyBorder="1" applyAlignment="1" applyProtection="1">
      <alignment vertical="center"/>
    </xf>
    <xf numFmtId="38" fontId="40" fillId="7" borderId="43" xfId="40" applyNumberFormat="1" applyFont="1" applyFill="1" applyBorder="1" applyAlignment="1" applyProtection="1">
      <alignment vertical="center"/>
    </xf>
    <xf numFmtId="38" fontId="125" fillId="0" borderId="176" xfId="40" applyNumberFormat="1" applyFont="1" applyFill="1" applyBorder="1" applyAlignment="1" applyProtection="1">
      <alignment vertical="center"/>
    </xf>
    <xf numFmtId="38" fontId="125" fillId="0" borderId="188" xfId="40" applyNumberFormat="1" applyFont="1" applyFill="1" applyBorder="1" applyAlignment="1" applyProtection="1">
      <alignment vertical="center"/>
    </xf>
    <xf numFmtId="38" fontId="125" fillId="0" borderId="189" xfId="40" applyNumberFormat="1" applyFont="1" applyFill="1" applyBorder="1" applyAlignment="1" applyProtection="1">
      <alignment vertical="center"/>
    </xf>
    <xf numFmtId="38" fontId="125" fillId="0" borderId="190" xfId="40" applyNumberFormat="1" applyFont="1" applyFill="1" applyBorder="1" applyAlignment="1" applyProtection="1">
      <alignment vertical="center"/>
    </xf>
    <xf numFmtId="38" fontId="125" fillId="0" borderId="179" xfId="40" applyNumberFormat="1" applyFont="1" applyFill="1" applyBorder="1" applyAlignment="1" applyProtection="1">
      <alignment vertical="center"/>
    </xf>
    <xf numFmtId="38" fontId="125" fillId="0" borderId="192" xfId="40" applyNumberFormat="1" applyFont="1" applyFill="1" applyBorder="1" applyAlignment="1" applyProtection="1">
      <alignment vertical="center"/>
    </xf>
    <xf numFmtId="38" fontId="125" fillId="0" borderId="177" xfId="40" applyNumberFormat="1" applyFont="1" applyFill="1" applyBorder="1" applyAlignment="1" applyProtection="1">
      <alignment vertical="center"/>
    </xf>
    <xf numFmtId="38" fontId="40" fillId="0" borderId="193" xfId="40" applyNumberFormat="1" applyFont="1" applyFill="1" applyBorder="1" applyAlignment="1" applyProtection="1">
      <alignment vertical="center"/>
    </xf>
    <xf numFmtId="38" fontId="40" fillId="0" borderId="194" xfId="40" applyNumberFormat="1" applyFont="1" applyFill="1" applyBorder="1" applyAlignment="1" applyProtection="1">
      <alignment vertical="center"/>
    </xf>
    <xf numFmtId="38" fontId="40" fillId="0" borderId="195" xfId="40" applyNumberFormat="1" applyFont="1" applyFill="1" applyBorder="1" applyAlignment="1" applyProtection="1">
      <alignment vertical="center"/>
    </xf>
    <xf numFmtId="38" fontId="40" fillId="0" borderId="196" xfId="40" applyNumberFormat="1" applyFont="1" applyFill="1" applyBorder="1" applyAlignment="1" applyProtection="1">
      <alignment vertical="center"/>
    </xf>
    <xf numFmtId="38" fontId="40" fillId="0" borderId="197" xfId="40" applyNumberFormat="1" applyFont="1" applyFill="1" applyBorder="1" applyAlignment="1" applyProtection="1">
      <alignment vertical="center"/>
    </xf>
    <xf numFmtId="38" fontId="40" fillId="7" borderId="198" xfId="40" applyNumberFormat="1" applyFont="1" applyFill="1" applyBorder="1" applyAlignment="1" applyProtection="1">
      <alignment vertical="center"/>
    </xf>
    <xf numFmtId="38" fontId="40" fillId="0" borderId="199" xfId="40" applyNumberFormat="1" applyFont="1" applyFill="1" applyBorder="1" applyAlignment="1" applyProtection="1">
      <alignment vertical="center"/>
    </xf>
    <xf numFmtId="38" fontId="40" fillId="0" borderId="200" xfId="40" applyNumberFormat="1" applyFont="1" applyFill="1" applyBorder="1" applyAlignment="1" applyProtection="1">
      <alignment vertical="center"/>
    </xf>
    <xf numFmtId="38" fontId="40" fillId="0" borderId="195" xfId="26" applyNumberFormat="1" applyFont="1" applyBorder="1">
      <alignment vertical="center"/>
    </xf>
    <xf numFmtId="38" fontId="40" fillId="7" borderId="97" xfId="40" applyNumberFormat="1" applyFont="1" applyFill="1" applyBorder="1" applyAlignment="1" applyProtection="1">
      <alignment vertical="center"/>
    </xf>
    <xf numFmtId="38" fontId="40" fillId="0" borderId="201" xfId="40" applyNumberFormat="1" applyFont="1" applyFill="1" applyBorder="1" applyAlignment="1" applyProtection="1">
      <alignment vertical="center"/>
    </xf>
    <xf numFmtId="38" fontId="40" fillId="0" borderId="202" xfId="40" applyNumberFormat="1" applyFont="1" applyFill="1" applyBorder="1" applyAlignment="1" applyProtection="1">
      <alignment vertical="center"/>
    </xf>
    <xf numFmtId="38" fontId="40" fillId="0" borderId="203" xfId="40" applyNumberFormat="1" applyFont="1" applyFill="1" applyBorder="1" applyAlignment="1" applyProtection="1">
      <alignment vertical="center"/>
    </xf>
    <xf numFmtId="38" fontId="40" fillId="0" borderId="204" xfId="40" applyNumberFormat="1" applyFont="1" applyFill="1" applyBorder="1" applyAlignment="1" applyProtection="1">
      <alignment vertical="center"/>
    </xf>
    <xf numFmtId="38" fontId="40" fillId="7" borderId="205" xfId="40" applyNumberFormat="1" applyFont="1" applyFill="1" applyBorder="1" applyAlignment="1" applyProtection="1">
      <alignment vertical="center"/>
    </xf>
    <xf numFmtId="38" fontId="40" fillId="0" borderId="206" xfId="26" applyNumberFormat="1" applyFont="1" applyBorder="1">
      <alignment vertical="center"/>
    </xf>
    <xf numFmtId="38" fontId="40" fillId="0" borderId="207" xfId="40" applyNumberFormat="1" applyFont="1" applyFill="1" applyBorder="1" applyAlignment="1" applyProtection="1">
      <alignment vertical="center"/>
    </xf>
    <xf numFmtId="38" fontId="40" fillId="0" borderId="208" xfId="40" applyNumberFormat="1" applyFont="1" applyFill="1" applyBorder="1" applyAlignment="1" applyProtection="1">
      <alignment vertical="center"/>
    </xf>
    <xf numFmtId="38" fontId="40" fillId="7" borderId="209" xfId="40" applyNumberFormat="1" applyFont="1" applyFill="1" applyBorder="1" applyAlignment="1" applyProtection="1">
      <alignment vertical="center"/>
    </xf>
    <xf numFmtId="38" fontId="40" fillId="0" borderId="210" xfId="26" applyNumberFormat="1" applyFont="1" applyBorder="1">
      <alignment vertical="center"/>
    </xf>
    <xf numFmtId="38" fontId="40" fillId="0" borderId="211" xfId="40" applyNumberFormat="1" applyFont="1" applyFill="1" applyBorder="1" applyAlignment="1" applyProtection="1">
      <alignment vertical="center"/>
    </xf>
    <xf numFmtId="38" fontId="40" fillId="0" borderId="212" xfId="40" applyNumberFormat="1" applyFont="1" applyFill="1" applyBorder="1" applyAlignment="1" applyProtection="1">
      <alignment vertical="center"/>
    </xf>
    <xf numFmtId="38" fontId="40" fillId="0" borderId="213" xfId="40" applyNumberFormat="1" applyFont="1" applyFill="1" applyBorder="1" applyAlignment="1" applyProtection="1">
      <alignment vertical="center"/>
    </xf>
    <xf numFmtId="38" fontId="40" fillId="0" borderId="214" xfId="40" applyNumberFormat="1" applyFont="1" applyFill="1" applyBorder="1" applyAlignment="1" applyProtection="1">
      <alignment vertical="center"/>
    </xf>
    <xf numFmtId="38" fontId="40" fillId="7" borderId="215" xfId="40" applyNumberFormat="1" applyFont="1" applyFill="1" applyBorder="1" applyAlignment="1" applyProtection="1">
      <alignment vertical="center"/>
    </xf>
    <xf numFmtId="38" fontId="40" fillId="0" borderId="216" xfId="26" applyNumberFormat="1" applyFont="1" applyBorder="1">
      <alignment vertical="center"/>
    </xf>
    <xf numFmtId="38" fontId="7" fillId="0" borderId="0" xfId="26" applyNumberFormat="1" applyFont="1">
      <alignment vertical="center"/>
    </xf>
    <xf numFmtId="38" fontId="40" fillId="0" borderId="0" xfId="26" applyNumberFormat="1" applyFont="1" applyAlignment="1">
      <alignment horizontal="center"/>
    </xf>
    <xf numFmtId="38" fontId="60" fillId="0" borderId="0" xfId="26" applyNumberFormat="1" applyFont="1">
      <alignment vertical="center"/>
    </xf>
    <xf numFmtId="0" fontId="126" fillId="0" borderId="0" xfId="38" applyFont="1">
      <alignment vertical="center"/>
    </xf>
    <xf numFmtId="0" fontId="127" fillId="0" borderId="0" xfId="38" applyFont="1">
      <alignment vertical="center"/>
    </xf>
    <xf numFmtId="38" fontId="9" fillId="0" borderId="0" xfId="26" applyNumberFormat="1" applyFont="1" applyBorder="1" applyAlignment="1">
      <alignment horizontal="left" vertical="center"/>
    </xf>
    <xf numFmtId="0" fontId="10" fillId="0" borderId="0" xfId="2" applyFont="1" applyFill="1" applyAlignment="1">
      <alignment horizontal="left" vertical="center"/>
    </xf>
    <xf numFmtId="0" fontId="100" fillId="0" borderId="0" xfId="2" applyFont="1" applyFill="1" applyAlignment="1">
      <alignment vertical="center"/>
    </xf>
    <xf numFmtId="0" fontId="7" fillId="0" borderId="0" xfId="37" applyFont="1" applyAlignment="1">
      <alignment vertical="center"/>
    </xf>
    <xf numFmtId="0" fontId="7" fillId="0" borderId="0" xfId="37" applyFont="1" applyBorder="1" applyAlignment="1">
      <alignment vertical="center"/>
    </xf>
    <xf numFmtId="0" fontId="40" fillId="0" borderId="0" xfId="37" applyFont="1" applyBorder="1" applyAlignment="1">
      <alignment vertical="center"/>
    </xf>
    <xf numFmtId="0" fontId="9" fillId="0" borderId="0" xfId="37" applyFont="1" applyBorder="1" applyAlignment="1">
      <alignment vertical="center"/>
    </xf>
    <xf numFmtId="0" fontId="17" fillId="0" borderId="0" xfId="37" applyFont="1" applyBorder="1" applyAlignment="1">
      <alignment vertical="center"/>
    </xf>
    <xf numFmtId="0" fontId="44" fillId="0" borderId="0" xfId="37" applyFont="1" applyProtection="1">
      <protection hidden="1"/>
    </xf>
    <xf numFmtId="0" fontId="7" fillId="0" borderId="0" xfId="37" applyFont="1" applyBorder="1" applyAlignment="1" applyProtection="1">
      <protection hidden="1"/>
    </xf>
    <xf numFmtId="0" fontId="17" fillId="0" borderId="0" xfId="37" applyFont="1" applyProtection="1">
      <protection hidden="1"/>
    </xf>
    <xf numFmtId="0" fontId="44" fillId="0" borderId="0" xfId="37" applyFont="1"/>
    <xf numFmtId="0" fontId="7" fillId="0" borderId="0" xfId="37" applyFont="1"/>
    <xf numFmtId="0" fontId="7" fillId="0" borderId="0" xfId="37" applyFont="1" applyBorder="1"/>
    <xf numFmtId="0" fontId="17" fillId="0" borderId="0" xfId="37" applyFont="1"/>
    <xf numFmtId="0" fontId="17" fillId="0" borderId="0" xfId="37" applyFont="1" applyAlignment="1">
      <alignment vertical="center" wrapText="1"/>
    </xf>
    <xf numFmtId="38" fontId="128" fillId="0" borderId="0" xfId="38" applyNumberFormat="1" applyFont="1">
      <alignment vertical="center"/>
    </xf>
    <xf numFmtId="38" fontId="82" fillId="0" borderId="0" xfId="38" applyNumberFormat="1" applyFont="1" applyBorder="1">
      <alignment vertical="center"/>
    </xf>
    <xf numFmtId="38" fontId="83" fillId="0" borderId="0" xfId="38" applyNumberFormat="1" applyFont="1" applyBorder="1" applyAlignment="1">
      <alignment horizontal="right" vertical="center"/>
    </xf>
    <xf numFmtId="38" fontId="40" fillId="0" borderId="220" xfId="40" applyNumberFormat="1" applyFont="1" applyFill="1" applyBorder="1" applyAlignment="1" applyProtection="1">
      <alignment vertical="center"/>
    </xf>
    <xf numFmtId="38" fontId="40" fillId="0" borderId="226" xfId="40" applyNumberFormat="1" applyFont="1" applyFill="1" applyBorder="1" applyAlignment="1" applyProtection="1">
      <alignment vertical="center"/>
    </xf>
    <xf numFmtId="38" fontId="40" fillId="0" borderId="227" xfId="40" applyNumberFormat="1" applyFont="1" applyFill="1" applyBorder="1" applyAlignment="1" applyProtection="1">
      <alignment vertical="center"/>
    </xf>
    <xf numFmtId="38" fontId="40" fillId="0" borderId="229" xfId="40" applyNumberFormat="1" applyFont="1" applyFill="1" applyBorder="1" applyAlignment="1" applyProtection="1">
      <alignment vertical="center"/>
    </xf>
    <xf numFmtId="38" fontId="40" fillId="0" borderId="228" xfId="26" applyNumberFormat="1" applyFont="1" applyBorder="1">
      <alignment vertical="center"/>
    </xf>
    <xf numFmtId="38" fontId="83" fillId="0" borderId="0" xfId="38" applyNumberFormat="1" applyFont="1" applyAlignment="1">
      <alignment horizontal="right" vertical="center"/>
    </xf>
    <xf numFmtId="38" fontId="40" fillId="0" borderId="0" xfId="26" applyNumberFormat="1" applyFont="1" applyAlignment="1">
      <alignment horizontal="left" vertical="center"/>
    </xf>
    <xf numFmtId="38" fontId="127" fillId="0" borderId="0" xfId="38" applyNumberFormat="1" applyFont="1">
      <alignment vertical="center"/>
    </xf>
    <xf numFmtId="0" fontId="129" fillId="0" borderId="0" xfId="37" applyFont="1"/>
    <xf numFmtId="0" fontId="130" fillId="0" borderId="0" xfId="38" applyFont="1">
      <alignment vertical="center"/>
    </xf>
    <xf numFmtId="0" fontId="2" fillId="0" borderId="0" xfId="2" applyFont="1" applyAlignment="1">
      <alignment horizontal="left" vertical="center"/>
    </xf>
    <xf numFmtId="0" fontId="7" fillId="0" borderId="0" xfId="2" applyFont="1" applyAlignment="1">
      <alignment horizontal="left" vertical="center"/>
    </xf>
    <xf numFmtId="0" fontId="54" fillId="0" borderId="0" xfId="38" applyFont="1">
      <alignment vertical="center"/>
    </xf>
    <xf numFmtId="38" fontId="54" fillId="0" borderId="0" xfId="38" applyNumberFormat="1" applyFont="1">
      <alignment vertical="center"/>
    </xf>
    <xf numFmtId="38" fontId="54" fillId="0" borderId="0" xfId="39" applyNumberFormat="1" applyFont="1">
      <alignment vertical="center"/>
    </xf>
    <xf numFmtId="38" fontId="57" fillId="0" borderId="0" xfId="38" applyNumberFormat="1" applyFont="1">
      <alignment vertical="center"/>
    </xf>
    <xf numFmtId="38" fontId="57" fillId="0" borderId="0" xfId="26" applyNumberFormat="1" applyFont="1">
      <alignment vertical="center"/>
    </xf>
    <xf numFmtId="38" fontId="92" fillId="0" borderId="0" xfId="26" applyNumberFormat="1" applyFont="1" applyAlignment="1"/>
    <xf numFmtId="38" fontId="57" fillId="0" borderId="0" xfId="26" applyNumberFormat="1" applyFont="1" applyAlignment="1"/>
    <xf numFmtId="38" fontId="92" fillId="0" borderId="0" xfId="26" applyNumberFormat="1" applyFont="1" applyAlignment="1">
      <alignment horizontal="right"/>
    </xf>
    <xf numFmtId="38" fontId="57" fillId="0" borderId="0" xfId="40" applyNumberFormat="1" applyFont="1" applyFill="1" applyBorder="1" applyAlignment="1" applyProtection="1">
      <alignment vertical="center"/>
    </xf>
    <xf numFmtId="38" fontId="57" fillId="0" borderId="0" xfId="26" applyNumberFormat="1" applyFont="1" applyBorder="1" applyAlignment="1">
      <alignment horizontal="center" vertical="center"/>
    </xf>
    <xf numFmtId="38" fontId="57" fillId="0" borderId="172" xfId="40" applyNumberFormat="1" applyFont="1" applyFill="1" applyBorder="1" applyAlignment="1" applyProtection="1">
      <alignment vertical="center"/>
    </xf>
    <xf numFmtId="38" fontId="57" fillId="0" borderId="99" xfId="40" applyNumberFormat="1" applyFont="1" applyFill="1" applyBorder="1" applyAlignment="1" applyProtection="1">
      <alignment vertical="center"/>
    </xf>
    <xf numFmtId="38" fontId="57" fillId="0" borderId="98" xfId="40" applyNumberFormat="1" applyFont="1" applyFill="1" applyBorder="1" applyAlignment="1" applyProtection="1">
      <alignment vertical="center"/>
    </xf>
    <xf numFmtId="38" fontId="57" fillId="0" borderId="95" xfId="40" applyNumberFormat="1" applyFont="1" applyFill="1" applyBorder="1" applyAlignment="1" applyProtection="1">
      <alignment vertical="center"/>
    </xf>
    <xf numFmtId="38" fontId="57" fillId="7" borderId="173" xfId="40" applyNumberFormat="1" applyFont="1" applyFill="1" applyBorder="1" applyAlignment="1" applyProtection="1">
      <alignment vertical="center"/>
    </xf>
    <xf numFmtId="3" fontId="57" fillId="0" borderId="99" xfId="40" applyNumberFormat="1" applyFont="1" applyFill="1" applyBorder="1" applyAlignment="1" applyProtection="1">
      <alignment vertical="center"/>
    </xf>
    <xf numFmtId="38" fontId="57" fillId="0" borderId="174" xfId="40" applyNumberFormat="1" applyFont="1" applyFill="1" applyBorder="1" applyAlignment="1" applyProtection="1">
      <alignment vertical="center"/>
    </xf>
    <xf numFmtId="38" fontId="57" fillId="0" borderId="136" xfId="40" applyNumberFormat="1" applyFont="1" applyFill="1" applyBorder="1" applyAlignment="1" applyProtection="1">
      <alignment vertical="center"/>
    </xf>
    <xf numFmtId="38" fontId="57" fillId="0" borderId="135" xfId="40" applyNumberFormat="1" applyFont="1" applyFill="1" applyBorder="1" applyAlignment="1" applyProtection="1">
      <alignment vertical="center"/>
    </xf>
    <xf numFmtId="38" fontId="57" fillId="0" borderId="134" xfId="40" applyNumberFormat="1" applyFont="1" applyFill="1" applyBorder="1" applyAlignment="1" applyProtection="1">
      <alignment vertical="center"/>
    </xf>
    <xf numFmtId="38" fontId="57" fillId="7" borderId="175" xfId="40" applyNumberFormat="1" applyFont="1" applyFill="1" applyBorder="1" applyAlignment="1" applyProtection="1">
      <alignment vertical="center"/>
    </xf>
    <xf numFmtId="38" fontId="57" fillId="0" borderId="176" xfId="40" applyNumberFormat="1" applyFont="1" applyFill="1" applyBorder="1" applyAlignment="1" applyProtection="1">
      <alignment vertical="center"/>
    </xf>
    <xf numFmtId="38" fontId="57" fillId="0" borderId="177" xfId="40" applyNumberFormat="1" applyFont="1" applyFill="1" applyBorder="1" applyAlignment="1" applyProtection="1">
      <alignment vertical="center"/>
    </xf>
    <xf numFmtId="38" fontId="57" fillId="0" borderId="178" xfId="40" applyNumberFormat="1" applyFont="1" applyFill="1" applyBorder="1" applyAlignment="1" applyProtection="1">
      <alignment vertical="center"/>
    </xf>
    <xf numFmtId="38" fontId="57" fillId="0" borderId="179" xfId="40" applyNumberFormat="1" applyFont="1" applyFill="1" applyBorder="1" applyAlignment="1" applyProtection="1">
      <alignment vertical="center"/>
    </xf>
    <xf numFmtId="38" fontId="57" fillId="7" borderId="180" xfId="40" applyNumberFormat="1" applyFont="1" applyFill="1" applyBorder="1" applyAlignment="1" applyProtection="1">
      <alignment vertical="center"/>
    </xf>
    <xf numFmtId="38" fontId="57" fillId="0" borderId="181" xfId="40" applyNumberFormat="1" applyFont="1" applyFill="1" applyBorder="1" applyAlignment="1" applyProtection="1">
      <alignment vertical="center"/>
    </xf>
    <xf numFmtId="38" fontId="57" fillId="0" borderId="182" xfId="40" applyNumberFormat="1" applyFont="1" applyFill="1" applyBorder="1" applyAlignment="1" applyProtection="1">
      <alignment vertical="center"/>
    </xf>
    <xf numFmtId="38" fontId="57" fillId="0" borderId="183" xfId="26" applyNumberFormat="1" applyFont="1" applyBorder="1">
      <alignment vertical="center"/>
    </xf>
    <xf numFmtId="38" fontId="57" fillId="0" borderId="65" xfId="26" applyNumberFormat="1" applyFont="1" applyBorder="1" applyAlignment="1">
      <alignment horizontal="center" vertical="center"/>
    </xf>
    <xf numFmtId="38" fontId="57" fillId="0" borderId="184" xfId="40" applyNumberFormat="1" applyFont="1" applyFill="1" applyBorder="1" applyAlignment="1" applyProtection="1">
      <alignment vertical="center"/>
    </xf>
    <xf numFmtId="38" fontId="57" fillId="7" borderId="185" xfId="40" applyNumberFormat="1" applyFont="1" applyFill="1" applyBorder="1" applyAlignment="1" applyProtection="1">
      <alignment vertical="center"/>
    </xf>
    <xf numFmtId="38" fontId="57" fillId="0" borderId="186" xfId="40" applyNumberFormat="1" applyFont="1" applyFill="1" applyBorder="1" applyAlignment="1" applyProtection="1">
      <alignment vertical="center"/>
    </xf>
    <xf numFmtId="38" fontId="57" fillId="0" borderId="101" xfId="26" applyNumberFormat="1" applyFont="1" applyBorder="1" applyAlignment="1">
      <alignment horizontal="center" vertical="center"/>
    </xf>
    <xf numFmtId="38" fontId="57" fillId="7" borderId="187" xfId="40" applyNumberFormat="1" applyFont="1" applyFill="1" applyBorder="1" applyAlignment="1" applyProtection="1">
      <alignment vertical="center"/>
    </xf>
    <xf numFmtId="38" fontId="57" fillId="7" borderId="43" xfId="40" applyNumberFormat="1" applyFont="1" applyFill="1" applyBorder="1" applyAlignment="1" applyProtection="1">
      <alignment vertical="center"/>
    </xf>
    <xf numFmtId="38" fontId="57" fillId="0" borderId="192" xfId="40" applyNumberFormat="1" applyFont="1" applyFill="1" applyBorder="1" applyAlignment="1" applyProtection="1">
      <alignment vertical="center"/>
    </xf>
    <xf numFmtId="38" fontId="57" fillId="0" borderId="188" xfId="40" applyNumberFormat="1" applyFont="1" applyFill="1" applyBorder="1" applyAlignment="1" applyProtection="1">
      <alignment vertical="center"/>
    </xf>
    <xf numFmtId="38" fontId="57" fillId="0" borderId="191" xfId="40" applyNumberFormat="1" applyFont="1" applyFill="1" applyBorder="1" applyAlignment="1" applyProtection="1">
      <alignment vertical="center"/>
    </xf>
    <xf numFmtId="38" fontId="57" fillId="0" borderId="193" xfId="40" applyNumberFormat="1" applyFont="1" applyFill="1" applyBorder="1" applyAlignment="1" applyProtection="1">
      <alignment vertical="center"/>
    </xf>
    <xf numFmtId="38" fontId="57" fillId="0" borderId="194" xfId="40" applyNumberFormat="1" applyFont="1" applyFill="1" applyBorder="1" applyAlignment="1" applyProtection="1">
      <alignment vertical="center"/>
    </xf>
    <xf numFmtId="38" fontId="57" fillId="0" borderId="195" xfId="40" applyNumberFormat="1" applyFont="1" applyFill="1" applyBorder="1" applyAlignment="1" applyProtection="1">
      <alignment vertical="center"/>
    </xf>
    <xf numFmtId="38" fontId="57" fillId="0" borderId="196" xfId="40" applyNumberFormat="1" applyFont="1" applyFill="1" applyBorder="1" applyAlignment="1" applyProtection="1">
      <alignment vertical="center"/>
    </xf>
    <xf numFmtId="38" fontId="57" fillId="0" borderId="197" xfId="40" applyNumberFormat="1" applyFont="1" applyFill="1" applyBorder="1" applyAlignment="1" applyProtection="1">
      <alignment vertical="center"/>
    </xf>
    <xf numFmtId="38" fontId="57" fillId="7" borderId="198" xfId="40" applyNumberFormat="1" applyFont="1" applyFill="1" applyBorder="1" applyAlignment="1" applyProtection="1">
      <alignment vertical="center"/>
    </xf>
    <xf numFmtId="38" fontId="57" fillId="0" borderId="199" xfId="40" applyNumberFormat="1" applyFont="1" applyFill="1" applyBorder="1" applyAlignment="1" applyProtection="1">
      <alignment vertical="center"/>
    </xf>
    <xf numFmtId="38" fontId="57" fillId="0" borderId="200" xfId="40" applyNumberFormat="1" applyFont="1" applyFill="1" applyBorder="1" applyAlignment="1" applyProtection="1">
      <alignment vertical="center"/>
    </xf>
    <xf numFmtId="38" fontId="57" fillId="7" borderId="97" xfId="40" applyNumberFormat="1" applyFont="1" applyFill="1" applyBorder="1" applyAlignment="1" applyProtection="1">
      <alignment vertical="center"/>
    </xf>
    <xf numFmtId="38" fontId="57" fillId="0" borderId="201" xfId="40" applyNumberFormat="1" applyFont="1" applyFill="1" applyBorder="1" applyAlignment="1" applyProtection="1">
      <alignment vertical="center"/>
    </xf>
    <xf numFmtId="38" fontId="57" fillId="0" borderId="202" xfId="40" applyNumberFormat="1" applyFont="1" applyFill="1" applyBorder="1" applyAlignment="1" applyProtection="1">
      <alignment vertical="center"/>
    </xf>
    <xf numFmtId="38" fontId="57" fillId="0" borderId="203" xfId="40" applyNumberFormat="1" applyFont="1" applyFill="1" applyBorder="1" applyAlignment="1" applyProtection="1">
      <alignment vertical="center"/>
    </xf>
    <xf numFmtId="38" fontId="57" fillId="0" borderId="204" xfId="40" applyNumberFormat="1" applyFont="1" applyFill="1" applyBorder="1" applyAlignment="1" applyProtection="1">
      <alignment vertical="center"/>
    </xf>
    <xf numFmtId="38" fontId="57" fillId="7" borderId="230" xfId="40" applyNumberFormat="1" applyFont="1" applyFill="1" applyBorder="1" applyAlignment="1" applyProtection="1">
      <alignment vertical="center"/>
    </xf>
    <xf numFmtId="38" fontId="57" fillId="0" borderId="206" xfId="26" applyNumberFormat="1" applyFont="1" applyBorder="1">
      <alignment vertical="center"/>
    </xf>
    <xf numFmtId="38" fontId="57" fillId="0" borderId="207" xfId="40" applyNumberFormat="1" applyFont="1" applyFill="1" applyBorder="1" applyAlignment="1" applyProtection="1">
      <alignment vertical="center"/>
    </xf>
    <xf numFmtId="38" fontId="57" fillId="0" borderId="208" xfId="40" applyNumberFormat="1" applyFont="1" applyFill="1" applyBorder="1" applyAlignment="1" applyProtection="1">
      <alignment vertical="center"/>
    </xf>
    <xf numFmtId="38" fontId="57" fillId="7" borderId="209" xfId="40" applyNumberFormat="1" applyFont="1" applyFill="1" applyBorder="1" applyAlignment="1" applyProtection="1">
      <alignment vertical="center"/>
    </xf>
    <xf numFmtId="38" fontId="57" fillId="0" borderId="210" xfId="26" applyNumberFormat="1" applyFont="1" applyBorder="1">
      <alignment vertical="center"/>
    </xf>
    <xf numFmtId="38" fontId="57" fillId="0" borderId="211" xfId="40" applyNumberFormat="1" applyFont="1" applyFill="1" applyBorder="1" applyAlignment="1" applyProtection="1">
      <alignment vertical="center"/>
    </xf>
    <xf numFmtId="38" fontId="57" fillId="0" borderId="212" xfId="40" applyNumberFormat="1" applyFont="1" applyFill="1" applyBorder="1" applyAlignment="1" applyProtection="1">
      <alignment vertical="center"/>
    </xf>
    <xf numFmtId="38" fontId="57" fillId="0" borderId="213" xfId="40" applyNumberFormat="1" applyFont="1" applyFill="1" applyBorder="1" applyAlignment="1" applyProtection="1">
      <alignment vertical="center"/>
    </xf>
    <xf numFmtId="38" fontId="57" fillId="0" borderId="214" xfId="40" applyNumberFormat="1" applyFont="1" applyFill="1" applyBorder="1" applyAlignment="1" applyProtection="1">
      <alignment vertical="center"/>
    </xf>
    <xf numFmtId="38" fontId="57" fillId="7" borderId="231" xfId="40" applyNumberFormat="1" applyFont="1" applyFill="1" applyBorder="1" applyAlignment="1" applyProtection="1">
      <alignment vertical="center"/>
    </xf>
    <xf numFmtId="38" fontId="54" fillId="0" borderId="0" xfId="26" applyNumberFormat="1" applyFont="1">
      <alignment vertical="center"/>
    </xf>
    <xf numFmtId="38" fontId="57" fillId="0" borderId="0" xfId="26" applyNumberFormat="1" applyFont="1" applyAlignment="1">
      <alignment horizontal="center"/>
    </xf>
    <xf numFmtId="38" fontId="116" fillId="0" borderId="0" xfId="26" applyNumberFormat="1" applyFont="1">
      <alignment vertical="center"/>
    </xf>
    <xf numFmtId="0" fontId="131" fillId="0" borderId="0" xfId="38" applyFont="1">
      <alignment vertical="center"/>
    </xf>
    <xf numFmtId="0" fontId="132" fillId="0" borderId="0" xfId="38" applyFont="1">
      <alignment vertical="center"/>
    </xf>
    <xf numFmtId="38" fontId="132" fillId="0" borderId="0" xfId="26" applyNumberFormat="1" applyFont="1" applyBorder="1" applyAlignment="1">
      <alignment horizontal="left" vertical="center"/>
    </xf>
    <xf numFmtId="0" fontId="133" fillId="0" borderId="0" xfId="38" applyFont="1">
      <alignment vertical="center"/>
    </xf>
    <xf numFmtId="0" fontId="112" fillId="0" borderId="0" xfId="38" applyFont="1">
      <alignment vertical="center"/>
    </xf>
    <xf numFmtId="38" fontId="40" fillId="0" borderId="232" xfId="40" applyNumberFormat="1" applyFont="1" applyFill="1" applyBorder="1" applyAlignment="1" applyProtection="1">
      <alignment vertical="center"/>
    </xf>
    <xf numFmtId="38" fontId="40" fillId="0" borderId="233" xfId="40" applyNumberFormat="1" applyFont="1" applyFill="1" applyBorder="1" applyAlignment="1" applyProtection="1">
      <alignment vertical="center"/>
    </xf>
    <xf numFmtId="38" fontId="40" fillId="0" borderId="234" xfId="40" applyNumberFormat="1" applyFont="1" applyFill="1" applyBorder="1" applyAlignment="1" applyProtection="1">
      <alignment vertical="center"/>
    </xf>
    <xf numFmtId="38" fontId="40" fillId="0" borderId="235" xfId="40" applyNumberFormat="1" applyFont="1" applyFill="1" applyBorder="1" applyAlignment="1" applyProtection="1">
      <alignment vertical="center"/>
    </xf>
    <xf numFmtId="38" fontId="40" fillId="0" borderId="236" xfId="40" applyNumberFormat="1" applyFont="1" applyFill="1" applyBorder="1" applyAlignment="1" applyProtection="1">
      <alignment vertical="center"/>
    </xf>
    <xf numFmtId="38" fontId="40" fillId="0" borderId="237" xfId="40" applyNumberFormat="1" applyFont="1" applyFill="1" applyBorder="1" applyAlignment="1" applyProtection="1">
      <alignment vertical="center"/>
    </xf>
    <xf numFmtId="38" fontId="40" fillId="0" borderId="205" xfId="40" applyNumberFormat="1" applyFont="1" applyFill="1" applyBorder="1" applyAlignment="1" applyProtection="1">
      <alignment vertical="center"/>
    </xf>
    <xf numFmtId="38" fontId="40" fillId="0" borderId="238" xfId="40" applyNumberFormat="1" applyFont="1" applyFill="1" applyBorder="1" applyAlignment="1" applyProtection="1">
      <alignment vertical="center"/>
    </xf>
    <xf numFmtId="38" fontId="40" fillId="0" borderId="239" xfId="40" applyNumberFormat="1" applyFont="1" applyFill="1" applyBorder="1" applyAlignment="1" applyProtection="1">
      <alignment vertical="center"/>
    </xf>
    <xf numFmtId="38" fontId="40" fillId="0" borderId="240" xfId="40" applyNumberFormat="1" applyFont="1" applyFill="1" applyBorder="1" applyAlignment="1" applyProtection="1">
      <alignment vertical="center"/>
    </xf>
    <xf numFmtId="38" fontId="40" fillId="0" borderId="185" xfId="40" applyNumberFormat="1" applyFont="1" applyFill="1" applyBorder="1" applyAlignment="1" applyProtection="1">
      <alignment vertical="center"/>
    </xf>
    <xf numFmtId="38" fontId="40" fillId="0" borderId="241" xfId="40" applyNumberFormat="1" applyFont="1" applyFill="1" applyBorder="1" applyAlignment="1" applyProtection="1">
      <alignment vertical="center"/>
    </xf>
    <xf numFmtId="38" fontId="40" fillId="0" borderId="187" xfId="40" applyNumberFormat="1" applyFont="1" applyFill="1" applyBorder="1" applyAlignment="1" applyProtection="1">
      <alignment vertical="center"/>
    </xf>
    <xf numFmtId="38" fontId="40" fillId="0" borderId="242" xfId="40" applyNumberFormat="1" applyFont="1" applyFill="1" applyBorder="1" applyAlignment="1" applyProtection="1">
      <alignment vertical="center"/>
    </xf>
    <xf numFmtId="38" fontId="40" fillId="0" borderId="243" xfId="40" applyNumberFormat="1" applyFont="1" applyFill="1" applyBorder="1" applyAlignment="1" applyProtection="1">
      <alignment vertical="center"/>
    </xf>
    <xf numFmtId="38" fontId="40" fillId="0" borderId="244" xfId="40" applyNumberFormat="1" applyFont="1" applyFill="1" applyBorder="1" applyAlignment="1" applyProtection="1">
      <alignment vertical="center"/>
    </xf>
    <xf numFmtId="38" fontId="40" fillId="0" borderId="245" xfId="40" applyNumberFormat="1" applyFont="1" applyFill="1" applyBorder="1" applyAlignment="1" applyProtection="1">
      <alignment vertical="center"/>
    </xf>
    <xf numFmtId="38" fontId="40" fillId="0" borderId="246" xfId="40" applyNumberFormat="1" applyFont="1" applyFill="1" applyBorder="1" applyAlignment="1" applyProtection="1">
      <alignment vertical="center"/>
    </xf>
    <xf numFmtId="38" fontId="40" fillId="0" borderId="247" xfId="40" applyNumberFormat="1" applyFont="1" applyFill="1" applyBorder="1" applyAlignment="1" applyProtection="1">
      <alignment vertical="center"/>
    </xf>
    <xf numFmtId="38" fontId="40" fillId="0" borderId="251" xfId="40" applyNumberFormat="1" applyFont="1" applyFill="1" applyBorder="1" applyAlignment="1" applyProtection="1">
      <alignment vertical="center"/>
    </xf>
    <xf numFmtId="38" fontId="40" fillId="0" borderId="252" xfId="40" applyNumberFormat="1" applyFont="1" applyFill="1" applyBorder="1" applyAlignment="1" applyProtection="1">
      <alignment vertical="center"/>
    </xf>
    <xf numFmtId="38" fontId="40" fillId="0" borderId="253" xfId="40" applyNumberFormat="1" applyFont="1" applyFill="1" applyBorder="1" applyAlignment="1" applyProtection="1">
      <alignment vertical="center"/>
    </xf>
    <xf numFmtId="38" fontId="40" fillId="0" borderId="254" xfId="40" applyNumberFormat="1" applyFont="1" applyFill="1" applyBorder="1" applyAlignment="1" applyProtection="1">
      <alignment vertical="center"/>
    </xf>
    <xf numFmtId="38" fontId="40" fillId="0" borderId="255" xfId="40" applyNumberFormat="1" applyFont="1" applyFill="1" applyBorder="1" applyAlignment="1" applyProtection="1">
      <alignment vertical="center"/>
    </xf>
    <xf numFmtId="38" fontId="40" fillId="0" borderId="256" xfId="40" applyNumberFormat="1" applyFont="1" applyFill="1" applyBorder="1" applyAlignment="1" applyProtection="1">
      <alignment vertical="center"/>
    </xf>
    <xf numFmtId="38" fontId="40" fillId="0" borderId="257" xfId="26" applyNumberFormat="1" applyFont="1" applyBorder="1">
      <alignment vertical="center"/>
    </xf>
    <xf numFmtId="38" fontId="40" fillId="0" borderId="258" xfId="40" applyNumberFormat="1" applyFont="1" applyFill="1" applyBorder="1" applyAlignment="1" applyProtection="1">
      <alignment vertical="center"/>
    </xf>
    <xf numFmtId="38" fontId="40" fillId="0" borderId="259" xfId="40" applyNumberFormat="1" applyFont="1" applyFill="1" applyBorder="1" applyAlignment="1" applyProtection="1">
      <alignment vertical="center"/>
    </xf>
    <xf numFmtId="38" fontId="40" fillId="0" borderId="260" xfId="40" applyNumberFormat="1" applyFont="1" applyFill="1" applyBorder="1" applyAlignment="1" applyProtection="1">
      <alignment vertical="center"/>
    </xf>
    <xf numFmtId="38" fontId="125" fillId="0" borderId="178" xfId="40" applyNumberFormat="1" applyFont="1" applyFill="1" applyBorder="1" applyAlignment="1" applyProtection="1">
      <alignment vertical="center"/>
    </xf>
    <xf numFmtId="38" fontId="40" fillId="0" borderId="261" xfId="40" applyNumberFormat="1" applyFont="1" applyFill="1" applyBorder="1" applyAlignment="1" applyProtection="1">
      <alignment vertical="center"/>
    </xf>
    <xf numFmtId="38" fontId="57" fillId="0" borderId="257" xfId="26" applyNumberFormat="1" applyFont="1" applyBorder="1">
      <alignment vertical="center"/>
    </xf>
    <xf numFmtId="38" fontId="57" fillId="0" borderId="266" xfId="26" applyNumberFormat="1" applyFont="1" applyBorder="1">
      <alignment vertical="center"/>
    </xf>
    <xf numFmtId="0" fontId="114" fillId="0" borderId="0" xfId="2" applyFont="1" applyAlignment="1">
      <alignment horizontal="left" vertical="top" wrapText="1"/>
    </xf>
    <xf numFmtId="0" fontId="17" fillId="0" borderId="0" xfId="2" applyFont="1" applyAlignment="1">
      <alignment horizontal="left" vertical="center"/>
    </xf>
    <xf numFmtId="0" fontId="17" fillId="6" borderId="0" xfId="2" applyFont="1" applyFill="1" applyAlignment="1">
      <alignment horizontal="left" vertical="center" wrapText="1"/>
    </xf>
    <xf numFmtId="178" fontId="61" fillId="0" borderId="21" xfId="32" applyNumberFormat="1" applyFont="1" applyBorder="1">
      <alignment vertical="center"/>
    </xf>
    <xf numFmtId="0" fontId="17" fillId="0" borderId="0" xfId="2" applyFont="1" applyAlignment="1">
      <alignment horizontal="left" vertical="center"/>
    </xf>
    <xf numFmtId="38" fontId="40" fillId="0" borderId="267" xfId="40" applyNumberFormat="1" applyFont="1" applyFill="1" applyBorder="1" applyAlignment="1" applyProtection="1">
      <alignment vertical="center"/>
    </xf>
    <xf numFmtId="38" fontId="40" fillId="0" borderId="268" xfId="40" applyNumberFormat="1" applyFont="1" applyFill="1" applyBorder="1" applyAlignment="1" applyProtection="1">
      <alignment vertical="center"/>
    </xf>
    <xf numFmtId="38" fontId="40" fillId="0" borderId="269" xfId="40" applyNumberFormat="1" applyFont="1" applyFill="1" applyBorder="1" applyAlignment="1" applyProtection="1">
      <alignment vertical="center"/>
    </xf>
    <xf numFmtId="38" fontId="40" fillId="0" borderId="270" xfId="40" applyNumberFormat="1" applyFont="1" applyFill="1" applyBorder="1" applyAlignment="1" applyProtection="1">
      <alignment vertical="center"/>
    </xf>
    <xf numFmtId="38" fontId="40" fillId="7" borderId="271" xfId="40" applyNumberFormat="1" applyFont="1" applyFill="1" applyBorder="1" applyAlignment="1" applyProtection="1">
      <alignment vertical="center"/>
    </xf>
    <xf numFmtId="38" fontId="40" fillId="0" borderId="272" xfId="40" applyNumberFormat="1" applyFont="1" applyFill="1" applyBorder="1" applyAlignment="1" applyProtection="1">
      <alignment vertical="center"/>
    </xf>
    <xf numFmtId="38" fontId="40" fillId="7" borderId="273" xfId="40" applyNumberFormat="1" applyFont="1" applyFill="1" applyBorder="1" applyAlignment="1" applyProtection="1">
      <alignment vertical="center"/>
    </xf>
    <xf numFmtId="38" fontId="40" fillId="0" borderId="274" xfId="40" applyNumberFormat="1" applyFont="1" applyFill="1" applyBorder="1" applyAlignment="1" applyProtection="1">
      <alignment vertical="center"/>
    </xf>
    <xf numFmtId="38" fontId="125" fillId="7" borderId="275" xfId="40" applyNumberFormat="1" applyFont="1" applyFill="1" applyBorder="1" applyAlignment="1" applyProtection="1">
      <alignment vertical="center"/>
    </xf>
    <xf numFmtId="38" fontId="40" fillId="7" borderId="276" xfId="40" applyNumberFormat="1" applyFont="1" applyFill="1" applyBorder="1" applyAlignment="1" applyProtection="1">
      <alignment vertical="center"/>
    </xf>
    <xf numFmtId="38" fontId="40" fillId="0" borderId="189" xfId="40" applyNumberFormat="1" applyFont="1" applyFill="1" applyBorder="1" applyAlignment="1" applyProtection="1">
      <alignment vertical="center"/>
    </xf>
    <xf numFmtId="38" fontId="40" fillId="7" borderId="275" xfId="40" applyNumberFormat="1" applyFont="1" applyFill="1" applyBorder="1" applyAlignment="1" applyProtection="1">
      <alignment vertical="center"/>
    </xf>
    <xf numFmtId="38" fontId="40" fillId="0" borderId="277" xfId="40" applyNumberFormat="1" applyFont="1" applyFill="1" applyBorder="1" applyAlignment="1" applyProtection="1">
      <alignment vertical="center"/>
    </xf>
    <xf numFmtId="38" fontId="40" fillId="7" borderId="278" xfId="40" applyNumberFormat="1" applyFont="1" applyFill="1" applyBorder="1" applyAlignment="1" applyProtection="1">
      <alignment vertical="center"/>
    </xf>
    <xf numFmtId="38" fontId="40" fillId="0" borderId="279" xfId="40" applyNumberFormat="1" applyFont="1" applyFill="1" applyBorder="1" applyAlignment="1" applyProtection="1">
      <alignment vertical="center"/>
    </xf>
    <xf numFmtId="38" fontId="40" fillId="0" borderId="280" xfId="40" applyNumberFormat="1" applyFont="1" applyFill="1" applyBorder="1" applyAlignment="1" applyProtection="1">
      <alignment vertical="center"/>
    </xf>
    <xf numFmtId="38" fontId="40" fillId="0" borderId="281" xfId="40" applyNumberFormat="1" applyFont="1" applyFill="1" applyBorder="1" applyAlignment="1" applyProtection="1">
      <alignment vertical="center"/>
    </xf>
    <xf numFmtId="38" fontId="40" fillId="7" borderId="282" xfId="40" applyNumberFormat="1" applyFont="1" applyFill="1" applyBorder="1" applyAlignment="1" applyProtection="1">
      <alignment vertical="center"/>
    </xf>
    <xf numFmtId="38" fontId="40" fillId="7" borderId="283" xfId="40" applyNumberFormat="1" applyFont="1" applyFill="1" applyBorder="1" applyAlignment="1" applyProtection="1">
      <alignment vertical="center"/>
    </xf>
    <xf numFmtId="38" fontId="40" fillId="0" borderId="284" xfId="40" applyNumberFormat="1" applyFont="1" applyFill="1" applyBorder="1" applyAlignment="1" applyProtection="1">
      <alignment vertical="center"/>
    </xf>
    <xf numFmtId="38" fontId="125" fillId="7" borderId="285" xfId="40" applyNumberFormat="1" applyFont="1" applyFill="1" applyBorder="1" applyAlignment="1" applyProtection="1">
      <alignment vertical="center"/>
    </xf>
    <xf numFmtId="38" fontId="40" fillId="7" borderId="286" xfId="40" applyNumberFormat="1" applyFont="1" applyFill="1" applyBorder="1" applyAlignment="1" applyProtection="1">
      <alignment vertical="center"/>
    </xf>
    <xf numFmtId="38" fontId="40" fillId="0" borderId="192" xfId="40" applyNumberFormat="1" applyFont="1" applyFill="1" applyBorder="1" applyAlignment="1" applyProtection="1">
      <alignment vertical="center"/>
    </xf>
    <xf numFmtId="38" fontId="40" fillId="7" borderId="285" xfId="40" applyNumberFormat="1" applyFont="1" applyFill="1" applyBorder="1" applyAlignment="1" applyProtection="1">
      <alignment vertical="center"/>
    </xf>
    <xf numFmtId="38" fontId="40" fillId="0" borderId="287" xfId="40" applyNumberFormat="1" applyFont="1" applyFill="1" applyBorder="1" applyAlignment="1" applyProtection="1">
      <alignment vertical="center"/>
    </xf>
    <xf numFmtId="38" fontId="40" fillId="7" borderId="288" xfId="40" applyNumberFormat="1" applyFont="1" applyFill="1" applyBorder="1" applyAlignment="1" applyProtection="1">
      <alignment vertical="center"/>
    </xf>
    <xf numFmtId="38" fontId="40" fillId="7" borderId="289" xfId="40" applyNumberFormat="1" applyFont="1" applyFill="1" applyBorder="1" applyAlignment="1" applyProtection="1">
      <alignment vertical="center"/>
    </xf>
    <xf numFmtId="0" fontId="112" fillId="0" borderId="0" xfId="0" applyFont="1">
      <alignment vertical="center"/>
    </xf>
    <xf numFmtId="0" fontId="17" fillId="0" borderId="0" xfId="10" applyFont="1" applyAlignment="1">
      <alignment horizontal="left" vertical="top" wrapText="1"/>
    </xf>
    <xf numFmtId="0" fontId="57" fillId="0" borderId="35" xfId="32" applyFont="1" applyBorder="1" applyAlignment="1">
      <alignment horizontal="center" vertical="center"/>
    </xf>
    <xf numFmtId="0" fontId="57" fillId="0" borderId="163" xfId="32" applyFont="1" applyBorder="1" applyAlignment="1">
      <alignment horizontal="center" vertical="center"/>
    </xf>
    <xf numFmtId="0" fontId="13" fillId="0" borderId="0" xfId="1" applyFont="1" applyAlignment="1">
      <alignment horizontal="right" vertical="center"/>
    </xf>
    <xf numFmtId="0" fontId="7" fillId="0" borderId="0" xfId="2" applyFont="1" applyFill="1">
      <alignment vertical="center"/>
    </xf>
    <xf numFmtId="0" fontId="71" fillId="0" borderId="0" xfId="1" applyFont="1">
      <alignment vertical="center"/>
    </xf>
    <xf numFmtId="0" fontId="59" fillId="0" borderId="291" xfId="31" applyFont="1" applyBorder="1">
      <alignment vertical="center"/>
    </xf>
    <xf numFmtId="0" fontId="134" fillId="0" borderId="0" xfId="1" applyFont="1" applyAlignment="1">
      <alignment vertical="center"/>
    </xf>
    <xf numFmtId="0" fontId="2" fillId="0" borderId="0" xfId="2" applyFont="1" applyFill="1">
      <alignment vertical="center"/>
    </xf>
    <xf numFmtId="0" fontId="18" fillId="0" borderId="0" xfId="2" applyFont="1" applyFill="1" applyAlignment="1">
      <alignment vertical="center"/>
    </xf>
    <xf numFmtId="0" fontId="2" fillId="0" borderId="0" xfId="1" applyAlignment="1"/>
    <xf numFmtId="0" fontId="135" fillId="0" borderId="0" xfId="1" applyFont="1" applyAlignment="1"/>
    <xf numFmtId="0" fontId="17" fillId="0" borderId="0" xfId="1" applyFont="1" applyAlignment="1"/>
    <xf numFmtId="0" fontId="7" fillId="0" borderId="0" xfId="1" applyFont="1" applyAlignment="1"/>
    <xf numFmtId="0" fontId="10" fillId="0" borderId="0" xfId="1" applyFont="1" applyAlignment="1"/>
    <xf numFmtId="0" fontId="4" fillId="0" borderId="0" xfId="1" applyFont="1" applyAlignment="1"/>
    <xf numFmtId="0" fontId="9" fillId="0" borderId="0" xfId="10" applyFont="1" applyAlignment="1"/>
    <xf numFmtId="0" fontId="57" fillId="0" borderId="291" xfId="32" applyFont="1" applyBorder="1">
      <alignment vertical="center"/>
    </xf>
    <xf numFmtId="178" fontId="61" fillId="0" borderId="294" xfId="33" applyNumberFormat="1" applyFont="1" applyBorder="1" applyAlignment="1"/>
    <xf numFmtId="0" fontId="57" fillId="0" borderId="291" xfId="32" applyFont="1" applyBorder="1" applyAlignment="1">
      <alignment vertical="center" wrapText="1"/>
    </xf>
    <xf numFmtId="0" fontId="57" fillId="0" borderId="291" xfId="32" applyFont="1" applyBorder="1" applyAlignment="1">
      <alignment horizontal="left" vertical="center" wrapText="1"/>
    </xf>
    <xf numFmtId="178" fontId="62" fillId="0" borderId="294" xfId="32" applyNumberFormat="1" applyFont="1" applyBorder="1">
      <alignment vertical="center"/>
    </xf>
    <xf numFmtId="0" fontId="136" fillId="0" borderId="20" xfId="0" applyFont="1" applyBorder="1" applyAlignment="1">
      <alignment horizontal="center" vertical="center"/>
    </xf>
    <xf numFmtId="0" fontId="136" fillId="0" borderId="17" xfId="0" applyFont="1" applyBorder="1" applyAlignment="1">
      <alignment vertical="center" wrapText="1"/>
    </xf>
    <xf numFmtId="178" fontId="61" fillId="0" borderId="19" xfId="0" applyNumberFormat="1" applyFont="1" applyBorder="1" applyAlignment="1"/>
    <xf numFmtId="0" fontId="136" fillId="0" borderId="20" xfId="0" applyFont="1" applyBorder="1">
      <alignment vertical="center"/>
    </xf>
    <xf numFmtId="0" fontId="136" fillId="0" borderId="292" xfId="0" applyFont="1" applyBorder="1" applyAlignment="1">
      <alignment vertical="center" wrapText="1"/>
    </xf>
    <xf numFmtId="0" fontId="136" fillId="0" borderId="0" xfId="0" applyFont="1" applyAlignment="1">
      <alignment horizontal="right" vertical="center" wrapText="1"/>
    </xf>
    <xf numFmtId="178" fontId="61" fillId="0" borderId="21" xfId="0" applyNumberFormat="1" applyFont="1" applyBorder="1" applyAlignment="1"/>
    <xf numFmtId="180" fontId="50" fillId="0" borderId="291" xfId="5" applyNumberFormat="1" applyFont="1" applyBorder="1">
      <alignment vertical="center"/>
    </xf>
    <xf numFmtId="180" fontId="53" fillId="0" borderId="291" xfId="5" applyNumberFormat="1" applyFont="1" applyBorder="1">
      <alignment vertical="center"/>
    </xf>
    <xf numFmtId="180" fontId="48" fillId="0" borderId="291" xfId="5" applyNumberFormat="1" applyFont="1" applyBorder="1">
      <alignment vertical="center"/>
    </xf>
    <xf numFmtId="180" fontId="49" fillId="0" borderId="291" xfId="5" applyNumberFormat="1" applyFont="1" applyBorder="1">
      <alignment vertical="center"/>
    </xf>
    <xf numFmtId="180" fontId="48" fillId="0" borderId="291" xfId="5" applyNumberFormat="1" applyFont="1" applyBorder="1" applyAlignment="1">
      <alignment horizontal="center" vertical="center"/>
    </xf>
    <xf numFmtId="180" fontId="51" fillId="0" borderId="291" xfId="5" applyNumberFormat="1" applyFont="1" applyBorder="1">
      <alignment vertical="center"/>
    </xf>
    <xf numFmtId="180" fontId="50" fillId="0" borderId="292" xfId="5" applyNumberFormat="1" applyFont="1" applyBorder="1">
      <alignment vertical="center"/>
    </xf>
    <xf numFmtId="180" fontId="51" fillId="0" borderId="292" xfId="5" applyNumberFormat="1" applyFont="1" applyBorder="1">
      <alignment vertical="center"/>
    </xf>
    <xf numFmtId="180" fontId="50" fillId="0" borderId="292" xfId="5" applyNumberFormat="1" applyFont="1" applyBorder="1" applyAlignment="1">
      <alignment horizontal="center" vertical="center"/>
    </xf>
    <xf numFmtId="180" fontId="50" fillId="0" borderId="291" xfId="5" applyNumberFormat="1" applyFont="1" applyBorder="1" applyAlignment="1">
      <alignment horizontal="center" vertical="center"/>
    </xf>
    <xf numFmtId="180" fontId="48" fillId="0" borderId="301" xfId="5" applyNumberFormat="1" applyFont="1" applyBorder="1">
      <alignment vertical="center"/>
    </xf>
    <xf numFmtId="180" fontId="48" fillId="0" borderId="304" xfId="5" applyNumberFormat="1" applyFont="1" applyBorder="1">
      <alignment vertical="center"/>
    </xf>
    <xf numFmtId="180" fontId="48" fillId="0" borderId="303" xfId="5" applyNumberFormat="1" applyFont="1" applyBorder="1">
      <alignment vertical="center"/>
    </xf>
    <xf numFmtId="180" fontId="7" fillId="0" borderId="301" xfId="5" applyNumberFormat="1" applyFont="1" applyBorder="1">
      <alignment vertical="center"/>
    </xf>
    <xf numFmtId="180" fontId="48" fillId="0" borderId="306" xfId="5" applyNumberFormat="1" applyFont="1" applyBorder="1" applyAlignment="1">
      <alignment horizontal="center" vertical="center"/>
    </xf>
    <xf numFmtId="180" fontId="48" fillId="0" borderId="0" xfId="41" applyNumberFormat="1" applyFont="1" applyBorder="1" applyAlignment="1">
      <alignment horizontal="right" vertical="center"/>
    </xf>
    <xf numFmtId="180" fontId="48" fillId="0" borderId="0" xfId="41" applyNumberFormat="1" applyFont="1" applyAlignment="1">
      <alignment horizontal="right" vertical="center"/>
    </xf>
    <xf numFmtId="180" fontId="48" fillId="0" borderId="298" xfId="41" applyNumberFormat="1" applyFont="1" applyBorder="1" applyAlignment="1">
      <alignment horizontal="center" vertical="center"/>
    </xf>
    <xf numFmtId="180" fontId="48" fillId="0" borderId="296" xfId="41" applyNumberFormat="1" applyFont="1" applyBorder="1" applyAlignment="1">
      <alignment horizontal="center" vertical="center"/>
    </xf>
    <xf numFmtId="180" fontId="48" fillId="0" borderId="299" xfId="41" applyNumberFormat="1" applyFont="1" applyBorder="1" applyAlignment="1">
      <alignment horizontal="center" vertical="center"/>
    </xf>
    <xf numFmtId="180" fontId="48" fillId="0" borderId="295" xfId="41" applyNumberFormat="1" applyFont="1" applyBorder="1" applyAlignment="1">
      <alignment horizontal="center" vertical="center"/>
    </xf>
    <xf numFmtId="180" fontId="48" fillId="0" borderId="29" xfId="41" applyNumberFormat="1" applyFont="1" applyBorder="1" applyAlignment="1">
      <alignment horizontal="center" vertical="center"/>
    </xf>
    <xf numFmtId="180" fontId="48" fillId="0" borderId="30" xfId="41" applyNumberFormat="1" applyFont="1" applyBorder="1">
      <alignment vertical="center"/>
    </xf>
    <xf numFmtId="180" fontId="48" fillId="3" borderId="58" xfId="42" applyNumberFormat="1" applyFont="1" applyFill="1" applyBorder="1">
      <alignment vertical="center"/>
    </xf>
    <xf numFmtId="180" fontId="48" fillId="0" borderId="162" xfId="41" applyNumberFormat="1" applyFont="1" applyBorder="1">
      <alignment vertical="center"/>
    </xf>
    <xf numFmtId="180" fontId="48" fillId="0" borderId="164" xfId="41" applyNumberFormat="1" applyFont="1" applyBorder="1">
      <alignment vertical="center"/>
    </xf>
    <xf numFmtId="180" fontId="48" fillId="0" borderId="276" xfId="41" applyNumberFormat="1" applyFont="1" applyBorder="1">
      <alignment vertical="center"/>
    </xf>
    <xf numFmtId="180" fontId="48" fillId="0" borderId="303" xfId="41" applyNumberFormat="1" applyFont="1" applyBorder="1" applyAlignment="1">
      <alignment vertical="center"/>
    </xf>
    <xf numFmtId="180" fontId="48" fillId="0" borderId="305" xfId="41" applyNumberFormat="1" applyFont="1" applyBorder="1" applyAlignment="1">
      <alignment vertical="center"/>
    </xf>
    <xf numFmtId="180" fontId="48" fillId="0" borderId="294" xfId="42" applyNumberFormat="1" applyFont="1" applyBorder="1" applyAlignment="1"/>
    <xf numFmtId="180" fontId="50" fillId="0" borderId="20" xfId="41" applyNumberFormat="1" applyFont="1" applyBorder="1" applyAlignment="1">
      <alignment horizontal="center" vertical="center"/>
    </xf>
    <xf numFmtId="180" fontId="54" fillId="0" borderId="0" xfId="41" applyNumberFormat="1" applyFont="1" applyBorder="1">
      <alignment vertical="center"/>
    </xf>
    <xf numFmtId="180" fontId="50" fillId="0" borderId="276" xfId="41" applyNumberFormat="1" applyFont="1" applyBorder="1">
      <alignment vertical="center"/>
    </xf>
    <xf numFmtId="180" fontId="50" fillId="0" borderId="303" xfId="41" applyNumberFormat="1" applyFont="1" applyBorder="1" applyAlignment="1">
      <alignment vertical="center" wrapText="1"/>
    </xf>
    <xf numFmtId="180" fontId="50" fillId="0" borderId="305" xfId="41" applyNumberFormat="1" applyFont="1" applyBorder="1" applyAlignment="1">
      <alignment vertical="center" wrapText="1"/>
    </xf>
    <xf numFmtId="180" fontId="50" fillId="0" borderId="154" xfId="41" applyNumberFormat="1" applyFont="1" applyBorder="1" applyAlignment="1">
      <alignment vertical="center"/>
    </xf>
    <xf numFmtId="180" fontId="48" fillId="0" borderId="17" xfId="41" applyNumberFormat="1" applyFont="1" applyBorder="1" applyAlignment="1">
      <alignment horizontal="center" vertical="top" wrapText="1"/>
    </xf>
    <xf numFmtId="180" fontId="54" fillId="0" borderId="303" xfId="41" applyNumberFormat="1" applyFont="1" applyBorder="1" applyAlignment="1">
      <alignment vertical="center" wrapText="1"/>
    </xf>
    <xf numFmtId="180" fontId="52" fillId="0" borderId="20" xfId="41" applyNumberFormat="1" applyFont="1" applyBorder="1" applyAlignment="1">
      <alignment vertical="top"/>
    </xf>
    <xf numFmtId="49" fontId="97" fillId="0" borderId="20" xfId="41" applyNumberFormat="1" applyFont="1" applyBorder="1">
      <alignment vertical="center"/>
    </xf>
    <xf numFmtId="180" fontId="49" fillId="0" borderId="0" xfId="41" applyNumberFormat="1" applyFont="1" applyBorder="1" applyAlignment="1">
      <alignment horizontal="left" vertical="center" indent="1"/>
    </xf>
    <xf numFmtId="180" fontId="49" fillId="0" borderId="0" xfId="41" applyNumberFormat="1" applyFont="1" applyBorder="1">
      <alignment vertical="center"/>
    </xf>
    <xf numFmtId="180" fontId="48" fillId="0" borderId="21" xfId="42" applyNumberFormat="1" applyFont="1" applyBorder="1" applyAlignment="1"/>
    <xf numFmtId="180" fontId="50" fillId="0" borderId="0" xfId="41" applyNumberFormat="1" applyFont="1" applyBorder="1" applyAlignment="1">
      <alignment horizontal="left" vertical="center" wrapText="1"/>
    </xf>
    <xf numFmtId="180" fontId="96" fillId="0" borderId="20" xfId="41" applyNumberFormat="1" applyFont="1" applyBorder="1" applyAlignment="1">
      <alignment horizontal="center" vertical="center"/>
    </xf>
    <xf numFmtId="180" fontId="49" fillId="0" borderId="0" xfId="42" applyNumberFormat="1" applyFont="1" applyBorder="1" applyAlignment="1">
      <alignment vertical="center"/>
    </xf>
    <xf numFmtId="180" fontId="50" fillId="0" borderId="20" xfId="41" applyNumberFormat="1" applyFont="1" applyBorder="1">
      <alignment vertical="center"/>
    </xf>
    <xf numFmtId="180" fontId="50" fillId="0" borderId="20" xfId="41" applyNumberFormat="1" applyFont="1" applyBorder="1" applyAlignment="1">
      <alignment vertical="center"/>
    </xf>
    <xf numFmtId="180" fontId="7" fillId="0" borderId="0" xfId="41" applyNumberFormat="1" applyFont="1" applyBorder="1" applyAlignment="1">
      <alignment horizontal="right" vertical="top" wrapText="1"/>
    </xf>
    <xf numFmtId="180" fontId="48" fillId="0" borderId="53" xfId="42" applyNumberFormat="1" applyFont="1" applyBorder="1" applyAlignment="1">
      <alignment vertical="center"/>
    </xf>
    <xf numFmtId="180" fontId="58" fillId="0" borderId="0" xfId="41" applyNumberFormat="1" applyFont="1" applyBorder="1" applyAlignment="1">
      <alignment horizontal="center" vertical="top" wrapText="1"/>
    </xf>
    <xf numFmtId="180" fontId="58" fillId="0" borderId="0" xfId="42" applyNumberFormat="1" applyFont="1" applyBorder="1" applyAlignment="1">
      <alignment vertical="center"/>
    </xf>
    <xf numFmtId="180" fontId="54" fillId="0" borderId="0" xfId="41" applyNumberFormat="1" applyFont="1" applyBorder="1" applyAlignment="1">
      <alignment vertical="center"/>
    </xf>
    <xf numFmtId="180" fontId="50" fillId="0" borderId="0" xfId="41" applyNumberFormat="1" applyFont="1" applyBorder="1" applyAlignment="1">
      <alignment horizontal="right" vertical="center" wrapText="1"/>
    </xf>
    <xf numFmtId="180" fontId="50" fillId="0" borderId="301" xfId="41" applyNumberFormat="1" applyFont="1" applyBorder="1" applyAlignment="1">
      <alignment horizontal="right" vertical="center" wrapText="1"/>
    </xf>
    <xf numFmtId="180" fontId="52" fillId="0" borderId="20" xfId="41" applyNumberFormat="1" applyFont="1" applyBorder="1" applyAlignment="1">
      <alignment vertical="center"/>
    </xf>
    <xf numFmtId="180" fontId="58" fillId="0" borderId="0" xfId="41" applyNumberFormat="1" applyFont="1" applyBorder="1">
      <alignment vertical="center"/>
    </xf>
    <xf numFmtId="180" fontId="50" fillId="0" borderId="0" xfId="41" applyNumberFormat="1" applyFont="1" applyBorder="1" applyAlignment="1">
      <alignment vertical="center" wrapText="1"/>
    </xf>
    <xf numFmtId="180" fontId="58" fillId="0" borderId="21" xfId="42" applyNumberFormat="1" applyFont="1" applyBorder="1" applyAlignment="1"/>
    <xf numFmtId="180" fontId="51" fillId="0" borderId="20" xfId="41" applyNumberFormat="1" applyFont="1" applyBorder="1">
      <alignment vertical="center"/>
    </xf>
    <xf numFmtId="180" fontId="50" fillId="0" borderId="154" xfId="41" applyNumberFormat="1" applyFont="1" applyBorder="1">
      <alignment vertical="center"/>
    </xf>
    <xf numFmtId="180" fontId="48" fillId="0" borderId="21" xfId="42" applyNumberFormat="1" applyFont="1" applyBorder="1" applyAlignment="1">
      <alignment horizontal="right" vertical="center"/>
    </xf>
    <xf numFmtId="180" fontId="44" fillId="0" borderId="0" xfId="41" applyNumberFormat="1" applyFont="1" applyBorder="1" applyAlignment="1">
      <alignment horizontal="left" vertical="center" indent="1"/>
    </xf>
    <xf numFmtId="180" fontId="54" fillId="0" borderId="303" xfId="41" applyNumberFormat="1" applyFont="1" applyBorder="1" applyAlignment="1">
      <alignment horizontal="left" vertical="center" wrapText="1" indent="2"/>
    </xf>
    <xf numFmtId="180" fontId="48" fillId="0" borderId="302" xfId="42" applyNumberFormat="1" applyFont="1" applyBorder="1" applyAlignment="1">
      <alignment horizontal="right" vertical="center"/>
    </xf>
    <xf numFmtId="180" fontId="54" fillId="0" borderId="0" xfId="41" applyNumberFormat="1" applyFont="1" applyBorder="1" applyAlignment="1">
      <alignment horizontal="left" vertical="center" wrapText="1" indent="2"/>
    </xf>
    <xf numFmtId="180" fontId="50" fillId="0" borderId="56" xfId="41" applyNumberFormat="1" applyFont="1" applyBorder="1">
      <alignment vertical="center"/>
    </xf>
    <xf numFmtId="180" fontId="48" fillId="0" borderId="54" xfId="42" applyNumberFormat="1" applyFont="1" applyBorder="1" applyAlignment="1">
      <alignment horizontal="right" vertical="center"/>
    </xf>
    <xf numFmtId="180" fontId="50" fillId="0" borderId="0" xfId="41" applyNumberFormat="1" applyFont="1" applyBorder="1">
      <alignment vertical="center"/>
    </xf>
    <xf numFmtId="180" fontId="58" fillId="0" borderId="21" xfId="41" applyNumberFormat="1" applyFont="1" applyBorder="1">
      <alignment vertical="center"/>
    </xf>
    <xf numFmtId="180" fontId="50" fillId="0" borderId="53" xfId="41" applyNumberFormat="1" applyFont="1" applyBorder="1" applyAlignment="1">
      <alignment horizontal="right" vertical="center"/>
    </xf>
    <xf numFmtId="180" fontId="61" fillId="3" borderId="294" xfId="41" applyNumberFormat="1" applyFont="1" applyFill="1" applyBorder="1" applyAlignment="1">
      <alignment vertical="center"/>
    </xf>
    <xf numFmtId="180" fontId="50" fillId="0" borderId="300" xfId="41" applyNumberFormat="1" applyFont="1" applyBorder="1">
      <alignment vertical="center"/>
    </xf>
    <xf numFmtId="180" fontId="50" fillId="0" borderId="0" xfId="41" applyNumberFormat="1" applyFont="1" applyBorder="1" applyAlignment="1">
      <alignment horizontal="right" vertical="center"/>
    </xf>
    <xf numFmtId="180" fontId="50" fillId="0" borderId="21" xfId="42" applyNumberFormat="1" applyFont="1" applyBorder="1">
      <alignment vertical="center"/>
    </xf>
    <xf numFmtId="180" fontId="50" fillId="0" borderId="298" xfId="41" applyNumberFormat="1" applyFont="1" applyBorder="1">
      <alignment vertical="center"/>
    </xf>
    <xf numFmtId="180" fontId="50" fillId="0" borderId="297" xfId="41" applyNumberFormat="1" applyFont="1" applyBorder="1" applyAlignment="1">
      <alignment horizontal="right" vertical="center" indent="1"/>
    </xf>
    <xf numFmtId="180" fontId="61" fillId="0" borderId="299" xfId="42" applyNumberFormat="1" applyFont="1" applyBorder="1">
      <alignment vertical="center"/>
    </xf>
    <xf numFmtId="180" fontId="50" fillId="0" borderId="297" xfId="41" applyNumberFormat="1" applyFont="1" applyBorder="1" applyAlignment="1">
      <alignment horizontal="right" vertical="center"/>
    </xf>
    <xf numFmtId="180" fontId="50" fillId="0" borderId="296" xfId="41" applyNumberFormat="1" applyFont="1" applyBorder="1" applyAlignment="1">
      <alignment horizontal="right" vertical="center" indent="1"/>
    </xf>
    <xf numFmtId="180" fontId="61" fillId="0" borderId="295" xfId="42" applyNumberFormat="1" applyFont="1" applyBorder="1">
      <alignment vertical="center"/>
    </xf>
    <xf numFmtId="180" fontId="50" fillId="0" borderId="0" xfId="41" applyNumberFormat="1" applyFont="1" applyBorder="1" applyAlignment="1">
      <alignment horizontal="right" vertical="center" indent="1"/>
    </xf>
    <xf numFmtId="180" fontId="61" fillId="0" borderId="0" xfId="42" applyNumberFormat="1" applyFont="1" applyBorder="1">
      <alignment vertical="center"/>
    </xf>
    <xf numFmtId="0" fontId="13" fillId="0" borderId="0" xfId="41" applyFont="1">
      <alignment vertical="center"/>
    </xf>
    <xf numFmtId="180" fontId="50" fillId="0" borderId="0" xfId="42" applyNumberFormat="1" applyFont="1" applyBorder="1">
      <alignment vertical="center"/>
    </xf>
    <xf numFmtId="180" fontId="51" fillId="0" borderId="0" xfId="41" applyNumberFormat="1" applyFont="1" applyBorder="1">
      <alignment vertical="center"/>
    </xf>
    <xf numFmtId="180" fontId="50" fillId="0" borderId="307" xfId="5" applyNumberFormat="1" applyFont="1" applyBorder="1">
      <alignment vertical="center"/>
    </xf>
    <xf numFmtId="180" fontId="51" fillId="0" borderId="307" xfId="5" applyNumberFormat="1" applyFont="1" applyBorder="1" applyAlignment="1">
      <alignment horizontal="center"/>
    </xf>
    <xf numFmtId="180" fontId="50" fillId="0" borderId="307" xfId="5" applyNumberFormat="1" applyFont="1" applyBorder="1" applyAlignment="1">
      <alignment horizontal="center"/>
    </xf>
    <xf numFmtId="180" fontId="51" fillId="0" borderId="307" xfId="5" applyNumberFormat="1" applyFont="1" applyBorder="1" applyAlignment="1">
      <alignment horizontal="left" indent="1"/>
    </xf>
    <xf numFmtId="180" fontId="50" fillId="0" borderId="292" xfId="41" applyNumberFormat="1" applyFont="1" applyBorder="1">
      <alignment vertical="center"/>
    </xf>
    <xf numFmtId="180" fontId="50" fillId="0" borderId="292" xfId="41" applyNumberFormat="1" applyFont="1" applyBorder="1" applyAlignment="1">
      <alignment horizontal="center" vertical="center"/>
    </xf>
    <xf numFmtId="180" fontId="50" fillId="0" borderId="291" xfId="41" applyNumberFormat="1" applyFont="1" applyBorder="1">
      <alignment vertical="center"/>
    </xf>
    <xf numFmtId="180" fontId="94" fillId="0" borderId="292" xfId="41" applyNumberFormat="1" applyFont="1" applyBorder="1">
      <alignment vertical="center"/>
    </xf>
    <xf numFmtId="180" fontId="49" fillId="0" borderId="0" xfId="5" applyNumberFormat="1" applyFont="1" applyAlignment="1">
      <alignment horizontal="left" vertical="center" indent="3"/>
    </xf>
    <xf numFmtId="0" fontId="67" fillId="0" borderId="0" xfId="2" applyFont="1" applyAlignment="1">
      <alignment horizontal="left" vertical="center"/>
    </xf>
    <xf numFmtId="0" fontId="137" fillId="0" borderId="0" xfId="0" applyFont="1">
      <alignment vertical="center"/>
    </xf>
    <xf numFmtId="0" fontId="39" fillId="0" borderId="0" xfId="28" applyFont="1" applyFill="1" applyBorder="1" applyAlignment="1">
      <alignment horizontal="left" vertical="center"/>
    </xf>
    <xf numFmtId="0" fontId="7" fillId="0" borderId="0" xfId="28" applyFont="1" applyFill="1" applyBorder="1" applyAlignment="1">
      <alignment horizontal="left" vertical="center"/>
    </xf>
    <xf numFmtId="0" fontId="44" fillId="0" borderId="0" xfId="28" applyFont="1" applyFill="1" applyBorder="1" applyAlignment="1">
      <alignment horizontal="left" vertical="center"/>
    </xf>
    <xf numFmtId="0" fontId="39" fillId="0" borderId="5" xfId="28" applyFont="1" applyFill="1" applyBorder="1" applyAlignment="1">
      <alignment horizontal="left" vertical="center"/>
    </xf>
    <xf numFmtId="0" fontId="40" fillId="0" borderId="11" xfId="28" applyFont="1" applyFill="1" applyBorder="1" applyAlignment="1">
      <alignment horizontal="left" vertical="center"/>
    </xf>
    <xf numFmtId="0" fontId="39" fillId="0" borderId="11" xfId="28" applyFont="1" applyFill="1" applyBorder="1" applyAlignment="1">
      <alignment horizontal="left" vertical="center"/>
    </xf>
    <xf numFmtId="38" fontId="40" fillId="0" borderId="308" xfId="26" applyNumberFormat="1" applyFont="1" applyBorder="1">
      <alignment vertical="center"/>
    </xf>
    <xf numFmtId="38" fontId="40" fillId="0" borderId="309" xfId="40" applyNumberFormat="1" applyFont="1" applyFill="1" applyBorder="1" applyAlignment="1" applyProtection="1">
      <alignment vertical="center"/>
    </xf>
    <xf numFmtId="38" fontId="40" fillId="0" borderId="310" xfId="40" applyNumberFormat="1" applyFont="1" applyFill="1" applyBorder="1" applyAlignment="1" applyProtection="1">
      <alignment vertical="center"/>
    </xf>
    <xf numFmtId="38" fontId="40" fillId="0" borderId="318" xfId="40" applyNumberFormat="1" applyFont="1" applyFill="1" applyBorder="1" applyAlignment="1" applyProtection="1">
      <alignment vertical="center"/>
    </xf>
    <xf numFmtId="38" fontId="40" fillId="0" borderId="319" xfId="40" applyNumberFormat="1" applyFont="1" applyFill="1" applyBorder="1" applyAlignment="1" applyProtection="1">
      <alignment vertical="center"/>
    </xf>
    <xf numFmtId="38" fontId="40" fillId="0" borderId="320" xfId="40" applyNumberFormat="1" applyFont="1" applyFill="1" applyBorder="1" applyAlignment="1" applyProtection="1">
      <alignment vertical="center"/>
    </xf>
    <xf numFmtId="38" fontId="40" fillId="0" borderId="322" xfId="40" applyNumberFormat="1" applyFont="1" applyFill="1" applyBorder="1" applyAlignment="1" applyProtection="1">
      <alignment vertical="center"/>
    </xf>
    <xf numFmtId="38" fontId="40" fillId="0" borderId="323" xfId="26" applyNumberFormat="1" applyFont="1" applyBorder="1" applyAlignment="1">
      <alignment horizontal="center" vertical="center"/>
    </xf>
    <xf numFmtId="38" fontId="40" fillId="0" borderId="324" xfId="40" applyNumberFormat="1" applyFont="1" applyFill="1" applyBorder="1" applyAlignment="1" applyProtection="1">
      <alignment vertical="center"/>
    </xf>
    <xf numFmtId="38" fontId="40" fillId="0" borderId="325" xfId="40" applyNumberFormat="1" applyFont="1" applyFill="1" applyBorder="1" applyAlignment="1" applyProtection="1">
      <alignment vertical="center"/>
    </xf>
    <xf numFmtId="38" fontId="40" fillId="0" borderId="326" xfId="40" applyNumberFormat="1" applyFont="1" applyFill="1" applyBorder="1" applyAlignment="1" applyProtection="1">
      <alignment vertical="center"/>
    </xf>
    <xf numFmtId="38" fontId="40" fillId="0" borderId="329" xfId="40" applyNumberFormat="1" applyFont="1" applyFill="1" applyBorder="1" applyAlignment="1" applyProtection="1">
      <alignment vertical="center"/>
    </xf>
    <xf numFmtId="38" fontId="40" fillId="0" borderId="330" xfId="40" applyNumberFormat="1" applyFont="1" applyFill="1" applyBorder="1" applyAlignment="1" applyProtection="1">
      <alignment vertical="center"/>
    </xf>
    <xf numFmtId="38" fontId="40" fillId="0" borderId="331" xfId="40" applyNumberFormat="1" applyFont="1" applyFill="1" applyBorder="1" applyAlignment="1" applyProtection="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10" fillId="0" borderId="0" xfId="1" applyFont="1" applyAlignment="1">
      <alignment horizontal="left" vertical="center"/>
    </xf>
    <xf numFmtId="0" fontId="9" fillId="0" borderId="0" xfId="1" applyFont="1" applyFill="1" applyAlignment="1">
      <alignment horizontal="center" vertical="center"/>
    </xf>
    <xf numFmtId="0" fontId="10" fillId="0" borderId="0" xfId="2" applyFont="1" applyAlignment="1">
      <alignment horizontal="left" vertical="center" wrapText="1"/>
    </xf>
    <xf numFmtId="0" fontId="10" fillId="0" borderId="0" xfId="2" applyFont="1" applyAlignment="1">
      <alignment horizontal="center" vertical="center"/>
    </xf>
    <xf numFmtId="0" fontId="100" fillId="0" borderId="0" xfId="1" applyFont="1" applyAlignment="1">
      <alignment horizontal="left" vertical="center"/>
    </xf>
    <xf numFmtId="0" fontId="66" fillId="0" borderId="0" xfId="1" applyFont="1" applyAlignment="1">
      <alignment vertical="center"/>
    </xf>
    <xf numFmtId="0" fontId="59" fillId="0" borderId="0" xfId="1" applyFont="1" applyAlignment="1">
      <alignment horizontal="left" vertical="center" wrapText="1"/>
    </xf>
    <xf numFmtId="0" fontId="4" fillId="0" borderId="0" xfId="1" applyFont="1" applyAlignment="1">
      <alignment horizontal="left" vertical="center"/>
    </xf>
    <xf numFmtId="0" fontId="59" fillId="0" borderId="293" xfId="31" applyFont="1" applyBorder="1" applyAlignment="1">
      <alignment horizontal="left" vertical="center"/>
    </xf>
    <xf numFmtId="0" fontId="59" fillId="0" borderId="292" xfId="31" applyFont="1" applyBorder="1" applyAlignment="1">
      <alignment horizontal="left" vertical="center"/>
    </xf>
    <xf numFmtId="0" fontId="59" fillId="0" borderId="293" xfId="31" applyFont="1" applyBorder="1" applyAlignment="1">
      <alignment horizontal="left" vertical="center" wrapText="1"/>
    </xf>
    <xf numFmtId="0" fontId="59" fillId="0" borderId="292" xfId="31" applyFont="1" applyBorder="1" applyAlignment="1">
      <alignment horizontal="left" vertical="center" wrapText="1"/>
    </xf>
    <xf numFmtId="0" fontId="4" fillId="0" borderId="0" xfId="1" applyFont="1" applyAlignment="1">
      <alignment horizontal="left" vertical="center" wrapText="1"/>
    </xf>
    <xf numFmtId="0" fontId="59" fillId="0" borderId="0" xfId="1" applyFont="1" applyAlignment="1">
      <alignment horizontal="center" vertical="center"/>
    </xf>
    <xf numFmtId="0" fontId="72" fillId="0" borderId="152" xfId="18" applyFont="1" applyBorder="1" applyAlignment="1">
      <alignment horizontal="left" vertical="center" indent="3"/>
    </xf>
    <xf numFmtId="0" fontId="72" fillId="0" borderId="151" xfId="18" applyFont="1" applyBorder="1" applyAlignment="1">
      <alignment horizontal="left" vertical="center" indent="3"/>
    </xf>
    <xf numFmtId="0" fontId="72" fillId="0" borderId="57" xfId="18" applyFont="1" applyBorder="1" applyAlignment="1">
      <alignment horizontal="left" vertical="center" indent="3"/>
    </xf>
    <xf numFmtId="0" fontId="59" fillId="0" borderId="137" xfId="18" applyFont="1" applyBorder="1" applyAlignment="1">
      <alignment horizontal="left" vertical="center" wrapText="1"/>
    </xf>
    <xf numFmtId="0" fontId="59" fillId="0" borderId="137" xfId="18" applyFont="1" applyBorder="1" applyAlignment="1">
      <alignment horizontal="left" vertical="center"/>
    </xf>
    <xf numFmtId="0" fontId="70" fillId="0" borderId="137" xfId="18" applyFont="1" applyBorder="1" applyAlignment="1">
      <alignment horizontal="center" vertical="center"/>
    </xf>
    <xf numFmtId="0" fontId="71" fillId="0" borderId="152" xfId="18" applyFont="1" applyBorder="1" applyAlignment="1">
      <alignment horizontal="left" vertical="center" indent="3"/>
    </xf>
    <xf numFmtId="0" fontId="71" fillId="0" borderId="151" xfId="18" applyFont="1" applyBorder="1" applyAlignment="1">
      <alignment horizontal="left" vertical="center" indent="3"/>
    </xf>
    <xf numFmtId="0" fontId="71" fillId="0" borderId="57" xfId="18" applyFont="1" applyBorder="1" applyAlignment="1">
      <alignment horizontal="left" vertical="center" indent="3"/>
    </xf>
    <xf numFmtId="0" fontId="36" fillId="0" borderId="137" xfId="18" applyFont="1" applyBorder="1" applyAlignment="1">
      <alignment horizontal="left" vertical="center" wrapText="1"/>
    </xf>
    <xf numFmtId="0" fontId="36" fillId="0" borderId="137" xfId="18" applyFont="1" applyBorder="1" applyAlignment="1">
      <alignment horizontal="left" vertical="center"/>
    </xf>
    <xf numFmtId="0" fontId="70" fillId="0" borderId="137" xfId="20" applyFont="1" applyBorder="1" applyAlignment="1">
      <alignment horizontal="center" vertical="center"/>
    </xf>
    <xf numFmtId="0" fontId="72" fillId="0" borderId="152" xfId="20" applyFont="1" applyBorder="1" applyAlignment="1">
      <alignment horizontal="left" vertical="center" indent="3"/>
    </xf>
    <xf numFmtId="0" fontId="72" fillId="0" borderId="151" xfId="20" applyFont="1" applyBorder="1" applyAlignment="1">
      <alignment horizontal="left" vertical="center" indent="3"/>
    </xf>
    <xf numFmtId="0" fontId="72" fillId="0" borderId="57" xfId="20" applyFont="1" applyBorder="1" applyAlignment="1">
      <alignment horizontal="left" vertical="center" indent="3"/>
    </xf>
    <xf numFmtId="0" fontId="59" fillId="0" borderId="137" xfId="20" applyFont="1" applyBorder="1" applyAlignment="1">
      <alignment horizontal="left" vertical="center" wrapText="1"/>
    </xf>
    <xf numFmtId="0" fontId="59" fillId="0" borderId="137" xfId="20" applyFont="1" applyBorder="1" applyAlignment="1">
      <alignment horizontal="left" vertical="center"/>
    </xf>
    <xf numFmtId="0" fontId="100" fillId="0" borderId="0" xfId="2" applyFont="1" applyAlignment="1">
      <alignment horizontal="left" vertical="center"/>
    </xf>
    <xf numFmtId="0" fontId="66" fillId="0" borderId="0" xfId="10" applyFont="1" applyBorder="1" applyAlignment="1">
      <alignment horizontal="left" vertical="center"/>
    </xf>
    <xf numFmtId="0" fontId="75" fillId="0" borderId="137" xfId="18" applyFont="1" applyBorder="1" applyAlignment="1">
      <alignment horizontal="center" vertical="center"/>
    </xf>
    <xf numFmtId="0" fontId="34" fillId="0" borderId="137" xfId="18" applyFont="1" applyBorder="1" applyAlignment="1">
      <alignment horizontal="center" vertical="center"/>
    </xf>
    <xf numFmtId="0" fontId="72" fillId="0" borderId="152" xfId="18" applyFont="1" applyBorder="1" applyAlignment="1">
      <alignment horizontal="left" vertical="center" indent="3" shrinkToFit="1"/>
    </xf>
    <xf numFmtId="0" fontId="72" fillId="0" borderId="151" xfId="18" applyFont="1" applyBorder="1" applyAlignment="1">
      <alignment horizontal="left" vertical="center" indent="3" shrinkToFit="1"/>
    </xf>
    <xf numFmtId="0" fontId="72" fillId="0" borderId="57" xfId="18" applyFont="1" applyBorder="1" applyAlignment="1">
      <alignment horizontal="left" vertical="center" indent="3" shrinkToFit="1"/>
    </xf>
    <xf numFmtId="184" fontId="7" fillId="0" borderId="42" xfId="26" applyNumberFormat="1" applyFont="1" applyBorder="1" applyAlignment="1">
      <alignment horizontal="center" vertical="center"/>
    </xf>
    <xf numFmtId="184" fontId="7" fillId="0" borderId="41" xfId="26" applyNumberFormat="1" applyFont="1" applyBorder="1" applyAlignment="1">
      <alignment horizontal="center" vertical="center"/>
    </xf>
    <xf numFmtId="0" fontId="7" fillId="0" borderId="140" xfId="26" applyFont="1" applyFill="1" applyBorder="1" applyAlignment="1">
      <alignment horizontal="center" vertical="center" wrapText="1"/>
    </xf>
    <xf numFmtId="0" fontId="7" fillId="0" borderId="143" xfId="26" applyFont="1" applyFill="1" applyBorder="1" applyAlignment="1">
      <alignment horizontal="center" vertical="center" wrapText="1"/>
    </xf>
    <xf numFmtId="0" fontId="101" fillId="0" borderId="94" xfId="26" applyFont="1" applyBorder="1" applyAlignment="1">
      <alignment horizontal="left" vertical="center"/>
    </xf>
    <xf numFmtId="0" fontId="101" fillId="0" borderId="63" xfId="26" applyFont="1" applyBorder="1" applyAlignment="1">
      <alignment horizontal="center" vertical="center"/>
    </xf>
    <xf numFmtId="0" fontId="101" fillId="0" borderId="64" xfId="26" applyFont="1" applyBorder="1" applyAlignment="1">
      <alignment horizontal="center" vertical="center"/>
    </xf>
    <xf numFmtId="0" fontId="101" fillId="0" borderId="60" xfId="26" applyFont="1" applyBorder="1" applyAlignment="1">
      <alignment horizontal="center" vertical="center"/>
    </xf>
    <xf numFmtId="0" fontId="101" fillId="0" borderId="61" xfId="26" applyFont="1" applyBorder="1" applyAlignment="1">
      <alignment horizontal="center" vertical="center"/>
    </xf>
    <xf numFmtId="0" fontId="101" fillId="0" borderId="62" xfId="26" applyFont="1" applyBorder="1" applyAlignment="1">
      <alignment horizontal="center" vertical="center"/>
    </xf>
    <xf numFmtId="0" fontId="7" fillId="0" borderId="138" xfId="26" applyFont="1" applyFill="1" applyBorder="1" applyAlignment="1">
      <alignment horizontal="center" vertical="center" wrapText="1"/>
    </xf>
    <xf numFmtId="0" fontId="7" fillId="0" borderId="141" xfId="26" applyFont="1" applyFill="1" applyBorder="1" applyAlignment="1">
      <alignment horizontal="center" vertical="center" wrapText="1"/>
    </xf>
    <xf numFmtId="0" fontId="7" fillId="0" borderId="50" xfId="26" applyFont="1" applyFill="1" applyBorder="1" applyAlignment="1">
      <alignment horizontal="center" vertical="center" wrapText="1"/>
    </xf>
    <xf numFmtId="0" fontId="7" fillId="0" borderId="142" xfId="26" applyFont="1" applyFill="1" applyBorder="1" applyAlignment="1">
      <alignment horizontal="center" vertical="center" wrapText="1"/>
    </xf>
    <xf numFmtId="0" fontId="7" fillId="0" borderId="139" xfId="26" applyFont="1" applyBorder="1" applyAlignment="1">
      <alignment horizontal="center" vertical="center" wrapText="1"/>
    </xf>
    <xf numFmtId="0" fontId="7" fillId="0" borderId="46" xfId="26" applyFont="1" applyBorder="1" applyAlignment="1">
      <alignment horizontal="center" vertical="center" wrapText="1"/>
    </xf>
    <xf numFmtId="0" fontId="101" fillId="0" borderId="94" xfId="26" applyFont="1" applyBorder="1" applyAlignment="1">
      <alignment horizontal="center" vertical="center"/>
    </xf>
    <xf numFmtId="0" fontId="101" fillId="0" borderId="65" xfId="26" applyFont="1" applyBorder="1" applyAlignment="1">
      <alignment horizontal="center" vertical="center"/>
    </xf>
    <xf numFmtId="0" fontId="101" fillId="0" borderId="59" xfId="26" applyFont="1" applyBorder="1" applyAlignment="1">
      <alignment horizontal="center" vertical="center"/>
    </xf>
    <xf numFmtId="38" fontId="83" fillId="0" borderId="0" xfId="38" applyNumberFormat="1" applyFont="1" applyBorder="1">
      <alignment vertical="center"/>
    </xf>
    <xf numFmtId="38" fontId="40" fillId="0" borderId="317" xfId="26" applyNumberFormat="1" applyFont="1" applyBorder="1" applyAlignment="1">
      <alignment horizontal="center" vertical="center"/>
    </xf>
    <xf numFmtId="38" fontId="40" fillId="0" borderId="321" xfId="26" applyNumberFormat="1" applyFont="1" applyBorder="1" applyAlignment="1">
      <alignment horizontal="left" vertical="center"/>
    </xf>
    <xf numFmtId="38" fontId="40" fillId="0" borderId="225" xfId="26" applyNumberFormat="1" applyFont="1" applyBorder="1" applyAlignment="1">
      <alignment horizontal="left" vertical="center"/>
    </xf>
    <xf numFmtId="38" fontId="40" fillId="0" borderId="327" xfId="26" applyNumberFormat="1" applyFont="1" applyBorder="1" applyAlignment="1">
      <alignment horizontal="center" vertical="center"/>
    </xf>
    <xf numFmtId="38" fontId="40" fillId="0" borderId="328" xfId="26" applyNumberFormat="1" applyFont="1" applyBorder="1" applyAlignment="1">
      <alignment horizontal="center" vertical="center"/>
    </xf>
    <xf numFmtId="38" fontId="40" fillId="0" borderId="0" xfId="26" applyNumberFormat="1" applyFont="1" applyBorder="1" applyAlignment="1">
      <alignment horizontal="left"/>
    </xf>
    <xf numFmtId="38" fontId="66" fillId="0" borderId="0" xfId="26" applyNumberFormat="1" applyFont="1" applyBorder="1" applyAlignment="1">
      <alignment horizontal="left" vertical="center"/>
    </xf>
    <xf numFmtId="38" fontId="40" fillId="0" borderId="311" xfId="26" applyNumberFormat="1" applyFont="1" applyBorder="1" applyAlignment="1">
      <alignment horizontal="center" vertical="center"/>
    </xf>
    <xf numFmtId="38" fontId="40" fillId="0" borderId="312" xfId="26" applyNumberFormat="1" applyFont="1" applyBorder="1" applyAlignment="1">
      <alignment horizontal="center" vertical="center"/>
    </xf>
    <xf numFmtId="38" fontId="40" fillId="0" borderId="315" xfId="26" applyNumberFormat="1" applyFont="1" applyBorder="1" applyAlignment="1">
      <alignment horizontal="center" vertical="center"/>
    </xf>
    <xf numFmtId="38" fontId="40" fillId="0" borderId="59" xfId="26" applyNumberFormat="1" applyFont="1" applyBorder="1" applyAlignment="1">
      <alignment horizontal="center" vertical="center"/>
    </xf>
    <xf numFmtId="38" fontId="40" fillId="0" borderId="313" xfId="26" applyNumberFormat="1" applyFont="1" applyBorder="1" applyAlignment="1">
      <alignment horizontal="center" vertical="center"/>
    </xf>
    <xf numFmtId="38" fontId="40" fillId="0" borderId="314" xfId="26" applyNumberFormat="1" applyFont="1" applyBorder="1" applyAlignment="1">
      <alignment horizontal="center" vertical="center"/>
    </xf>
    <xf numFmtId="38" fontId="40" fillId="0" borderId="45" xfId="26" applyNumberFormat="1" applyFont="1" applyBorder="1" applyAlignment="1">
      <alignment horizontal="center" vertical="center" wrapText="1"/>
    </xf>
    <xf numFmtId="38" fontId="40" fillId="0" borderId="45" xfId="26" applyNumberFormat="1" applyFont="1" applyFill="1" applyBorder="1" applyAlignment="1">
      <alignment horizontal="center" vertical="center" wrapText="1"/>
    </xf>
    <xf numFmtId="38" fontId="40" fillId="0" borderId="316" xfId="26" applyNumberFormat="1" applyFont="1" applyBorder="1" applyAlignment="1">
      <alignment horizontal="center" vertical="center" wrapText="1"/>
    </xf>
    <xf numFmtId="180" fontId="54" fillId="0" borderId="55" xfId="41" applyNumberFormat="1" applyFont="1" applyBorder="1" applyAlignment="1">
      <alignment horizontal="right" vertical="center" wrapText="1"/>
    </xf>
    <xf numFmtId="180" fontId="50" fillId="0" borderId="55" xfId="41" applyNumberFormat="1" applyFont="1" applyBorder="1" applyAlignment="1">
      <alignment horizontal="right" vertical="center" wrapText="1"/>
    </xf>
    <xf numFmtId="180" fontId="54" fillId="0" borderId="17" xfId="41" applyNumberFormat="1" applyFont="1" applyBorder="1" applyAlignment="1">
      <alignment horizontal="right" vertical="center" wrapText="1"/>
    </xf>
    <xf numFmtId="180" fontId="50" fillId="0" borderId="17" xfId="41" applyNumberFormat="1" applyFont="1" applyBorder="1" applyAlignment="1">
      <alignment horizontal="right" vertical="center" wrapText="1"/>
    </xf>
    <xf numFmtId="180" fontId="50" fillId="0" borderId="53" xfId="41" applyNumberFormat="1" applyFont="1" applyBorder="1" applyAlignment="1">
      <alignment horizontal="right" vertical="center" wrapText="1"/>
    </xf>
    <xf numFmtId="180" fontId="50" fillId="0" borderId="291" xfId="41" applyNumberFormat="1" applyFont="1" applyBorder="1" applyAlignment="1">
      <alignment horizontal="left" vertical="center" wrapText="1"/>
    </xf>
    <xf numFmtId="180" fontId="99" fillId="0" borderId="0" xfId="8" applyNumberFormat="1" applyFont="1" applyAlignment="1">
      <alignment vertical="center"/>
    </xf>
    <xf numFmtId="180" fontId="48" fillId="0" borderId="34" xfId="41" applyNumberFormat="1" applyFont="1" applyBorder="1" applyAlignment="1">
      <alignment horizontal="center" vertical="center"/>
    </xf>
    <xf numFmtId="180" fontId="48" fillId="0" borderId="33" xfId="41" applyNumberFormat="1" applyFont="1" applyBorder="1" applyAlignment="1">
      <alignment horizontal="center" vertical="center"/>
    </xf>
    <xf numFmtId="180" fontId="48" fillId="0" borderId="32" xfId="41" applyNumberFormat="1" applyFont="1" applyBorder="1" applyAlignment="1">
      <alignment horizontal="center" vertical="center"/>
    </xf>
    <xf numFmtId="180" fontId="48" fillId="0" borderId="31" xfId="41" applyNumberFormat="1" applyFont="1" applyBorder="1" applyAlignment="1">
      <alignment horizontal="center" vertical="center"/>
    </xf>
    <xf numFmtId="180" fontId="48" fillId="0" borderId="297" xfId="41" applyNumberFormat="1" applyFont="1" applyBorder="1" applyAlignment="1">
      <alignment horizontal="center" vertical="center"/>
    </xf>
    <xf numFmtId="180" fontId="48" fillId="0" borderId="296" xfId="41" applyNumberFormat="1" applyFont="1" applyBorder="1" applyAlignment="1">
      <alignment horizontal="center" vertical="center"/>
    </xf>
    <xf numFmtId="180" fontId="48" fillId="0" borderId="27" xfId="42" applyNumberFormat="1" applyFont="1" applyBorder="1" applyAlignment="1">
      <alignment vertical="center"/>
    </xf>
    <xf numFmtId="180" fontId="48" fillId="0" borderId="290" xfId="42" applyNumberFormat="1" applyFont="1" applyBorder="1" applyAlignment="1">
      <alignment vertical="center"/>
    </xf>
    <xf numFmtId="180" fontId="50" fillId="0" borderId="0" xfId="41" applyNumberFormat="1" applyFont="1" applyBorder="1" applyAlignment="1">
      <alignment horizontal="right" vertical="center" wrapText="1"/>
    </xf>
    <xf numFmtId="180" fontId="54" fillId="0" borderId="291" xfId="41" applyNumberFormat="1" applyFont="1" applyBorder="1" applyAlignment="1">
      <alignment horizontal="left" vertical="center" wrapText="1"/>
    </xf>
    <xf numFmtId="0" fontId="66" fillId="0" borderId="0" xfId="1" applyFont="1" applyAlignment="1">
      <alignment horizontal="left" vertical="center"/>
    </xf>
    <xf numFmtId="0" fontId="17" fillId="0" borderId="0" xfId="28" applyFont="1" applyFill="1" applyBorder="1" applyAlignment="1">
      <alignment horizontal="left" vertical="center" indent="1"/>
    </xf>
    <xf numFmtId="0" fontId="117" fillId="0" borderId="0" xfId="28" applyFont="1" applyFill="1" applyBorder="1" applyAlignment="1">
      <alignment horizontal="left" vertical="center" indent="1"/>
    </xf>
    <xf numFmtId="0" fontId="7" fillId="0" borderId="0" xfId="28" applyFont="1" applyFill="1" applyBorder="1" applyAlignment="1">
      <alignment horizontal="right" vertical="center"/>
    </xf>
    <xf numFmtId="0" fontId="39" fillId="0" borderId="0" xfId="28" applyFont="1" applyFill="1" applyBorder="1" applyAlignment="1">
      <alignment horizontal="right" vertical="center"/>
    </xf>
    <xf numFmtId="0" fontId="39" fillId="0" borderId="5" xfId="28" applyFont="1" applyFill="1" applyBorder="1" applyAlignment="1">
      <alignment horizontal="left" vertical="center"/>
    </xf>
    <xf numFmtId="0" fontId="40" fillId="0" borderId="4" xfId="28" applyFont="1" applyFill="1" applyBorder="1" applyAlignment="1">
      <alignment horizontal="center" vertical="center"/>
    </xf>
    <xf numFmtId="0" fontId="40" fillId="0" borderId="3" xfId="28" applyFont="1" applyFill="1" applyBorder="1" applyAlignment="1">
      <alignment horizontal="center" vertical="center"/>
    </xf>
    <xf numFmtId="0" fontId="40" fillId="0" borderId="2" xfId="28" applyFont="1" applyFill="1" applyBorder="1" applyAlignment="1">
      <alignment horizontal="center" vertical="center"/>
    </xf>
    <xf numFmtId="0" fontId="39" fillId="0" borderId="0" xfId="28" applyFont="1" applyFill="1" applyBorder="1" applyAlignment="1">
      <alignment horizontal="left" vertical="top"/>
    </xf>
    <xf numFmtId="0" fontId="39" fillId="0" borderId="5" xfId="28" applyFont="1" applyFill="1" applyBorder="1" applyAlignment="1">
      <alignment horizontal="left" vertical="top"/>
    </xf>
    <xf numFmtId="0" fontId="39" fillId="0" borderId="11" xfId="28" applyFont="1" applyFill="1" applyBorder="1" applyAlignment="1">
      <alignment horizontal="left" vertical="top"/>
    </xf>
    <xf numFmtId="0" fontId="39" fillId="0" borderId="11" xfId="28" applyFont="1" applyFill="1" applyBorder="1" applyAlignment="1">
      <alignment horizontal="left" vertical="center"/>
    </xf>
    <xf numFmtId="0" fontId="39" fillId="0" borderId="0" xfId="28" applyFont="1" applyFill="1" applyBorder="1" applyAlignment="1">
      <alignment horizontal="left" vertical="center"/>
    </xf>
    <xf numFmtId="0" fontId="40" fillId="0" borderId="11" xfId="28" applyFont="1" applyFill="1" applyBorder="1" applyAlignment="1">
      <alignment horizontal="left" vertical="center"/>
    </xf>
    <xf numFmtId="0" fontId="40" fillId="0" borderId="0" xfId="28" applyFont="1" applyFill="1" applyBorder="1" applyAlignment="1">
      <alignment horizontal="left" vertical="center"/>
    </xf>
    <xf numFmtId="0" fontId="44" fillId="0" borderId="9" xfId="28" applyFont="1" applyFill="1" applyBorder="1" applyAlignment="1">
      <alignment horizontal="left" vertical="top"/>
    </xf>
    <xf numFmtId="0" fontId="44" fillId="0" borderId="8" xfId="28" applyFont="1" applyFill="1" applyBorder="1" applyAlignment="1">
      <alignment horizontal="left" vertical="top"/>
    </xf>
    <xf numFmtId="0" fontId="44" fillId="0" borderId="0" xfId="28" applyFont="1" applyFill="1" applyBorder="1" applyAlignment="1">
      <alignment horizontal="left" vertical="center"/>
    </xf>
    <xf numFmtId="0" fontId="7" fillId="0" borderId="0" xfId="28" applyFont="1" applyFill="1" applyBorder="1" applyAlignment="1">
      <alignment horizontal="left" vertical="center"/>
    </xf>
    <xf numFmtId="0" fontId="66" fillId="0" borderId="0" xfId="2" applyFont="1" applyAlignment="1">
      <alignment horizontal="left" vertical="center"/>
    </xf>
    <xf numFmtId="0" fontId="17" fillId="0" borderId="0" xfId="2" applyFont="1" applyAlignment="1">
      <alignment horizontal="center" vertical="top" wrapText="1"/>
    </xf>
    <xf numFmtId="0" fontId="17" fillId="0" borderId="0" xfId="2" applyFont="1" applyAlignment="1">
      <alignment horizontal="left" vertical="top" wrapText="1" indent="1"/>
    </xf>
    <xf numFmtId="0" fontId="17" fillId="0" borderId="0" xfId="2" applyFont="1" applyAlignment="1">
      <alignment horizontal="left" vertical="top" wrapText="1"/>
    </xf>
    <xf numFmtId="0" fontId="40" fillId="0" borderId="0" xfId="2" applyFont="1" applyAlignment="1">
      <alignment horizontal="left" vertical="top" wrapText="1"/>
    </xf>
    <xf numFmtId="0" fontId="17" fillId="0" borderId="0" xfId="2" applyFont="1" applyAlignment="1">
      <alignment horizontal="left" vertical="top" indent="1"/>
    </xf>
    <xf numFmtId="0" fontId="17" fillId="0" borderId="0" xfId="2" applyFont="1" applyAlignment="1">
      <alignment vertical="top" wrapText="1"/>
    </xf>
    <xf numFmtId="0" fontId="17" fillId="0" borderId="0" xfId="1" applyFont="1" applyBorder="1" applyAlignment="1">
      <alignment horizontal="center" vertical="center"/>
    </xf>
    <xf numFmtId="0" fontId="35" fillId="0" borderId="0" xfId="30" applyFont="1" applyBorder="1" applyAlignment="1">
      <alignment vertical="center"/>
    </xf>
    <xf numFmtId="0" fontId="35" fillId="0" borderId="0" xfId="30" applyFont="1" applyBorder="1" applyAlignment="1">
      <alignment horizontal="left" vertical="center"/>
    </xf>
    <xf numFmtId="0" fontId="13" fillId="0" borderId="0" xfId="2" applyFont="1" applyAlignment="1">
      <alignment horizontal="center" vertical="center"/>
    </xf>
    <xf numFmtId="0" fontId="66" fillId="0" borderId="0" xfId="2" applyFont="1" applyAlignment="1">
      <alignment vertical="center"/>
    </xf>
    <xf numFmtId="0" fontId="100" fillId="0" borderId="0" xfId="2" applyFont="1" applyFill="1" applyAlignment="1">
      <alignment horizontal="left" vertical="center"/>
    </xf>
    <xf numFmtId="0" fontId="9" fillId="0" borderId="0" xfId="10" applyFont="1" applyAlignment="1">
      <alignment horizontal="left"/>
    </xf>
    <xf numFmtId="0" fontId="17" fillId="0" borderId="0" xfId="1" applyFont="1" applyAlignment="1">
      <alignment horizontal="left" vertical="top" wrapText="1"/>
    </xf>
    <xf numFmtId="0" fontId="17" fillId="0" borderId="0" xfId="10" applyFont="1" applyAlignment="1">
      <alignment horizontal="center"/>
    </xf>
    <xf numFmtId="0" fontId="17" fillId="0" borderId="0" xfId="10" applyFont="1" applyAlignment="1">
      <alignment horizontal="left" vertical="top" wrapText="1"/>
    </xf>
    <xf numFmtId="0" fontId="22" fillId="0" borderId="0" xfId="10" applyFont="1" applyAlignment="1">
      <alignment horizontal="left" vertical="top" wrapText="1"/>
    </xf>
    <xf numFmtId="0" fontId="4" fillId="0" borderId="0" xfId="10" applyFont="1" applyAlignment="1">
      <alignment vertical="top" wrapText="1" shrinkToFit="1"/>
    </xf>
    <xf numFmtId="0" fontId="59" fillId="0" borderId="137" xfId="13" applyFont="1" applyBorder="1" applyAlignment="1">
      <alignment horizontal="left" vertical="center" wrapText="1"/>
    </xf>
    <xf numFmtId="0" fontId="59" fillId="0" borderId="137" xfId="13" applyFont="1" applyBorder="1" applyAlignment="1">
      <alignment horizontal="left" vertical="center"/>
    </xf>
    <xf numFmtId="0" fontId="59" fillId="0" borderId="44" xfId="13" applyFont="1" applyBorder="1" applyAlignment="1">
      <alignment horizontal="left" vertical="center" wrapText="1"/>
    </xf>
    <xf numFmtId="0" fontId="59" fillId="0" borderId="53" xfId="13" applyFont="1" applyBorder="1" applyAlignment="1">
      <alignment horizontal="left" vertical="center" wrapText="1"/>
    </xf>
    <xf numFmtId="0" fontId="59" fillId="0" borderId="39" xfId="13" applyFont="1" applyBorder="1" applyAlignment="1">
      <alignment horizontal="left" vertical="center" wrapText="1"/>
    </xf>
    <xf numFmtId="0" fontId="59" fillId="0" borderId="27" xfId="13" applyFont="1" applyBorder="1" applyAlignment="1">
      <alignment horizontal="left" vertical="center" wrapText="1"/>
    </xf>
    <xf numFmtId="0" fontId="59" fillId="0" borderId="0" xfId="13" applyFont="1" applyBorder="1" applyAlignment="1">
      <alignment horizontal="left" vertical="center" wrapText="1"/>
    </xf>
    <xf numFmtId="0" fontId="59" fillId="0" borderId="26" xfId="13" applyFont="1" applyBorder="1" applyAlignment="1">
      <alignment horizontal="left" vertical="center" wrapText="1"/>
    </xf>
    <xf numFmtId="0" fontId="59" fillId="0" borderId="49" xfId="13" applyFont="1" applyBorder="1" applyAlignment="1">
      <alignment horizontal="left" vertical="center" wrapText="1"/>
    </xf>
    <xf numFmtId="0" fontId="59" fillId="0" borderId="17" xfId="13" applyFont="1" applyBorder="1" applyAlignment="1">
      <alignment horizontal="left" vertical="center" wrapText="1"/>
    </xf>
    <xf numFmtId="0" fontId="59" fillId="0" borderId="24" xfId="13" applyFont="1" applyBorder="1" applyAlignment="1">
      <alignment horizontal="left" vertical="center" wrapText="1"/>
    </xf>
    <xf numFmtId="0" fontId="70" fillId="0" borderId="16" xfId="13" applyFont="1" applyBorder="1" applyAlignment="1">
      <alignment horizontal="center" vertical="center"/>
    </xf>
    <xf numFmtId="0" fontId="71" fillId="0" borderId="16" xfId="13" applyFont="1" applyBorder="1" applyAlignment="1">
      <alignment horizontal="center" vertical="center"/>
    </xf>
    <xf numFmtId="0" fontId="13" fillId="0" borderId="16" xfId="13" applyFont="1" applyBorder="1" applyAlignment="1">
      <alignment horizontal="center" vertical="center"/>
    </xf>
    <xf numFmtId="0" fontId="13" fillId="0" borderId="43" xfId="13" applyFont="1" applyBorder="1" applyAlignment="1">
      <alignment horizontal="center" vertical="center"/>
    </xf>
    <xf numFmtId="0" fontId="59" fillId="0" borderId="23" xfId="13" applyFont="1" applyBorder="1" applyAlignment="1">
      <alignment horizontal="left" vertical="center" wrapText="1"/>
    </xf>
    <xf numFmtId="0" fontId="59" fillId="0" borderId="28" xfId="13" applyFont="1" applyBorder="1" applyAlignment="1">
      <alignment horizontal="left" vertical="center" wrapText="1"/>
    </xf>
    <xf numFmtId="0" fontId="59" fillId="0" borderId="22" xfId="13" applyFont="1" applyBorder="1" applyAlignment="1">
      <alignment horizontal="left" vertical="center" wrapText="1"/>
    </xf>
    <xf numFmtId="0" fontId="72" fillId="0" borderId="23" xfId="13" applyFont="1" applyBorder="1" applyAlignment="1">
      <alignment horizontal="center" vertical="center" shrinkToFit="1"/>
    </xf>
    <xf numFmtId="0" fontId="72" fillId="0" borderId="28" xfId="13" applyFont="1" applyBorder="1" applyAlignment="1">
      <alignment horizontal="center" vertical="center" shrinkToFit="1"/>
    </xf>
    <xf numFmtId="0" fontId="72" fillId="0" borderId="22" xfId="13" applyFont="1" applyBorder="1" applyAlignment="1">
      <alignment horizontal="center" vertical="center" shrinkToFit="1"/>
    </xf>
    <xf numFmtId="0" fontId="34" fillId="0" borderId="16" xfId="13" applyFont="1" applyBorder="1" applyAlignment="1">
      <alignment horizontal="center" vertical="center"/>
    </xf>
    <xf numFmtId="0" fontId="34" fillId="0" borderId="25" xfId="13" applyFont="1" applyBorder="1" applyAlignment="1">
      <alignment horizontal="center" vertical="center"/>
    </xf>
    <xf numFmtId="0" fontId="59" fillId="0" borderId="28" xfId="13" applyFont="1" applyBorder="1" applyAlignment="1">
      <alignment horizontal="left" vertical="center"/>
    </xf>
    <xf numFmtId="0" fontId="59" fillId="0" borderId="22" xfId="13" applyFont="1" applyBorder="1" applyAlignment="1">
      <alignment horizontal="left" vertical="center"/>
    </xf>
    <xf numFmtId="0" fontId="72" fillId="0" borderId="137" xfId="13" applyFont="1" applyBorder="1" applyAlignment="1">
      <alignment horizontal="center" vertical="center"/>
    </xf>
    <xf numFmtId="0" fontId="34" fillId="0" borderId="78" xfId="13" applyFont="1" applyBorder="1" applyAlignment="1">
      <alignment horizontal="center" vertical="center"/>
    </xf>
    <xf numFmtId="0" fontId="34" fillId="0" borderId="137" xfId="13" applyFont="1" applyBorder="1" applyAlignment="1">
      <alignment horizontal="center" vertical="center"/>
    </xf>
    <xf numFmtId="0" fontId="59" fillId="0" borderId="152" xfId="13" applyFont="1" applyBorder="1" applyAlignment="1">
      <alignment horizontal="left" vertical="center"/>
    </xf>
    <xf numFmtId="0" fontId="100" fillId="0" borderId="0" xfId="1" applyFont="1" applyFill="1" applyAlignment="1">
      <alignment horizontal="left" vertical="center"/>
    </xf>
    <xf numFmtId="0" fontId="13" fillId="0" borderId="25" xfId="13" applyFont="1" applyBorder="1" applyAlignment="1">
      <alignment horizontal="center" vertical="center"/>
    </xf>
    <xf numFmtId="0" fontId="59" fillId="0" borderId="16" xfId="13" applyFont="1" applyBorder="1" applyAlignment="1">
      <alignment horizontal="left" vertical="center" wrapText="1"/>
    </xf>
    <xf numFmtId="0" fontId="59" fillId="0" borderId="16" xfId="13" applyFont="1" applyBorder="1" applyAlignment="1">
      <alignment horizontal="left" vertical="center"/>
    </xf>
    <xf numFmtId="0" fontId="59" fillId="0" borderId="23" xfId="13" applyFont="1" applyBorder="1" applyAlignment="1">
      <alignment horizontal="left" vertical="center"/>
    </xf>
    <xf numFmtId="0" fontId="70" fillId="0" borderId="137" xfId="13" applyFont="1" applyBorder="1" applyAlignment="1">
      <alignment horizontal="center" vertical="center"/>
    </xf>
    <xf numFmtId="0" fontId="72" fillId="0" borderId="16" xfId="13" applyFont="1" applyBorder="1" applyAlignment="1">
      <alignment horizontal="center" vertical="center"/>
    </xf>
    <xf numFmtId="0" fontId="34" fillId="0" borderId="46" xfId="13" applyFont="1" applyBorder="1" applyAlignment="1">
      <alignment horizontal="center" vertical="center"/>
    </xf>
    <xf numFmtId="0" fontId="66" fillId="0" borderId="0" xfId="10" applyFont="1" applyAlignment="1">
      <alignment horizontal="left" vertical="center"/>
    </xf>
    <xf numFmtId="0" fontId="37" fillId="0" borderId="0" xfId="12" applyFont="1" applyAlignment="1">
      <alignment horizontal="right" vertical="center"/>
    </xf>
    <xf numFmtId="0" fontId="75" fillId="0" borderId="16" xfId="13" applyFont="1" applyBorder="1" applyAlignment="1">
      <alignment horizontal="center" vertical="center"/>
    </xf>
    <xf numFmtId="0" fontId="70" fillId="0" borderId="25" xfId="13" applyFont="1" applyBorder="1" applyAlignment="1">
      <alignment horizontal="center" vertical="center"/>
    </xf>
    <xf numFmtId="0" fontId="70" fillId="0" borderId="43" xfId="13" applyFont="1" applyBorder="1" applyAlignment="1">
      <alignment horizontal="center" vertical="center"/>
    </xf>
    <xf numFmtId="0" fontId="70" fillId="0" borderId="46" xfId="13" applyFont="1" applyBorder="1" applyAlignment="1">
      <alignment horizontal="center" vertical="center"/>
    </xf>
    <xf numFmtId="0" fontId="115" fillId="4" borderId="0" xfId="1" applyFont="1" applyFill="1" applyAlignment="1">
      <alignment horizontal="left" vertical="top" wrapText="1"/>
    </xf>
    <xf numFmtId="6" fontId="37" fillId="2" borderId="158" xfId="13" applyNumberFormat="1" applyFont="1" applyFill="1" applyBorder="1" applyAlignment="1">
      <alignment horizontal="center" vertical="center"/>
    </xf>
    <xf numFmtId="6" fontId="37" fillId="2" borderId="42" xfId="13" applyNumberFormat="1" applyFont="1" applyFill="1" applyBorder="1" applyAlignment="1">
      <alignment horizontal="center" vertical="center"/>
    </xf>
    <xf numFmtId="6" fontId="37" fillId="2" borderId="41" xfId="13" applyNumberFormat="1" applyFont="1" applyFill="1" applyBorder="1" applyAlignment="1">
      <alignment horizontal="center" vertical="center"/>
    </xf>
    <xf numFmtId="6" fontId="37" fillId="0" borderId="158" xfId="13" applyNumberFormat="1" applyFont="1" applyBorder="1" applyAlignment="1">
      <alignment horizontal="center" vertical="center" wrapText="1"/>
    </xf>
    <xf numFmtId="6" fontId="37" fillId="0" borderId="42" xfId="13" applyNumberFormat="1" applyFont="1" applyBorder="1" applyAlignment="1">
      <alignment horizontal="center" vertical="center" wrapText="1"/>
    </xf>
    <xf numFmtId="6" fontId="37" fillId="0" borderId="41" xfId="13" applyNumberFormat="1" applyFont="1" applyBorder="1" applyAlignment="1">
      <alignment horizontal="center" vertical="center" wrapText="1"/>
    </xf>
    <xf numFmtId="0" fontId="71" fillId="0" borderId="137" xfId="13" applyFont="1" applyBorder="1" applyAlignment="1">
      <alignment horizontal="center" vertical="center"/>
    </xf>
    <xf numFmtId="0" fontId="13" fillId="0" borderId="78" xfId="13" applyFont="1" applyBorder="1" applyAlignment="1">
      <alignment horizontal="center" vertical="center"/>
    </xf>
    <xf numFmtId="0" fontId="27" fillId="0" borderId="27" xfId="12" applyBorder="1" applyAlignment="1">
      <alignment horizontal="left" vertical="center" wrapText="1"/>
    </xf>
    <xf numFmtId="0" fontId="27" fillId="0" borderId="0" xfId="12" applyBorder="1" applyAlignment="1">
      <alignment horizontal="left" vertical="center" wrapText="1"/>
    </xf>
    <xf numFmtId="0" fontId="27" fillId="0" borderId="0" xfId="12" applyAlignment="1">
      <alignment horizontal="left" vertical="center"/>
    </xf>
    <xf numFmtId="0" fontId="7" fillId="0" borderId="0" xfId="37" applyFont="1" applyAlignment="1">
      <alignment horizontal="left"/>
    </xf>
    <xf numFmtId="38" fontId="82" fillId="0" borderId="0" xfId="38" applyNumberFormat="1" applyFont="1" applyBorder="1">
      <alignment vertical="center"/>
    </xf>
    <xf numFmtId="0" fontId="7" fillId="0" borderId="0" xfId="37" applyFont="1" applyBorder="1"/>
    <xf numFmtId="38" fontId="40" fillId="0" borderId="0" xfId="26" applyNumberFormat="1" applyFont="1" applyBorder="1" applyAlignment="1">
      <alignment horizontal="left" vertical="center"/>
    </xf>
    <xf numFmtId="38" fontId="40" fillId="0" borderId="217" xfId="26" applyNumberFormat="1" applyFont="1" applyBorder="1" applyAlignment="1">
      <alignment horizontal="center" vertical="center"/>
    </xf>
    <xf numFmtId="38" fontId="40" fillId="0" borderId="94" xfId="26" applyNumberFormat="1" applyFont="1" applyBorder="1" applyAlignment="1">
      <alignment horizontal="left" vertical="center"/>
    </xf>
    <xf numFmtId="38" fontId="83" fillId="0" borderId="0" xfId="38" applyNumberFormat="1" applyFont="1" applyBorder="1" applyAlignment="1">
      <alignment horizontal="right" vertical="center"/>
    </xf>
    <xf numFmtId="38" fontId="40" fillId="0" borderId="170" xfId="26" applyNumberFormat="1" applyFont="1" applyBorder="1" applyAlignment="1">
      <alignment horizontal="center" vertical="center"/>
    </xf>
    <xf numFmtId="38" fontId="40" fillId="0" borderId="94" xfId="26" applyNumberFormat="1" applyFont="1" applyBorder="1" applyAlignment="1">
      <alignment horizontal="center" vertical="center"/>
    </xf>
    <xf numFmtId="38" fontId="40" fillId="0" borderId="218" xfId="26" applyNumberFormat="1" applyFont="1" applyBorder="1" applyAlignment="1">
      <alignment horizontal="center" vertical="center" wrapText="1"/>
    </xf>
    <xf numFmtId="38" fontId="40" fillId="0" borderId="224" xfId="26" applyNumberFormat="1" applyFont="1" applyBorder="1" applyAlignment="1">
      <alignment horizontal="center" vertical="center"/>
    </xf>
    <xf numFmtId="38" fontId="40" fillId="0" borderId="223" xfId="26" applyNumberFormat="1" applyFont="1" applyBorder="1" applyAlignment="1">
      <alignment horizontal="center" vertical="center"/>
    </xf>
    <xf numFmtId="38" fontId="40" fillId="0" borderId="222" xfId="26" applyNumberFormat="1" applyFont="1" applyBorder="1" applyAlignment="1">
      <alignment horizontal="center" vertical="center"/>
    </xf>
    <xf numFmtId="38" fontId="40" fillId="0" borderId="219" xfId="26" applyNumberFormat="1" applyFont="1" applyBorder="1" applyAlignment="1">
      <alignment horizontal="center" vertical="center" wrapText="1"/>
    </xf>
    <xf numFmtId="38" fontId="40" fillId="0" borderId="221" xfId="26" applyNumberFormat="1" applyFont="1" applyBorder="1" applyAlignment="1">
      <alignment horizontal="center" vertical="center" wrapText="1"/>
    </xf>
    <xf numFmtId="0" fontId="5" fillId="0" borderId="0" xfId="37" applyFont="1" applyBorder="1" applyAlignment="1">
      <alignment horizontal="left" vertical="center" wrapText="1"/>
    </xf>
    <xf numFmtId="0" fontId="17" fillId="0" borderId="0" xfId="37" applyFont="1" applyBorder="1" applyAlignment="1">
      <alignment horizontal="left" vertical="center" wrapText="1"/>
    </xf>
    <xf numFmtId="0" fontId="17" fillId="0" borderId="0" xfId="37" applyFont="1" applyAlignment="1">
      <alignment horizontal="right" vertical="center" wrapText="1"/>
    </xf>
    <xf numFmtId="0" fontId="9" fillId="0" borderId="0" xfId="37" applyFont="1" applyBorder="1" applyAlignment="1">
      <alignment horizontal="center" vertical="center"/>
    </xf>
    <xf numFmtId="0" fontId="57" fillId="0" borderId="36" xfId="32" applyFont="1" applyBorder="1" applyAlignment="1">
      <alignment horizontal="center" vertical="center"/>
    </xf>
    <xf numFmtId="0" fontId="57" fillId="0" borderId="35" xfId="32" applyFont="1" applyBorder="1" applyAlignment="1">
      <alignment horizontal="center" vertical="center"/>
    </xf>
    <xf numFmtId="0" fontId="112" fillId="0" borderId="0" xfId="32" applyFont="1" applyAlignment="1">
      <alignment horizontal="left" vertical="center"/>
    </xf>
    <xf numFmtId="0" fontId="57" fillId="0" borderId="0" xfId="32" applyFont="1" applyAlignment="1">
      <alignment horizontal="right" vertical="center"/>
    </xf>
    <xf numFmtId="0" fontId="57" fillId="0" borderId="163" xfId="32" applyFont="1" applyBorder="1" applyAlignment="1">
      <alignment horizontal="center" vertical="center"/>
    </xf>
    <xf numFmtId="0" fontId="57" fillId="0" borderId="162" xfId="32" applyFont="1" applyBorder="1" applyAlignment="1">
      <alignment horizontal="center" vertical="center"/>
    </xf>
    <xf numFmtId="0" fontId="57" fillId="0" borderId="164" xfId="32" applyFont="1" applyBorder="1" applyAlignment="1">
      <alignment horizontal="center" vertical="center"/>
    </xf>
    <xf numFmtId="0" fontId="91" fillId="0" borderId="0" xfId="14" applyFont="1" applyBorder="1" applyAlignment="1">
      <alignment horizontal="left"/>
    </xf>
    <xf numFmtId="0" fontId="83" fillId="0" borderId="171" xfId="14" applyFont="1" applyBorder="1" applyAlignment="1">
      <alignment horizontal="center"/>
    </xf>
    <xf numFmtId="0" fontId="79" fillId="0" borderId="45" xfId="14" applyFont="1" applyBorder="1" applyAlignment="1">
      <alignment horizontal="center"/>
    </xf>
    <xf numFmtId="0" fontId="82" fillId="0" borderId="0" xfId="14" applyFont="1" applyAlignment="1">
      <alignment horizontal="right"/>
    </xf>
    <xf numFmtId="0" fontId="66" fillId="0" borderId="0" xfId="10" applyFont="1" applyAlignment="1">
      <alignment horizontal="left"/>
    </xf>
    <xf numFmtId="0" fontId="114" fillId="0" borderId="0" xfId="2" applyFont="1" applyAlignment="1">
      <alignment horizontal="left" vertical="top" wrapText="1"/>
    </xf>
    <xf numFmtId="0" fontId="17" fillId="0" borderId="0" xfId="2" applyFont="1" applyAlignment="1">
      <alignment horizontal="left" vertical="center"/>
    </xf>
    <xf numFmtId="0" fontId="17" fillId="0" borderId="0" xfId="2" applyFont="1" applyFill="1" applyAlignment="1">
      <alignment horizontal="left" vertical="center" wrapText="1"/>
    </xf>
    <xf numFmtId="0" fontId="17" fillId="0" borderId="0" xfId="2" applyFont="1" applyAlignment="1">
      <alignment horizontal="left" vertical="center" wrapText="1"/>
    </xf>
    <xf numFmtId="0" fontId="23" fillId="0" borderId="0" xfId="2" applyFont="1" applyAlignment="1">
      <alignment horizontal="left" vertical="top" wrapText="1"/>
    </xf>
    <xf numFmtId="0" fontId="17" fillId="0" borderId="0" xfId="2" applyFont="1" applyAlignment="1">
      <alignment horizontal="left" vertical="top"/>
    </xf>
    <xf numFmtId="0" fontId="67" fillId="0" borderId="0" xfId="2" applyFont="1" applyAlignment="1">
      <alignment horizontal="left" vertical="center" wrapText="1"/>
    </xf>
    <xf numFmtId="0" fontId="138" fillId="0" borderId="0" xfId="0" applyFont="1" applyAlignment="1">
      <alignment horizontal="left" vertical="top" wrapText="1"/>
    </xf>
    <xf numFmtId="0" fontId="139" fillId="0" borderId="0" xfId="0" applyFont="1" applyAlignment="1">
      <alignment horizontal="left" vertical="top" wrapText="1"/>
    </xf>
    <xf numFmtId="0" fontId="17" fillId="0" borderId="0" xfId="2" applyFont="1" applyAlignment="1">
      <alignment horizontal="left" vertical="center" shrinkToFit="1"/>
    </xf>
    <xf numFmtId="38" fontId="57" fillId="0" borderId="265" xfId="26" applyNumberFormat="1" applyFont="1" applyBorder="1" applyAlignment="1">
      <alignment horizontal="center" vertical="center"/>
    </xf>
    <xf numFmtId="38" fontId="57" fillId="0" borderId="94" xfId="26" applyNumberFormat="1" applyFont="1" applyBorder="1" applyAlignment="1">
      <alignment horizontal="left" vertical="center"/>
    </xf>
    <xf numFmtId="38" fontId="57" fillId="0" borderId="0" xfId="38" applyNumberFormat="1" applyFont="1" applyBorder="1" applyAlignment="1">
      <alignment horizontal="right" vertical="center"/>
    </xf>
    <xf numFmtId="38" fontId="57" fillId="0" borderId="224" xfId="26" applyNumberFormat="1" applyFont="1" applyBorder="1" applyAlignment="1">
      <alignment horizontal="center" vertical="center"/>
    </xf>
    <xf numFmtId="38" fontId="57" fillId="0" borderId="223" xfId="26" applyNumberFormat="1" applyFont="1" applyBorder="1" applyAlignment="1">
      <alignment horizontal="center" vertical="center"/>
    </xf>
    <xf numFmtId="38" fontId="57" fillId="0" borderId="222" xfId="26" applyNumberFormat="1" applyFont="1" applyBorder="1" applyAlignment="1">
      <alignment horizontal="center" vertical="center"/>
    </xf>
    <xf numFmtId="38" fontId="57" fillId="0" borderId="94" xfId="26" applyNumberFormat="1" applyFont="1" applyBorder="1" applyAlignment="1">
      <alignment horizontal="center" vertical="center"/>
    </xf>
    <xf numFmtId="38" fontId="57" fillId="0" borderId="45" xfId="26" applyNumberFormat="1" applyFont="1" applyBorder="1" applyAlignment="1">
      <alignment horizontal="center" vertical="center" wrapText="1"/>
    </xf>
    <xf numFmtId="38" fontId="57" fillId="0" borderId="45" xfId="26" applyNumberFormat="1" applyFont="1" applyFill="1" applyBorder="1" applyAlignment="1">
      <alignment horizontal="center" vertical="center" wrapText="1"/>
    </xf>
    <xf numFmtId="38" fontId="112" fillId="0" borderId="0" xfId="26" applyNumberFormat="1" applyFont="1" applyBorder="1" applyAlignment="1">
      <alignment horizontal="left" vertical="center"/>
    </xf>
    <xf numFmtId="38" fontId="57" fillId="0" borderId="0" xfId="26" applyNumberFormat="1" applyFont="1" applyBorder="1" applyAlignment="1">
      <alignment horizontal="left" vertical="center"/>
    </xf>
    <xf numFmtId="38" fontId="57" fillId="0" borderId="59" xfId="26" applyNumberFormat="1" applyFont="1" applyBorder="1" applyAlignment="1">
      <alignment horizontal="center" vertical="center"/>
    </xf>
    <xf numFmtId="38" fontId="57" fillId="0" borderId="217" xfId="26" applyNumberFormat="1" applyFont="1" applyBorder="1" applyAlignment="1">
      <alignment horizontal="center" vertical="center"/>
    </xf>
    <xf numFmtId="38" fontId="57" fillId="0" borderId="220" xfId="26" applyNumberFormat="1" applyFont="1" applyBorder="1" applyAlignment="1">
      <alignment horizontal="center" vertical="center" wrapText="1"/>
    </xf>
    <xf numFmtId="38" fontId="57" fillId="0" borderId="218" xfId="26" applyNumberFormat="1" applyFont="1" applyBorder="1" applyAlignment="1">
      <alignment horizontal="center" vertical="center" wrapText="1"/>
    </xf>
    <xf numFmtId="38" fontId="54" fillId="0" borderId="0" xfId="38" applyNumberFormat="1" applyFont="1" applyBorder="1">
      <alignment vertical="center"/>
    </xf>
    <xf numFmtId="0" fontId="54" fillId="0" borderId="0" xfId="37" applyFont="1" applyBorder="1"/>
    <xf numFmtId="38" fontId="57" fillId="0" borderId="219" xfId="26" applyNumberFormat="1" applyFont="1" applyBorder="1" applyAlignment="1">
      <alignment horizontal="center" vertical="center" wrapText="1"/>
    </xf>
    <xf numFmtId="0" fontId="54" fillId="0" borderId="0" xfId="37" applyFont="1" applyAlignment="1">
      <alignment horizontal="left"/>
    </xf>
    <xf numFmtId="38" fontId="40" fillId="0" borderId="220" xfId="26" applyNumberFormat="1" applyFont="1" applyBorder="1" applyAlignment="1">
      <alignment horizontal="center" vertical="center" wrapText="1"/>
    </xf>
    <xf numFmtId="38" fontId="40" fillId="0" borderId="250" xfId="26" applyNumberFormat="1" applyFont="1" applyBorder="1" applyAlignment="1">
      <alignment horizontal="center" vertical="center" wrapText="1"/>
    </xf>
    <xf numFmtId="38" fontId="40" fillId="0" borderId="221" xfId="26" applyNumberFormat="1" applyFont="1" applyFill="1" applyBorder="1" applyAlignment="1">
      <alignment horizontal="center" vertical="center" wrapText="1"/>
    </xf>
    <xf numFmtId="38" fontId="40" fillId="0" borderId="249" xfId="26" applyNumberFormat="1" applyFont="1" applyBorder="1" applyAlignment="1">
      <alignment horizontal="center" vertical="center" wrapText="1"/>
    </xf>
    <xf numFmtId="38" fontId="40" fillId="0" borderId="248" xfId="26" applyNumberFormat="1" applyFont="1" applyBorder="1" applyAlignment="1">
      <alignment horizontal="center" vertical="center" wrapText="1"/>
    </xf>
    <xf numFmtId="38" fontId="40" fillId="0" borderId="264" xfId="26" applyNumberFormat="1" applyFont="1" applyBorder="1" applyAlignment="1">
      <alignment horizontal="center" vertical="center"/>
    </xf>
    <xf numFmtId="38" fontId="40" fillId="0" borderId="263" xfId="26" applyNumberFormat="1" applyFont="1" applyBorder="1" applyAlignment="1">
      <alignment horizontal="center" vertical="center"/>
    </xf>
    <xf numFmtId="38" fontId="40" fillId="0" borderId="262" xfId="26" applyNumberFormat="1" applyFont="1" applyBorder="1" applyAlignment="1">
      <alignment horizontal="center" vertical="center"/>
    </xf>
  </cellXfs>
  <cellStyles count="43">
    <cellStyle name="Excel Built-in Currency [0]" xfId="27"/>
    <cellStyle name="Excel Built-in Currency [0] 2" xfId="36"/>
    <cellStyle name="Excel Built-in Currency [0] 2 2" xfId="40"/>
    <cellStyle name="Excel Built-in Normal 1" xfId="26"/>
    <cellStyle name="桁区切り 2" xfId="25"/>
    <cellStyle name="桁区切り 2 2" xfId="15"/>
    <cellStyle name="桁区切り 2 3" xfId="35"/>
    <cellStyle name="桁区切り 4 3 2 2" xfId="7"/>
    <cellStyle name="桁区切り 4 3 2 2 2" xfId="42"/>
    <cellStyle name="桁区切り 5 2" xfId="16"/>
    <cellStyle name="桁区切り 5 2 2" xfId="33"/>
    <cellStyle name="桁区切り 7" xfId="11"/>
    <cellStyle name="通貨 2" xfId="34"/>
    <cellStyle name="標準" xfId="0" builtinId="0"/>
    <cellStyle name="標準 10 2" xfId="3"/>
    <cellStyle name="標準 10 2 2" xfId="23"/>
    <cellStyle name="標準 10 2 2 2" xfId="39"/>
    <cellStyle name="標準 10 2 3" xfId="32"/>
    <cellStyle name="標準 10 3" xfId="29"/>
    <cellStyle name="標準 11" xfId="22"/>
    <cellStyle name="標準 11 2" xfId="24"/>
    <cellStyle name="標準 11 2 2" xfId="38"/>
    <cellStyle name="標準 13" xfId="37"/>
    <cellStyle name="標準 2" xfId="1"/>
    <cellStyle name="標準 2 2" xfId="2"/>
    <cellStyle name="標準 2 2 2" xfId="14"/>
    <cellStyle name="標準 2 3" xfId="9"/>
    <cellStyle name="標準 2 4" xfId="13"/>
    <cellStyle name="標準 2 4 2" xfId="18"/>
    <cellStyle name="標準 2 4 2 2" xfId="20"/>
    <cellStyle name="標準 3" xfId="21"/>
    <cellStyle name="標準 4" xfId="5"/>
    <cellStyle name="標準 5" xfId="10"/>
    <cellStyle name="標準 6" xfId="28"/>
    <cellStyle name="標準 8 2 2" xfId="4"/>
    <cellStyle name="標準 8 2 2 2 2 2 3" xfId="30"/>
    <cellStyle name="標準 8 3 2 2" xfId="6"/>
    <cellStyle name="標準 8 3 2 2 2" xfId="41"/>
    <cellStyle name="標準 8 4 2" xfId="8"/>
    <cellStyle name="標準 9" xfId="12"/>
    <cellStyle name="標準 9 2" xfId="17"/>
    <cellStyle name="標準 9 2 2" xfId="19"/>
    <cellStyle name="標準_H23年度関東支部総会議事録"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ltLang="ja-JP"/>
              <a:t>	</a:t>
            </a:r>
            <a:r>
              <a:rPr lang="ja-JP" altLang="en-US"/>
              <a:t>人数</a:t>
            </a:r>
            <a:endParaRPr lang="en-US" altLang="ja-JP"/>
          </a:p>
        </c:rich>
      </c:tx>
      <c:layout>
        <c:manualLayout>
          <c:xMode val="edge"/>
          <c:yMode val="edge"/>
          <c:x val="0.24663853727144869"/>
          <c:y val="2.4729524878323927E-2"/>
        </c:manualLayout>
      </c:layout>
      <c:overlay val="0"/>
    </c:title>
    <c:autoTitleDeleted val="0"/>
    <c:plotArea>
      <c:layout/>
      <c:barChart>
        <c:barDir val="col"/>
        <c:grouping val="clustered"/>
        <c:varyColors val="0"/>
        <c:ser>
          <c:idx val="0"/>
          <c:order val="0"/>
          <c:spPr>
            <a:solidFill>
              <a:schemeClr val="accent1">
                <a:lumMod val="75000"/>
              </a:schemeClr>
            </a:solidFill>
          </c:spPr>
          <c:invertIfNegative val="0"/>
          <c:dPt>
            <c:idx val="6"/>
            <c:invertIfNegative val="0"/>
            <c:bubble3D val="0"/>
            <c:spPr>
              <a:solidFill>
                <a:schemeClr val="accent1">
                  <a:lumMod val="75000"/>
                </a:schemeClr>
              </a:solidFill>
              <a:ln>
                <a:solidFill>
                  <a:srgbClr val="00B050"/>
                </a:solidFill>
              </a:ln>
            </c:spPr>
          </c:dPt>
          <c:dPt>
            <c:idx val="7"/>
            <c:invertIfNegative val="0"/>
            <c:bubble3D val="0"/>
            <c:spPr>
              <a:solidFill>
                <a:schemeClr val="accent6"/>
              </a:solidFill>
            </c:spPr>
          </c:dPt>
          <c:cat>
            <c:strRef>
              <c:f>普及予算!$D$26:$D$33</c:f>
              <c:strCache>
                <c:ptCount val="8"/>
                <c:pt idx="0">
                  <c:v>H23</c:v>
                </c:pt>
                <c:pt idx="1">
                  <c:v>H24</c:v>
                </c:pt>
                <c:pt idx="2">
                  <c:v>H25</c:v>
                </c:pt>
                <c:pt idx="3">
                  <c:v>H26</c:v>
                </c:pt>
                <c:pt idx="4">
                  <c:v>H27</c:v>
                </c:pt>
                <c:pt idx="5">
                  <c:v>H28</c:v>
                </c:pt>
                <c:pt idx="6">
                  <c:v>H29</c:v>
                </c:pt>
                <c:pt idx="7">
                  <c:v>H30</c:v>
                </c:pt>
              </c:strCache>
            </c:strRef>
          </c:cat>
          <c:val>
            <c:numRef>
              <c:f>普及予算!$E$26:$E$33</c:f>
              <c:numCache>
                <c:formatCode>General</c:formatCode>
                <c:ptCount val="8"/>
                <c:pt idx="0">
                  <c:v>58</c:v>
                </c:pt>
                <c:pt idx="1">
                  <c:v>80</c:v>
                </c:pt>
                <c:pt idx="2">
                  <c:v>57</c:v>
                </c:pt>
                <c:pt idx="3">
                  <c:v>93</c:v>
                </c:pt>
                <c:pt idx="4">
                  <c:v>79</c:v>
                </c:pt>
                <c:pt idx="5">
                  <c:v>74</c:v>
                </c:pt>
                <c:pt idx="6">
                  <c:v>106</c:v>
                </c:pt>
                <c:pt idx="7" formatCode="_ * #,##0_ ;_ * \-#,##0_ ;_ * \-_ ;_ @_ ">
                  <c:v>94</c:v>
                </c:pt>
              </c:numCache>
            </c:numRef>
          </c:val>
        </c:ser>
        <c:dLbls>
          <c:showLegendKey val="0"/>
          <c:showVal val="0"/>
          <c:showCatName val="0"/>
          <c:showSerName val="0"/>
          <c:showPercent val="0"/>
          <c:showBubbleSize val="0"/>
        </c:dLbls>
        <c:gapWidth val="84"/>
        <c:overlap val="-6"/>
        <c:axId val="-1562998720"/>
        <c:axId val="-1563004704"/>
      </c:barChart>
      <c:catAx>
        <c:axId val="-1562998720"/>
        <c:scaling>
          <c:orientation val="minMax"/>
        </c:scaling>
        <c:delete val="0"/>
        <c:axPos val="b"/>
        <c:numFmt formatCode="General" sourceLinked="0"/>
        <c:majorTickMark val="out"/>
        <c:minorTickMark val="none"/>
        <c:tickLblPos val="nextTo"/>
        <c:crossAx val="-1563004704"/>
        <c:crosses val="autoZero"/>
        <c:auto val="1"/>
        <c:lblAlgn val="ctr"/>
        <c:lblOffset val="100"/>
        <c:noMultiLvlLbl val="0"/>
      </c:catAx>
      <c:valAx>
        <c:axId val="-1563004704"/>
        <c:scaling>
          <c:orientation val="minMax"/>
        </c:scaling>
        <c:delete val="0"/>
        <c:axPos val="l"/>
        <c:majorGridlines/>
        <c:numFmt formatCode="General" sourceLinked="1"/>
        <c:majorTickMark val="out"/>
        <c:minorTickMark val="none"/>
        <c:tickLblPos val="nextTo"/>
        <c:crossAx val="-156299872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324971</xdr:colOff>
      <xdr:row>19</xdr:row>
      <xdr:rowOff>224118</xdr:rowOff>
    </xdr:from>
    <xdr:ext cx="184731" cy="264560"/>
    <xdr:sp macro="" textlink="">
      <xdr:nvSpPr>
        <xdr:cNvPr id="2" name="テキスト ボックス 1">
          <a:extLst>
            <a:ext uri="{FF2B5EF4-FFF2-40B4-BE49-F238E27FC236}">
              <a16:creationId xmlns="" xmlns:a16="http://schemas.microsoft.com/office/drawing/2014/main" id="{00000000-0008-0000-0A00-000004000000}"/>
            </a:ext>
          </a:extLst>
        </xdr:cNvPr>
        <xdr:cNvSpPr txBox="1"/>
      </xdr:nvSpPr>
      <xdr:spPr>
        <a:xfrm>
          <a:off x="6268571" y="103777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324971</xdr:colOff>
      <xdr:row>19</xdr:row>
      <xdr:rowOff>224118</xdr:rowOff>
    </xdr:from>
    <xdr:ext cx="184731" cy="264560"/>
    <xdr:sp macro="" textlink="">
      <xdr:nvSpPr>
        <xdr:cNvPr id="6" name="テキスト ボックス 5">
          <a:extLst>
            <a:ext uri="{FF2B5EF4-FFF2-40B4-BE49-F238E27FC236}">
              <a16:creationId xmlns="" xmlns:a16="http://schemas.microsoft.com/office/drawing/2014/main" id="{00000000-0008-0000-0A00-000004000000}"/>
            </a:ext>
          </a:extLst>
        </xdr:cNvPr>
        <xdr:cNvSpPr txBox="1"/>
      </xdr:nvSpPr>
      <xdr:spPr>
        <a:xfrm>
          <a:off x="6268571" y="103777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324971</xdr:colOff>
      <xdr:row>19</xdr:row>
      <xdr:rowOff>224118</xdr:rowOff>
    </xdr:from>
    <xdr:ext cx="184731" cy="264560"/>
    <xdr:sp macro="" textlink="">
      <xdr:nvSpPr>
        <xdr:cNvPr id="9" name="テキスト ボックス 8">
          <a:extLst>
            <a:ext uri="{FF2B5EF4-FFF2-40B4-BE49-F238E27FC236}">
              <a16:creationId xmlns="" xmlns:a16="http://schemas.microsoft.com/office/drawing/2014/main" id="{00000000-0008-0000-0A00-000004000000}"/>
            </a:ext>
          </a:extLst>
        </xdr:cNvPr>
        <xdr:cNvSpPr txBox="1"/>
      </xdr:nvSpPr>
      <xdr:spPr>
        <a:xfrm>
          <a:off x="6268571" y="103777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276225</xdr:colOff>
      <xdr:row>25</xdr:row>
      <xdr:rowOff>19050</xdr:rowOff>
    </xdr:from>
    <xdr:to>
      <xdr:col>3</xdr:col>
      <xdr:colOff>342900</xdr:colOff>
      <xdr:row>30</xdr:row>
      <xdr:rowOff>142875</xdr:rowOff>
    </xdr:to>
    <xdr:sp macro="" textlink="">
      <xdr:nvSpPr>
        <xdr:cNvPr id="2" name="下矢印 1">
          <a:extLst>
            <a:ext uri="{FF2B5EF4-FFF2-40B4-BE49-F238E27FC236}">
              <a16:creationId xmlns="" xmlns:a16="http://schemas.microsoft.com/office/drawing/2014/main" id="{00000000-0008-0000-0000-000002000000}"/>
            </a:ext>
          </a:extLst>
        </xdr:cNvPr>
        <xdr:cNvSpPr/>
      </xdr:nvSpPr>
      <xdr:spPr>
        <a:xfrm>
          <a:off x="2276475" y="4305300"/>
          <a:ext cx="66675" cy="981075"/>
        </a:xfrm>
        <a:prstGeom prst="down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295355</xdr:colOff>
      <xdr:row>33</xdr:row>
      <xdr:rowOff>16763</xdr:rowOff>
    </xdr:from>
    <xdr:to>
      <xdr:col>5</xdr:col>
      <xdr:colOff>200024</xdr:colOff>
      <xdr:row>33</xdr:row>
      <xdr:rowOff>142874</xdr:rowOff>
    </xdr:to>
    <xdr:sp macro="" textlink="">
      <xdr:nvSpPr>
        <xdr:cNvPr id="3" name="屈折矢印 2">
          <a:extLst>
            <a:ext uri="{FF2B5EF4-FFF2-40B4-BE49-F238E27FC236}">
              <a16:creationId xmlns="" xmlns:a16="http://schemas.microsoft.com/office/drawing/2014/main" id="{00000000-0008-0000-0000-000003000000}"/>
            </a:ext>
          </a:extLst>
        </xdr:cNvPr>
        <xdr:cNvSpPr/>
      </xdr:nvSpPr>
      <xdr:spPr>
        <a:xfrm rot="5400000">
          <a:off x="2851634" y="5118584"/>
          <a:ext cx="126111" cy="1238169"/>
        </a:xfrm>
        <a:prstGeom prst="bentUp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276225</xdr:colOff>
      <xdr:row>25</xdr:row>
      <xdr:rowOff>19050</xdr:rowOff>
    </xdr:from>
    <xdr:to>
      <xdr:col>3</xdr:col>
      <xdr:colOff>342900</xdr:colOff>
      <xdr:row>30</xdr:row>
      <xdr:rowOff>142875</xdr:rowOff>
    </xdr:to>
    <xdr:sp macro="" textlink="">
      <xdr:nvSpPr>
        <xdr:cNvPr id="6" name="下矢印 5">
          <a:extLst>
            <a:ext uri="{FF2B5EF4-FFF2-40B4-BE49-F238E27FC236}">
              <a16:creationId xmlns="" xmlns:a16="http://schemas.microsoft.com/office/drawing/2014/main" id="{00000000-0008-0000-0000-000002000000}"/>
            </a:ext>
          </a:extLst>
        </xdr:cNvPr>
        <xdr:cNvSpPr/>
      </xdr:nvSpPr>
      <xdr:spPr>
        <a:xfrm>
          <a:off x="704850" y="4124325"/>
          <a:ext cx="66675" cy="1028700"/>
        </a:xfrm>
        <a:prstGeom prst="down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295355</xdr:colOff>
      <xdr:row>33</xdr:row>
      <xdr:rowOff>16763</xdr:rowOff>
    </xdr:from>
    <xdr:to>
      <xdr:col>5</xdr:col>
      <xdr:colOff>200024</xdr:colOff>
      <xdr:row>33</xdr:row>
      <xdr:rowOff>142874</xdr:rowOff>
    </xdr:to>
    <xdr:sp macro="" textlink="">
      <xdr:nvSpPr>
        <xdr:cNvPr id="7" name="屈折矢印 6">
          <a:extLst>
            <a:ext uri="{FF2B5EF4-FFF2-40B4-BE49-F238E27FC236}">
              <a16:creationId xmlns="" xmlns:a16="http://schemas.microsoft.com/office/drawing/2014/main" id="{00000000-0008-0000-0000-000003000000}"/>
            </a:ext>
          </a:extLst>
        </xdr:cNvPr>
        <xdr:cNvSpPr/>
      </xdr:nvSpPr>
      <xdr:spPr>
        <a:xfrm rot="5400000">
          <a:off x="1651484" y="4642334"/>
          <a:ext cx="126111" cy="1981119"/>
        </a:xfrm>
        <a:prstGeom prst="bentUp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324971</xdr:colOff>
      <xdr:row>19</xdr:row>
      <xdr:rowOff>224118</xdr:rowOff>
    </xdr:from>
    <xdr:ext cx="184731" cy="264560"/>
    <xdr:sp macro="" textlink="">
      <xdr:nvSpPr>
        <xdr:cNvPr id="2" name="テキスト ボックス 1">
          <a:extLst>
            <a:ext uri="{FF2B5EF4-FFF2-40B4-BE49-F238E27FC236}">
              <a16:creationId xmlns="" xmlns:a16="http://schemas.microsoft.com/office/drawing/2014/main" id="{00000000-0008-0000-0A00-000004000000}"/>
            </a:ext>
          </a:extLst>
        </xdr:cNvPr>
        <xdr:cNvSpPr txBox="1"/>
      </xdr:nvSpPr>
      <xdr:spPr>
        <a:xfrm>
          <a:off x="6173321" y="10234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324971</xdr:colOff>
      <xdr:row>19</xdr:row>
      <xdr:rowOff>224118</xdr:rowOff>
    </xdr:from>
    <xdr:ext cx="184731" cy="264560"/>
    <xdr:sp macro="" textlink="">
      <xdr:nvSpPr>
        <xdr:cNvPr id="3" name="テキスト ボックス 2">
          <a:extLst>
            <a:ext uri="{FF2B5EF4-FFF2-40B4-BE49-F238E27FC236}">
              <a16:creationId xmlns="" xmlns:a16="http://schemas.microsoft.com/office/drawing/2014/main" id="{00000000-0008-0000-0A00-000004000000}"/>
            </a:ext>
          </a:extLst>
        </xdr:cNvPr>
        <xdr:cNvSpPr txBox="1"/>
      </xdr:nvSpPr>
      <xdr:spPr>
        <a:xfrm>
          <a:off x="6173321" y="10234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324971</xdr:colOff>
      <xdr:row>19</xdr:row>
      <xdr:rowOff>224118</xdr:rowOff>
    </xdr:from>
    <xdr:ext cx="184731" cy="264560"/>
    <xdr:sp macro="" textlink="">
      <xdr:nvSpPr>
        <xdr:cNvPr id="4" name="テキスト ボックス 3">
          <a:extLst>
            <a:ext uri="{FF2B5EF4-FFF2-40B4-BE49-F238E27FC236}">
              <a16:creationId xmlns="" xmlns:a16="http://schemas.microsoft.com/office/drawing/2014/main" id="{00000000-0008-0000-0A00-000004000000}"/>
            </a:ext>
          </a:extLst>
        </xdr:cNvPr>
        <xdr:cNvSpPr txBox="1"/>
      </xdr:nvSpPr>
      <xdr:spPr>
        <a:xfrm>
          <a:off x="6173321" y="10234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13</xdr:col>
      <xdr:colOff>560</xdr:colOff>
      <xdr:row>9</xdr:row>
      <xdr:rowOff>569485</xdr:rowOff>
    </xdr:from>
    <xdr:to>
      <xdr:col>15</xdr:col>
      <xdr:colOff>590550</xdr:colOff>
      <xdr:row>11</xdr:row>
      <xdr:rowOff>914400</xdr:rowOff>
    </xdr:to>
    <xdr:sp macro="" textlink="">
      <xdr:nvSpPr>
        <xdr:cNvPr id="2" name="テキスト ボックス 1"/>
        <xdr:cNvSpPr txBox="1"/>
      </xdr:nvSpPr>
      <xdr:spPr>
        <a:xfrm>
          <a:off x="8915960" y="1712485"/>
          <a:ext cx="1961590" cy="34491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t>メモ</a:t>
          </a:r>
          <a:endParaRPr kumimoji="1" lang="en-US" altLang="ja-JP" sz="1100"/>
        </a:p>
        <a:p>
          <a:r>
            <a:rPr kumimoji="1" lang="en-US" altLang="ja-JP" sz="1100"/>
            <a:t>H29</a:t>
          </a:r>
          <a:r>
            <a:rPr kumimoji="1" lang="ja-JP" altLang="en-US" sz="1100"/>
            <a:t>獲得広告数 </a:t>
          </a:r>
          <a:endParaRPr kumimoji="0" lang="en-US" altLang="ja-JP" sz="1100" b="0" i="0" u="none" strike="noStrike">
            <a:solidFill>
              <a:schemeClr val="dk1"/>
            </a:solidFill>
            <a:effectLst/>
            <a:latin typeface="+mn-lt"/>
            <a:ea typeface="+mn-ea"/>
            <a:cs typeface="+mn-cs"/>
          </a:endParaRPr>
        </a:p>
        <a:p>
          <a:r>
            <a:rPr kumimoji="1" lang="en-US" altLang="ja-JP" sz="1100"/>
            <a:t>4 </a:t>
          </a:r>
          <a:r>
            <a:rPr kumimoji="1" lang="ja-JP" altLang="en-US" sz="1100"/>
            <a:t>新人 </a:t>
          </a:r>
          <a:r>
            <a:rPr kumimoji="1" lang="en-US" altLang="ja-JP" sz="1100"/>
            <a:t>3 </a:t>
          </a:r>
          <a:r>
            <a:rPr kumimoji="1" lang="ja-JP" altLang="en-US" sz="1100"/>
            <a:t>秋本 </a:t>
          </a:r>
          <a:r>
            <a:rPr kumimoji="1" lang="en-US" altLang="ja-JP" sz="1100"/>
            <a:t>3 </a:t>
          </a:r>
          <a:r>
            <a:rPr kumimoji="1" lang="ja-JP" altLang="en-US" sz="1100"/>
            <a:t>秋予 </a:t>
          </a:r>
          <a:r>
            <a:rPr kumimoji="1" lang="en-US" altLang="ja-JP" sz="1100"/>
            <a:t>2 </a:t>
          </a:r>
          <a:r>
            <a:rPr kumimoji="1" lang="ja-JP" altLang="en-US" sz="1100"/>
            <a:t>春本 </a:t>
          </a:r>
          <a:r>
            <a:rPr kumimoji="1" lang="en-US" altLang="ja-JP" sz="1100"/>
            <a:t>3 </a:t>
          </a:r>
          <a:r>
            <a:rPr kumimoji="1" lang="ja-JP" altLang="en-US" sz="1100"/>
            <a:t>春予　</a:t>
          </a:r>
          <a:r>
            <a:rPr kumimoji="1" lang="en-US" altLang="ja-JP" sz="1100"/>
            <a:t>2</a:t>
          </a:r>
          <a:r>
            <a:rPr kumimoji="1" lang="ja-JP" altLang="en-US" sz="1100"/>
            <a:t>東日 </a:t>
          </a:r>
          <a:endParaRPr kumimoji="1" lang="en-US" altLang="ja-JP" sz="1100"/>
        </a:p>
        <a:p>
          <a:r>
            <a:rPr kumimoji="1" lang="ja-JP" altLang="en-US" sz="1100"/>
            <a:t>合計</a:t>
          </a:r>
          <a:r>
            <a:rPr kumimoji="1" lang="en-US" altLang="ja-JP" sz="1100"/>
            <a:t>17</a:t>
          </a:r>
          <a:endParaRPr kumimoji="1" lang="ja-JP" altLang="en-US" sz="1100"/>
        </a:p>
      </xdr:txBody>
    </xdr:sp>
    <xdr:clientData/>
  </xdr:twoCellAnchor>
  <xdr:oneCellAnchor>
    <xdr:from>
      <xdr:col>10</xdr:col>
      <xdr:colOff>324971</xdr:colOff>
      <xdr:row>24</xdr:row>
      <xdr:rowOff>0</xdr:rowOff>
    </xdr:from>
    <xdr:ext cx="184731" cy="264560"/>
    <xdr:sp macro="" textlink="">
      <xdr:nvSpPr>
        <xdr:cNvPr id="3" name="テキスト ボックス 2"/>
        <xdr:cNvSpPr txBox="1"/>
      </xdr:nvSpPr>
      <xdr:spPr>
        <a:xfrm>
          <a:off x="7182971"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11</xdr:col>
      <xdr:colOff>324971</xdr:colOff>
      <xdr:row>27</xdr:row>
      <xdr:rowOff>0</xdr:rowOff>
    </xdr:from>
    <xdr:ext cx="184731" cy="264560"/>
    <xdr:sp macro="" textlink="">
      <xdr:nvSpPr>
        <xdr:cNvPr id="4" name="テキスト ボックス 3"/>
        <xdr:cNvSpPr txBox="1"/>
      </xdr:nvSpPr>
      <xdr:spPr>
        <a:xfrm>
          <a:off x="7868771"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268943</xdr:colOff>
      <xdr:row>23</xdr:row>
      <xdr:rowOff>65553</xdr:rowOff>
    </xdr:from>
    <xdr:to>
      <xdr:col>11</xdr:col>
      <xdr:colOff>716618</xdr:colOff>
      <xdr:row>35</xdr:row>
      <xdr:rowOff>175090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33618</xdr:colOff>
      <xdr:row>14</xdr:row>
      <xdr:rowOff>122465</xdr:rowOff>
    </xdr:from>
    <xdr:to>
      <xdr:col>20</xdr:col>
      <xdr:colOff>0</xdr:colOff>
      <xdr:row>23</xdr:row>
      <xdr:rowOff>112059</xdr:rowOff>
    </xdr:to>
    <xdr:sp macro="" textlink="">
      <xdr:nvSpPr>
        <xdr:cNvPr id="3" name="正方形/長方形 2"/>
        <xdr:cNvSpPr/>
      </xdr:nvSpPr>
      <xdr:spPr>
        <a:xfrm>
          <a:off x="9891993" y="2522765"/>
          <a:ext cx="3252507" cy="15326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メモ</a:t>
          </a:r>
          <a:endParaRPr kumimoji="1" lang="en-US" altLang="ja-JP" sz="1100"/>
        </a:p>
        <a:p>
          <a:pPr algn="l"/>
          <a:r>
            <a:rPr kumimoji="1" lang="en-US" altLang="ja-JP" sz="1100"/>
            <a:t>H29</a:t>
          </a:r>
          <a:r>
            <a:rPr kumimoji="1" lang="ja-JP" altLang="en-US" sz="1100"/>
            <a:t>までの平均は</a:t>
          </a:r>
          <a:r>
            <a:rPr kumimoji="1" lang="en-US" altLang="ja-JP" sz="1100"/>
            <a:t>78.1</a:t>
          </a:r>
        </a:p>
        <a:p>
          <a:pPr algn="l"/>
          <a:r>
            <a:rPr kumimoji="1" lang="ja-JP" altLang="en-US" sz="1100"/>
            <a:t>→急増する年度があるため参考にはならず。</a:t>
          </a:r>
          <a:endParaRPr kumimoji="1" lang="en-US" altLang="ja-JP" sz="1100"/>
        </a:p>
        <a:p>
          <a:pPr algn="l"/>
          <a:endParaRPr kumimoji="1" lang="en-US" altLang="ja-JP" sz="1100"/>
        </a:p>
        <a:p>
          <a:pPr algn="l"/>
          <a:r>
            <a:rPr kumimoji="1" lang="ja-JP" altLang="en-US" sz="1100"/>
            <a:t>前年より参加人数が大幅に増えた年度の次年度は減少する傾向アリ</a:t>
          </a:r>
          <a:r>
            <a:rPr kumimoji="1" lang="en-US" altLang="ja-JP" sz="1100"/>
            <a:t>(</a:t>
          </a:r>
          <a:r>
            <a:rPr kumimoji="1" lang="ja-JP" altLang="en-US" sz="1100"/>
            <a:t>減り方は年々軽微になっている</a:t>
          </a:r>
          <a:r>
            <a:rPr kumimoji="1" lang="en-US" altLang="ja-JP" sz="1100"/>
            <a:t>)</a:t>
          </a:r>
        </a:p>
        <a:p>
          <a:pPr algn="l"/>
          <a:endParaRPr kumimoji="1" lang="en-US" altLang="ja-JP" sz="1100"/>
        </a:p>
        <a:p>
          <a:pPr algn="l"/>
          <a:r>
            <a:rPr kumimoji="1" lang="en-US" altLang="ja-JP" sz="1100"/>
            <a:t>H28</a:t>
          </a:r>
          <a:r>
            <a:rPr kumimoji="1" lang="ja-JP" altLang="en-US" sz="1100"/>
            <a:t>までは人数制限があったが、</a:t>
          </a:r>
          <a:r>
            <a:rPr kumimoji="1" lang="en-US" altLang="ja-JP" sz="1100"/>
            <a:t>H29</a:t>
          </a:r>
          <a:r>
            <a:rPr kumimoji="1" lang="ja-JP" altLang="en-US" sz="1100"/>
            <a:t>の結果により</a:t>
          </a:r>
          <a:r>
            <a:rPr kumimoji="1" lang="en-US" altLang="ja-JP" sz="1100"/>
            <a:t>100</a:t>
          </a:r>
          <a:r>
            <a:rPr kumimoji="1" lang="ja-JP" altLang="en-US" sz="1100"/>
            <a:t>数人程度までなら参加可能が判明</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9"/>
  <sheetViews>
    <sheetView tabSelected="1" view="pageBreakPreview" zoomScaleNormal="100" zoomScaleSheetLayoutView="100" workbookViewId="0">
      <selection activeCell="B37" sqref="B37"/>
    </sheetView>
  </sheetViews>
  <sheetFormatPr defaultColWidth="9" defaultRowHeight="13.5"/>
  <cols>
    <col min="1" max="1" width="0.625" style="1" customWidth="1"/>
    <col min="2" max="4" width="9" style="1"/>
    <col min="5" max="5" width="9.125" style="1" customWidth="1"/>
    <col min="6" max="6" width="8.875" style="1" customWidth="1"/>
    <col min="7" max="10" width="9" style="1"/>
    <col min="11" max="11" width="1.25" style="1" customWidth="1"/>
    <col min="12" max="12" width="2.5" style="1" customWidth="1"/>
    <col min="13" max="16384" width="9" style="1"/>
  </cols>
  <sheetData>
    <row r="1" spans="2:10" ht="3.75" customHeight="1"/>
    <row r="2" spans="2:10" ht="38.25" customHeight="1">
      <c r="B2" s="966" t="s">
        <v>133</v>
      </c>
      <c r="C2" s="966"/>
      <c r="D2" s="966"/>
      <c r="E2" s="966"/>
      <c r="F2" s="966"/>
      <c r="G2" s="966"/>
      <c r="H2" s="966"/>
      <c r="I2" s="966"/>
      <c r="J2" s="966"/>
    </row>
    <row r="3" spans="2:10" ht="38.25" customHeight="1">
      <c r="B3" s="966" t="s">
        <v>2</v>
      </c>
      <c r="C3" s="966"/>
      <c r="D3" s="966"/>
      <c r="E3" s="966"/>
      <c r="F3" s="966"/>
      <c r="G3" s="966"/>
      <c r="H3" s="966"/>
      <c r="I3" s="966"/>
      <c r="J3" s="966"/>
    </row>
    <row r="4" spans="2:10" ht="38.25" customHeight="1">
      <c r="B4" s="966" t="s">
        <v>1</v>
      </c>
      <c r="C4" s="966"/>
      <c r="D4" s="966"/>
      <c r="E4" s="966"/>
      <c r="F4" s="966"/>
      <c r="G4" s="966"/>
      <c r="H4" s="966"/>
      <c r="I4" s="966"/>
      <c r="J4" s="966"/>
    </row>
    <row r="5" spans="2:10">
      <c r="B5" s="3"/>
      <c r="C5" s="3"/>
      <c r="D5" s="3"/>
      <c r="E5" s="3"/>
      <c r="F5" s="3"/>
      <c r="G5" s="3"/>
      <c r="H5" s="3"/>
      <c r="I5" s="3"/>
      <c r="J5" s="3"/>
    </row>
    <row r="6" spans="2:10">
      <c r="B6" s="3"/>
      <c r="C6" s="3"/>
      <c r="D6" s="3"/>
      <c r="E6" s="3"/>
      <c r="F6" s="3"/>
      <c r="G6" s="3"/>
      <c r="H6" s="3"/>
      <c r="I6" s="3"/>
      <c r="J6" s="3"/>
    </row>
    <row r="7" spans="2:10">
      <c r="B7" s="3"/>
      <c r="C7" s="3"/>
      <c r="D7" s="3"/>
      <c r="E7" s="3"/>
      <c r="F7" s="3"/>
      <c r="G7" s="3"/>
      <c r="H7" s="3"/>
      <c r="I7" s="3"/>
      <c r="J7" s="3"/>
    </row>
    <row r="8" spans="2:10">
      <c r="B8" s="3"/>
      <c r="C8" s="3"/>
      <c r="D8" s="3"/>
      <c r="E8" s="3"/>
      <c r="F8" s="3"/>
      <c r="G8" s="3"/>
      <c r="H8" s="3"/>
      <c r="I8" s="3"/>
      <c r="J8" s="3"/>
    </row>
    <row r="9" spans="2:10">
      <c r="B9" s="3"/>
      <c r="C9" s="3"/>
      <c r="D9" s="3"/>
      <c r="E9" s="3"/>
      <c r="F9" s="3"/>
      <c r="G9" s="3"/>
      <c r="H9" s="3"/>
      <c r="I9" s="3"/>
      <c r="J9" s="3"/>
    </row>
    <row r="10" spans="2:10">
      <c r="B10" s="3"/>
      <c r="C10" s="3"/>
      <c r="D10" s="3"/>
      <c r="E10" s="3"/>
      <c r="F10" s="3"/>
      <c r="G10" s="3"/>
      <c r="H10" s="3"/>
      <c r="I10" s="3"/>
      <c r="J10" s="3"/>
    </row>
    <row r="11" spans="2:10">
      <c r="B11" s="3"/>
      <c r="C11" s="3"/>
      <c r="D11" s="3"/>
      <c r="E11" s="3"/>
      <c r="F11" s="3"/>
      <c r="G11" s="3"/>
      <c r="H11" s="3"/>
      <c r="I11" s="3"/>
      <c r="J11" s="3"/>
    </row>
    <row r="12" spans="2:10">
      <c r="B12" s="3"/>
      <c r="C12" s="3"/>
      <c r="D12" s="3"/>
      <c r="E12" s="3"/>
      <c r="F12" s="3"/>
      <c r="G12" s="3"/>
      <c r="H12" s="3"/>
      <c r="I12" s="3"/>
      <c r="J12" s="3"/>
    </row>
    <row r="13" spans="2:10" ht="13.5" customHeight="1">
      <c r="B13" s="3"/>
      <c r="C13" s="3"/>
      <c r="D13" s="572"/>
      <c r="E13" s="572"/>
      <c r="F13" s="572"/>
      <c r="G13" s="572"/>
      <c r="H13" s="572"/>
      <c r="I13" s="3"/>
      <c r="J13" s="3"/>
    </row>
    <row r="14" spans="2:10" ht="13.5" customHeight="1">
      <c r="B14" s="3"/>
      <c r="C14" s="3"/>
      <c r="D14" s="572"/>
      <c r="E14" s="572"/>
      <c r="F14" s="572"/>
      <c r="G14" s="572"/>
      <c r="H14" s="572"/>
      <c r="I14" s="3"/>
      <c r="J14" s="3"/>
    </row>
    <row r="15" spans="2:10" ht="13.5" customHeight="1">
      <c r="B15" s="4"/>
      <c r="C15" s="4"/>
      <c r="D15" s="572"/>
      <c r="E15" s="572"/>
      <c r="F15" s="572"/>
      <c r="G15" s="572"/>
      <c r="H15" s="572"/>
      <c r="I15" s="4"/>
      <c r="J15" s="4"/>
    </row>
    <row r="16" spans="2:10" ht="13.5" customHeight="1">
      <c r="B16" s="4"/>
      <c r="C16" s="4"/>
      <c r="D16" s="4"/>
      <c r="E16" s="4"/>
      <c r="F16" s="4"/>
      <c r="G16" s="4"/>
      <c r="H16" s="4"/>
      <c r="I16" s="4"/>
      <c r="J16" s="4"/>
    </row>
    <row r="17" spans="2:10" ht="13.5" customHeight="1">
      <c r="B17" s="4"/>
      <c r="C17" s="4"/>
      <c r="D17" s="4"/>
      <c r="E17" s="4"/>
      <c r="F17" s="4"/>
      <c r="G17" s="4"/>
      <c r="H17" s="4"/>
      <c r="I17" s="4"/>
      <c r="J17" s="4"/>
    </row>
    <row r="18" spans="2:10" ht="13.5" customHeight="1">
      <c r="B18" s="4"/>
      <c r="C18" s="4"/>
      <c r="D18" s="4"/>
      <c r="E18" s="4"/>
      <c r="F18" s="4"/>
      <c r="G18" s="4"/>
      <c r="H18" s="4"/>
      <c r="I18" s="4"/>
      <c r="J18" s="4"/>
    </row>
    <row r="19" spans="2:10" ht="13.5" customHeight="1">
      <c r="B19" s="4"/>
      <c r="C19" s="4"/>
      <c r="D19" s="4"/>
      <c r="E19" s="4"/>
      <c r="F19" s="4"/>
      <c r="G19" s="4"/>
      <c r="H19" s="4"/>
      <c r="I19" s="4"/>
      <c r="J19" s="4"/>
    </row>
    <row r="20" spans="2:10">
      <c r="B20" s="3"/>
      <c r="C20" s="3"/>
      <c r="D20" s="3"/>
      <c r="E20" s="3"/>
      <c r="F20" s="3"/>
      <c r="G20" s="3"/>
      <c r="H20" s="3"/>
      <c r="I20" s="3"/>
      <c r="J20" s="3"/>
    </row>
    <row r="21" spans="2:10">
      <c r="B21" s="3"/>
      <c r="C21" s="3"/>
      <c r="D21" s="3"/>
      <c r="E21" s="3"/>
      <c r="F21" s="3"/>
      <c r="G21" s="3"/>
      <c r="H21" s="3"/>
      <c r="I21" s="3"/>
      <c r="J21" s="3"/>
    </row>
    <row r="22" spans="2:10">
      <c r="B22" s="3"/>
      <c r="C22" s="3"/>
      <c r="D22" s="3"/>
      <c r="E22" s="3"/>
      <c r="F22" s="3"/>
      <c r="G22" s="3"/>
      <c r="H22" s="3"/>
      <c r="I22" s="3"/>
      <c r="J22" s="3"/>
    </row>
    <row r="23" spans="2:10">
      <c r="B23" s="3"/>
      <c r="C23" s="3"/>
      <c r="D23" s="3"/>
      <c r="E23" s="3"/>
      <c r="F23" s="3"/>
      <c r="G23" s="3"/>
      <c r="H23" s="3"/>
      <c r="I23" s="3"/>
      <c r="J23" s="3"/>
    </row>
    <row r="24" spans="2:10">
      <c r="B24" s="3"/>
      <c r="C24" s="3"/>
      <c r="D24" s="3"/>
      <c r="E24" s="3"/>
      <c r="F24" s="3"/>
      <c r="G24" s="3"/>
      <c r="H24" s="3"/>
      <c r="I24" s="3"/>
      <c r="J24" s="3"/>
    </row>
    <row r="25" spans="2:10">
      <c r="B25" s="3"/>
      <c r="C25" s="3"/>
      <c r="D25" s="3"/>
      <c r="E25" s="3"/>
      <c r="F25" s="3"/>
      <c r="G25" s="3"/>
      <c r="H25" s="3"/>
      <c r="I25" s="3"/>
      <c r="J25" s="3"/>
    </row>
    <row r="26" spans="2:10">
      <c r="B26" s="3"/>
      <c r="C26" s="3"/>
      <c r="D26" s="3"/>
      <c r="E26" s="3"/>
      <c r="F26" s="3"/>
      <c r="G26" s="3"/>
      <c r="H26" s="3"/>
      <c r="I26" s="3"/>
      <c r="J26" s="3"/>
    </row>
    <row r="27" spans="2:10">
      <c r="B27" s="3"/>
      <c r="C27" s="3"/>
      <c r="D27" s="3"/>
      <c r="E27" s="3"/>
      <c r="F27" s="3"/>
      <c r="G27" s="3"/>
      <c r="H27" s="3"/>
      <c r="I27" s="3"/>
      <c r="J27" s="3"/>
    </row>
    <row r="28" spans="2:10">
      <c r="B28" s="3"/>
      <c r="C28" s="3"/>
      <c r="D28" s="3"/>
      <c r="E28" s="3"/>
      <c r="F28" s="3"/>
      <c r="G28" s="3"/>
      <c r="H28" s="3"/>
      <c r="I28" s="3"/>
      <c r="J28" s="3"/>
    </row>
    <row r="29" spans="2:10">
      <c r="B29" s="3"/>
      <c r="C29" s="3"/>
      <c r="D29" s="3"/>
      <c r="E29" s="3"/>
      <c r="F29" s="3"/>
      <c r="G29" s="3"/>
      <c r="H29" s="3"/>
      <c r="I29" s="3"/>
      <c r="J29" s="3"/>
    </row>
    <row r="30" spans="2:10">
      <c r="B30" s="3"/>
      <c r="C30" s="3"/>
      <c r="D30" s="3"/>
      <c r="E30" s="3"/>
      <c r="F30" s="3"/>
      <c r="G30" s="3"/>
      <c r="H30" s="3"/>
      <c r="I30" s="3"/>
      <c r="J30" s="3"/>
    </row>
    <row r="31" spans="2:10">
      <c r="B31" s="3"/>
      <c r="C31" s="3"/>
      <c r="D31" s="3"/>
      <c r="E31" s="3"/>
      <c r="F31" s="3"/>
      <c r="G31" s="3"/>
      <c r="H31" s="3"/>
      <c r="I31" s="3"/>
      <c r="J31" s="3"/>
    </row>
    <row r="32" spans="2:10" ht="27.75" customHeight="1">
      <c r="B32" s="967" t="s">
        <v>358</v>
      </c>
      <c r="C32" s="967"/>
      <c r="D32" s="967"/>
      <c r="E32" s="967"/>
      <c r="F32" s="967"/>
      <c r="G32" s="967"/>
      <c r="H32" s="967"/>
      <c r="I32" s="967"/>
      <c r="J32" s="967"/>
    </row>
    <row r="33" spans="2:10" ht="21">
      <c r="B33" s="456"/>
      <c r="C33" s="456"/>
      <c r="D33" s="456"/>
      <c r="E33" s="456"/>
      <c r="F33" s="456"/>
      <c r="G33" s="456"/>
      <c r="H33" s="456"/>
      <c r="I33" s="456"/>
      <c r="J33" s="456"/>
    </row>
    <row r="34" spans="2:10" ht="27.75" customHeight="1">
      <c r="B34" s="967" t="s">
        <v>713</v>
      </c>
      <c r="C34" s="967"/>
      <c r="D34" s="967"/>
      <c r="E34" s="967"/>
      <c r="F34" s="967"/>
      <c r="G34" s="967"/>
      <c r="H34" s="967"/>
      <c r="I34" s="967"/>
      <c r="J34" s="967"/>
    </row>
    <row r="35" spans="2:10" ht="21" customHeight="1">
      <c r="B35" s="456"/>
      <c r="C35" s="456"/>
      <c r="D35" s="456"/>
      <c r="E35" s="456"/>
      <c r="F35" s="456"/>
      <c r="G35" s="456"/>
      <c r="H35" s="456"/>
      <c r="I35" s="456"/>
      <c r="J35" s="456"/>
    </row>
    <row r="36" spans="2:10" ht="27.75" customHeight="1">
      <c r="B36" s="967" t="s">
        <v>635</v>
      </c>
      <c r="C36" s="967"/>
      <c r="D36" s="967"/>
      <c r="E36" s="967"/>
      <c r="F36" s="967"/>
      <c r="G36" s="967"/>
      <c r="H36" s="967"/>
      <c r="I36" s="967"/>
      <c r="J36" s="967"/>
    </row>
    <row r="37" spans="2:10" ht="21">
      <c r="B37" s="456"/>
      <c r="C37" s="456"/>
      <c r="D37" s="456"/>
      <c r="E37" s="456"/>
      <c r="F37" s="456"/>
      <c r="G37" s="456"/>
      <c r="H37" s="456"/>
      <c r="I37" s="456"/>
      <c r="J37" s="456"/>
    </row>
    <row r="38" spans="2:10" ht="27.75" customHeight="1">
      <c r="B38" s="967" t="s">
        <v>0</v>
      </c>
      <c r="C38" s="967"/>
      <c r="D38" s="967"/>
      <c r="E38" s="967"/>
      <c r="F38" s="967"/>
      <c r="G38" s="967"/>
      <c r="H38" s="967"/>
      <c r="I38" s="967"/>
      <c r="J38" s="967"/>
    </row>
    <row r="39" spans="2:10" ht="17.25">
      <c r="B39" s="2"/>
      <c r="C39" s="2"/>
      <c r="D39" s="2"/>
      <c r="E39" s="2"/>
      <c r="F39" s="2"/>
      <c r="G39" s="2"/>
      <c r="H39" s="2"/>
      <c r="I39" s="2"/>
      <c r="J39" s="2"/>
    </row>
    <row r="89" ht="21" customHeight="1"/>
  </sheetData>
  <mergeCells count="7">
    <mergeCell ref="B2:J2"/>
    <mergeCell ref="B3:J3"/>
    <mergeCell ref="B4:J4"/>
    <mergeCell ref="B38:J38"/>
    <mergeCell ref="B32:J32"/>
    <mergeCell ref="B34:J34"/>
    <mergeCell ref="B36:J36"/>
  </mergeCells>
  <phoneticPr fontId="3"/>
  <printOptions horizontalCentered="1" verticalCentered="1"/>
  <pageMargins left="0.23622047244094491" right="0.23622047244094491" top="0.74803149606299213" bottom="0.74803149606299213" header="0.31496062992125984" footer="0.31496062992125984"/>
  <pageSetup paperSize="9" fitToWidth="0" fitToHeight="0" orientation="portrait" useFirstPageNumber="1" r:id="rId1"/>
  <headerFooter differentFirst="1"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view="pageBreakPreview" topLeftCell="A30" zoomScale="80" zoomScaleNormal="100" zoomScaleSheetLayoutView="80" workbookViewId="0">
      <selection activeCell="P30" sqref="P30"/>
    </sheetView>
  </sheetViews>
  <sheetFormatPr defaultColWidth="8.75" defaultRowHeight="14.25"/>
  <cols>
    <col min="1" max="2" width="0.625" style="219" customWidth="1"/>
    <col min="3" max="3" width="4.375" style="219" customWidth="1"/>
    <col min="4" max="4" width="16.25" style="219" customWidth="1"/>
    <col min="5" max="5" width="11.25" style="219" customWidth="1"/>
    <col min="6" max="6" width="3.625" style="219" customWidth="1"/>
    <col min="7" max="7" width="33.125" style="219" customWidth="1"/>
    <col min="8" max="8" width="10" style="219" customWidth="1"/>
    <col min="9" max="9" width="11.25" style="219" customWidth="1"/>
    <col min="10" max="10" width="0.625" style="219" customWidth="1"/>
    <col min="11" max="11" width="1.25" style="219" customWidth="1"/>
    <col min="12" max="12" width="3.75" style="219" customWidth="1"/>
    <col min="13" max="13" width="5.625" style="219" customWidth="1"/>
    <col min="14" max="14" width="8.75" style="219"/>
    <col min="15" max="15" width="1" style="219" customWidth="1"/>
    <col min="16" max="16" width="26.625" style="219" customWidth="1"/>
    <col min="17" max="17" width="8.75" style="219"/>
    <col min="18" max="18" width="10.625" style="219" customWidth="1"/>
    <col min="19" max="16384" width="8.75" style="219"/>
  </cols>
  <sheetData>
    <row r="1" spans="2:12" ht="3.75" customHeight="1"/>
    <row r="2" spans="2:12" s="5" customFormat="1" ht="24">
      <c r="C2" s="439" t="s">
        <v>359</v>
      </c>
      <c r="D2" s="439"/>
      <c r="E2" s="439"/>
      <c r="F2" s="439"/>
      <c r="G2" s="439"/>
      <c r="H2" s="118"/>
    </row>
    <row r="3" spans="2:12" s="5" customFormat="1" ht="18.75">
      <c r="B3" s="446"/>
      <c r="C3" s="446"/>
      <c r="D3" s="446"/>
      <c r="E3" s="446"/>
      <c r="F3" s="446"/>
      <c r="G3" s="446"/>
      <c r="H3" s="118"/>
    </row>
    <row r="4" spans="2:12" ht="25.5">
      <c r="C4" s="1048" t="s">
        <v>838</v>
      </c>
      <c r="D4" s="1048"/>
      <c r="E4" s="1048"/>
      <c r="F4" s="1048"/>
      <c r="G4" s="1048"/>
      <c r="H4" s="1048"/>
      <c r="I4" s="1048"/>
      <c r="J4" s="237"/>
      <c r="K4" s="237"/>
      <c r="L4" s="236" t="s">
        <v>837</v>
      </c>
    </row>
    <row r="5" spans="2:12">
      <c r="I5" s="864" t="s">
        <v>460</v>
      </c>
      <c r="J5" s="228"/>
      <c r="K5" s="228"/>
    </row>
    <row r="6" spans="2:12" ht="7.5" customHeight="1">
      <c r="I6" s="864"/>
      <c r="J6" s="228"/>
      <c r="K6" s="228"/>
    </row>
    <row r="7" spans="2:12" ht="15" thickBot="1">
      <c r="I7" s="865" t="s">
        <v>459</v>
      </c>
      <c r="J7" s="235"/>
      <c r="K7" s="235"/>
    </row>
    <row r="8" spans="2:12">
      <c r="C8" s="1049" t="s">
        <v>458</v>
      </c>
      <c r="D8" s="1050"/>
      <c r="E8" s="1051"/>
      <c r="F8" s="1049" t="s">
        <v>457</v>
      </c>
      <c r="G8" s="1050"/>
      <c r="H8" s="1051"/>
      <c r="I8" s="1052"/>
      <c r="J8" s="234"/>
      <c r="K8" s="234"/>
    </row>
    <row r="9" spans="2:12" ht="15" thickBot="1">
      <c r="C9" s="866"/>
      <c r="D9" s="867" t="s">
        <v>456</v>
      </c>
      <c r="E9" s="868" t="s">
        <v>455</v>
      </c>
      <c r="F9" s="866"/>
      <c r="G9" s="1053" t="s">
        <v>456</v>
      </c>
      <c r="H9" s="1054"/>
      <c r="I9" s="869" t="s">
        <v>455</v>
      </c>
      <c r="J9" s="234"/>
      <c r="K9" s="234"/>
    </row>
    <row r="10" spans="2:12">
      <c r="C10" s="870">
        <v>1</v>
      </c>
      <c r="D10" s="871" t="s">
        <v>454</v>
      </c>
      <c r="E10" s="872">
        <v>2407130</v>
      </c>
      <c r="F10" s="870">
        <v>1</v>
      </c>
      <c r="G10" s="873" t="s">
        <v>453</v>
      </c>
      <c r="H10" s="873"/>
      <c r="I10" s="874"/>
      <c r="J10" s="78"/>
      <c r="K10" s="78"/>
    </row>
    <row r="11" spans="2:12">
      <c r="C11" s="863">
        <v>2</v>
      </c>
      <c r="D11" s="862" t="s">
        <v>452</v>
      </c>
      <c r="E11" s="861">
        <v>55500</v>
      </c>
      <c r="F11" s="875"/>
      <c r="G11" s="876" t="s">
        <v>451</v>
      </c>
      <c r="H11" s="877"/>
      <c r="I11" s="878">
        <v>28490</v>
      </c>
      <c r="J11" s="77"/>
      <c r="K11" s="77"/>
    </row>
    <row r="12" spans="2:12">
      <c r="C12" s="879">
        <v>3</v>
      </c>
      <c r="D12" s="880" t="s">
        <v>352</v>
      </c>
      <c r="E12" s="1055">
        <v>180000</v>
      </c>
      <c r="F12" s="881"/>
      <c r="G12" s="882" t="s">
        <v>839</v>
      </c>
      <c r="H12" s="883"/>
      <c r="I12" s="878">
        <v>83160</v>
      </c>
      <c r="J12" s="77"/>
      <c r="K12" s="77"/>
    </row>
    <row r="13" spans="2:12">
      <c r="C13" s="884"/>
      <c r="D13" s="885" t="s">
        <v>450</v>
      </c>
      <c r="E13" s="1056"/>
      <c r="F13" s="879"/>
      <c r="G13" s="882" t="s">
        <v>840</v>
      </c>
      <c r="H13" s="883"/>
      <c r="I13" s="878">
        <v>3600</v>
      </c>
      <c r="J13" s="77"/>
      <c r="K13" s="77"/>
    </row>
    <row r="14" spans="2:12">
      <c r="C14" s="233"/>
      <c r="D14" s="222"/>
      <c r="E14" s="222"/>
      <c r="F14" s="879"/>
      <c r="G14" s="886" t="s">
        <v>841</v>
      </c>
      <c r="H14" s="883"/>
      <c r="I14" s="878">
        <v>16588</v>
      </c>
      <c r="J14" s="77"/>
      <c r="K14" s="77"/>
    </row>
    <row r="15" spans="2:12">
      <c r="C15" s="887" t="s">
        <v>449</v>
      </c>
      <c r="D15" s="232"/>
      <c r="E15" s="222"/>
      <c r="F15" s="879"/>
      <c r="G15" s="886" t="s">
        <v>448</v>
      </c>
      <c r="H15" s="883"/>
      <c r="I15" s="878">
        <v>3670</v>
      </c>
      <c r="J15" s="77"/>
      <c r="K15" s="77"/>
    </row>
    <row r="16" spans="2:12">
      <c r="C16" s="231" t="s">
        <v>672</v>
      </c>
      <c r="D16" s="230" t="s">
        <v>447</v>
      </c>
      <c r="E16" s="222"/>
      <c r="F16" s="879"/>
      <c r="G16" s="886" t="s">
        <v>671</v>
      </c>
      <c r="H16" s="883"/>
      <c r="I16" s="878">
        <v>1720</v>
      </c>
      <c r="J16" s="77"/>
      <c r="K16" s="77"/>
    </row>
    <row r="17" spans="3:11" ht="14.25" customHeight="1">
      <c r="C17" s="888" t="s">
        <v>446</v>
      </c>
      <c r="D17" s="889" t="s">
        <v>445</v>
      </c>
      <c r="E17" s="890">
        <v>7000</v>
      </c>
      <c r="F17" s="879"/>
      <c r="G17" s="882" t="s">
        <v>842</v>
      </c>
      <c r="H17" s="883"/>
      <c r="I17" s="878">
        <v>40000</v>
      </c>
      <c r="J17" s="77"/>
      <c r="K17" s="77"/>
    </row>
    <row r="18" spans="3:11" ht="14.25" customHeight="1">
      <c r="C18" s="888" t="s">
        <v>435</v>
      </c>
      <c r="D18" s="889" t="s">
        <v>444</v>
      </c>
      <c r="E18" s="890">
        <v>4000</v>
      </c>
      <c r="F18" s="879"/>
      <c r="G18" s="1057" t="s">
        <v>427</v>
      </c>
      <c r="H18" s="1057"/>
      <c r="I18" s="891">
        <f>SUM(I11:I17)</f>
        <v>177228</v>
      </c>
      <c r="J18" s="77"/>
      <c r="K18" s="77"/>
    </row>
    <row r="19" spans="3:11" ht="14.25" customHeight="1">
      <c r="C19" s="888" t="s">
        <v>435</v>
      </c>
      <c r="D19" s="889" t="s">
        <v>443</v>
      </c>
      <c r="E19" s="890">
        <v>7500</v>
      </c>
      <c r="F19" s="879">
        <v>2</v>
      </c>
      <c r="G19" s="892" t="s">
        <v>442</v>
      </c>
      <c r="H19" s="892"/>
      <c r="I19" s="891"/>
      <c r="J19" s="77"/>
      <c r="K19" s="77"/>
    </row>
    <row r="20" spans="3:11" ht="14.25" customHeight="1">
      <c r="C20" s="888" t="s">
        <v>858</v>
      </c>
      <c r="D20" s="889" t="s">
        <v>441</v>
      </c>
      <c r="E20" s="890">
        <v>13000</v>
      </c>
      <c r="F20" s="879"/>
      <c r="G20" s="1058" t="s">
        <v>440</v>
      </c>
      <c r="H20" s="1047"/>
      <c r="I20" s="878">
        <v>17820</v>
      </c>
      <c r="J20" s="77"/>
      <c r="K20" s="77"/>
    </row>
    <row r="21" spans="3:11" ht="14.25" customHeight="1">
      <c r="C21" s="888" t="s">
        <v>435</v>
      </c>
      <c r="D21" s="889" t="s">
        <v>439</v>
      </c>
      <c r="E21" s="890">
        <v>14500</v>
      </c>
      <c r="F21" s="879"/>
      <c r="G21" s="1047" t="s">
        <v>438</v>
      </c>
      <c r="H21" s="1047"/>
      <c r="I21" s="878">
        <v>0</v>
      </c>
      <c r="J21" s="77"/>
      <c r="K21" s="77"/>
    </row>
    <row r="22" spans="3:11">
      <c r="C22" s="888" t="s">
        <v>437</v>
      </c>
      <c r="D22" s="889" t="s">
        <v>436</v>
      </c>
      <c r="E22" s="890">
        <v>2000</v>
      </c>
      <c r="F22" s="879"/>
      <c r="G22" s="1046" t="s">
        <v>427</v>
      </c>
      <c r="H22" s="1046"/>
      <c r="I22" s="891">
        <f>SUM(I20:I21)</f>
        <v>17820</v>
      </c>
      <c r="J22" s="77"/>
      <c r="K22" s="77"/>
    </row>
    <row r="23" spans="3:11" ht="14.25" customHeight="1">
      <c r="C23" s="888" t="s">
        <v>435</v>
      </c>
      <c r="D23" s="889" t="s">
        <v>434</v>
      </c>
      <c r="E23" s="890">
        <v>500</v>
      </c>
      <c r="F23" s="879">
        <v>3</v>
      </c>
      <c r="G23" s="892" t="s">
        <v>433</v>
      </c>
      <c r="H23" s="892"/>
      <c r="I23" s="891"/>
      <c r="J23" s="77"/>
      <c r="K23" s="77"/>
    </row>
    <row r="24" spans="3:11">
      <c r="C24" s="893" t="s">
        <v>430</v>
      </c>
      <c r="D24" s="889" t="s">
        <v>432</v>
      </c>
      <c r="E24" s="890">
        <v>2500</v>
      </c>
      <c r="F24" s="879"/>
      <c r="G24" s="1047" t="s">
        <v>431</v>
      </c>
      <c r="H24" s="1047"/>
      <c r="I24" s="878">
        <v>20960</v>
      </c>
      <c r="J24" s="77"/>
      <c r="K24" s="77"/>
    </row>
    <row r="25" spans="3:11" ht="14.25" customHeight="1">
      <c r="C25" s="893" t="s">
        <v>430</v>
      </c>
      <c r="D25" s="889" t="s">
        <v>429</v>
      </c>
      <c r="E25" s="894">
        <v>4500</v>
      </c>
      <c r="F25" s="895"/>
      <c r="G25" s="1047" t="s">
        <v>843</v>
      </c>
      <c r="H25" s="1047"/>
      <c r="I25" s="878">
        <v>127360</v>
      </c>
      <c r="J25" s="77"/>
      <c r="K25" s="77"/>
    </row>
    <row r="26" spans="3:11" ht="14.25" customHeight="1">
      <c r="C26" s="896"/>
      <c r="D26" s="897" t="s">
        <v>428</v>
      </c>
      <c r="E26" s="898">
        <f>SUM(E17:E25)</f>
        <v>55500</v>
      </c>
      <c r="F26" s="895"/>
      <c r="G26" s="1047" t="s">
        <v>844</v>
      </c>
      <c r="H26" s="1047"/>
      <c r="I26" s="878">
        <v>14500</v>
      </c>
      <c r="J26" s="77"/>
      <c r="K26" s="77"/>
    </row>
    <row r="27" spans="3:11" ht="14.25" customHeight="1">
      <c r="C27" s="896"/>
      <c r="D27" s="899"/>
      <c r="E27" s="900"/>
      <c r="F27" s="895"/>
      <c r="G27" s="1047" t="s">
        <v>845</v>
      </c>
      <c r="H27" s="1047"/>
      <c r="I27" s="878">
        <v>20000</v>
      </c>
      <c r="J27" s="76"/>
      <c r="K27" s="76"/>
    </row>
    <row r="28" spans="3:11">
      <c r="C28" s="896"/>
      <c r="D28" s="899"/>
      <c r="E28" s="900"/>
      <c r="F28" s="895"/>
      <c r="G28" s="1046" t="s">
        <v>427</v>
      </c>
      <c r="H28" s="1046"/>
      <c r="I28" s="891">
        <f>SUM(I24:I27)</f>
        <v>182820</v>
      </c>
      <c r="J28" s="77"/>
      <c r="K28" s="77"/>
    </row>
    <row r="29" spans="3:11">
      <c r="C29" s="896"/>
      <c r="D29" s="899"/>
      <c r="E29" s="900"/>
      <c r="F29" s="895">
        <v>4</v>
      </c>
      <c r="G29" s="901" t="s">
        <v>426</v>
      </c>
      <c r="H29" s="902"/>
      <c r="I29" s="891"/>
      <c r="J29" s="77"/>
      <c r="K29" s="77"/>
    </row>
    <row r="30" spans="3:11">
      <c r="C30" s="896"/>
      <c r="D30" s="899"/>
      <c r="E30" s="900"/>
      <c r="F30" s="895"/>
      <c r="G30" s="882" t="s">
        <v>425</v>
      </c>
      <c r="H30" s="903"/>
      <c r="I30" s="878">
        <v>0</v>
      </c>
      <c r="J30" s="77"/>
      <c r="K30" s="77"/>
    </row>
    <row r="31" spans="3:11">
      <c r="C31" s="904" t="s">
        <v>424</v>
      </c>
      <c r="D31" s="905"/>
      <c r="E31" s="905"/>
      <c r="F31" s="895"/>
      <c r="G31" s="906"/>
      <c r="H31" s="906"/>
      <c r="I31" s="907"/>
      <c r="J31" s="76"/>
      <c r="K31" s="76"/>
    </row>
    <row r="32" spans="3:11">
      <c r="C32" s="908"/>
      <c r="D32" s="889" t="s">
        <v>423</v>
      </c>
      <c r="E32" s="890">
        <v>2500</v>
      </c>
      <c r="F32" s="909"/>
      <c r="G32" s="1044" t="s">
        <v>422</v>
      </c>
      <c r="H32" s="1045"/>
      <c r="I32" s="910">
        <f>I18+I22+I28+I30</f>
        <v>377868</v>
      </c>
      <c r="J32" s="75"/>
      <c r="K32" s="75"/>
    </row>
    <row r="33" spans="3:12">
      <c r="C33" s="908"/>
      <c r="D33" s="889" t="s">
        <v>421</v>
      </c>
      <c r="E33" s="890">
        <v>4500</v>
      </c>
      <c r="F33" s="895"/>
      <c r="G33" s="222"/>
      <c r="H33" s="222"/>
      <c r="I33" s="860"/>
      <c r="J33" s="75"/>
      <c r="K33" s="75"/>
    </row>
    <row r="34" spans="3:12">
      <c r="C34" s="908"/>
      <c r="D34" s="911"/>
      <c r="E34" s="890"/>
      <c r="F34" s="895"/>
      <c r="G34" s="912" t="s">
        <v>420</v>
      </c>
      <c r="H34" s="903"/>
      <c r="I34" s="913">
        <v>7000</v>
      </c>
      <c r="J34" s="74"/>
      <c r="K34" s="74"/>
    </row>
    <row r="35" spans="3:12">
      <c r="C35" s="908"/>
      <c r="D35" s="911"/>
      <c r="E35" s="890"/>
      <c r="F35" s="895"/>
      <c r="G35" s="914"/>
      <c r="H35" s="902"/>
      <c r="I35" s="910"/>
      <c r="J35" s="74"/>
      <c r="K35" s="74"/>
    </row>
    <row r="36" spans="3:12" ht="15" thickBot="1">
      <c r="C36" s="908"/>
      <c r="D36" s="911"/>
      <c r="E36" s="890"/>
      <c r="F36" s="915"/>
      <c r="G36" s="1042" t="s">
        <v>419</v>
      </c>
      <c r="H36" s="1043"/>
      <c r="I36" s="916">
        <f>I32+I34</f>
        <v>384868</v>
      </c>
      <c r="J36" s="74"/>
      <c r="K36" s="74"/>
    </row>
    <row r="37" spans="3:12" ht="15" thickTop="1">
      <c r="C37" s="895"/>
      <c r="D37" s="917"/>
      <c r="E37" s="917"/>
      <c r="F37" s="909"/>
      <c r="G37" s="902"/>
      <c r="H37" s="902"/>
      <c r="I37" s="918"/>
      <c r="J37" s="227"/>
      <c r="K37" s="227"/>
    </row>
    <row r="38" spans="3:12" ht="15.75">
      <c r="C38" s="895"/>
      <c r="D38" s="917"/>
      <c r="E38" s="917"/>
      <c r="F38" s="895"/>
      <c r="G38" s="919" t="s">
        <v>418</v>
      </c>
      <c r="H38" s="859"/>
      <c r="I38" s="920">
        <f>E40-I36</f>
        <v>2257762</v>
      </c>
      <c r="J38" s="229"/>
      <c r="K38" s="227"/>
      <c r="L38" s="222"/>
    </row>
    <row r="39" spans="3:12">
      <c r="C39" s="895"/>
      <c r="D39" s="917"/>
      <c r="E39" s="917"/>
      <c r="F39" s="921"/>
      <c r="G39" s="919"/>
      <c r="H39" s="922"/>
      <c r="I39" s="923"/>
      <c r="J39" s="227"/>
      <c r="K39" s="227"/>
    </row>
    <row r="40" spans="3:12" ht="16.5" thickBot="1">
      <c r="C40" s="924"/>
      <c r="D40" s="925" t="s">
        <v>417</v>
      </c>
      <c r="E40" s="926">
        <f>SUM(E10:E13)</f>
        <v>2642630</v>
      </c>
      <c r="F40" s="924"/>
      <c r="G40" s="927"/>
      <c r="H40" s="928" t="s">
        <v>417</v>
      </c>
      <c r="I40" s="929">
        <f>I32+I34+I38</f>
        <v>2642630</v>
      </c>
      <c r="J40" s="227"/>
      <c r="K40" s="227"/>
    </row>
    <row r="41" spans="3:12" ht="15.75">
      <c r="C41" s="917"/>
      <c r="D41" s="930"/>
      <c r="E41" s="931"/>
      <c r="F41" s="917"/>
      <c r="G41" s="922"/>
      <c r="H41" s="930"/>
      <c r="I41" s="931"/>
      <c r="J41" s="78"/>
      <c r="K41" s="78"/>
    </row>
    <row r="42" spans="3:12" ht="15.75">
      <c r="C42" s="932" t="s">
        <v>846</v>
      </c>
      <c r="D42" s="932" t="s">
        <v>847</v>
      </c>
      <c r="E42" s="932"/>
      <c r="F42" s="932"/>
      <c r="G42" s="932"/>
      <c r="H42" s="930"/>
      <c r="I42" s="931"/>
      <c r="J42" s="78"/>
      <c r="K42" s="78"/>
      <c r="L42" s="224"/>
    </row>
    <row r="43" spans="3:12" ht="15.75">
      <c r="C43" s="932" t="s">
        <v>848</v>
      </c>
      <c r="D43" s="932" t="s">
        <v>849</v>
      </c>
      <c r="E43" s="932"/>
      <c r="F43" s="932"/>
      <c r="G43" s="932"/>
      <c r="H43" s="930"/>
      <c r="I43" s="931"/>
      <c r="J43" s="78"/>
      <c r="K43" s="78"/>
      <c r="L43" s="224"/>
    </row>
    <row r="44" spans="3:12" ht="15.75">
      <c r="C44" s="932"/>
      <c r="D44" s="932" t="s">
        <v>850</v>
      </c>
      <c r="E44" s="932"/>
      <c r="F44" s="932"/>
      <c r="G44" s="932"/>
      <c r="H44" s="930"/>
      <c r="I44" s="931"/>
      <c r="J44" s="78"/>
      <c r="K44" s="78"/>
      <c r="L44" s="224"/>
    </row>
    <row r="45" spans="3:12" ht="15.75">
      <c r="C45" s="932"/>
      <c r="D45" s="932" t="s">
        <v>851</v>
      </c>
      <c r="E45" s="932"/>
      <c r="F45" s="932"/>
      <c r="G45" s="932"/>
      <c r="H45" s="930"/>
      <c r="I45" s="931"/>
      <c r="J45" s="78"/>
      <c r="K45" s="78"/>
      <c r="L45" s="224"/>
    </row>
    <row r="46" spans="3:12" ht="15.75">
      <c r="C46" s="932" t="s">
        <v>852</v>
      </c>
      <c r="D46" s="932" t="s">
        <v>853</v>
      </c>
      <c r="E46" s="932"/>
      <c r="F46" s="932"/>
      <c r="G46" s="932"/>
      <c r="H46" s="930"/>
      <c r="I46" s="931"/>
      <c r="J46" s="78"/>
      <c r="K46" s="78"/>
      <c r="L46" s="224"/>
    </row>
    <row r="47" spans="3:12">
      <c r="C47" s="932"/>
      <c r="D47" s="932" t="s">
        <v>854</v>
      </c>
      <c r="E47" s="932"/>
      <c r="F47" s="932"/>
      <c r="G47" s="932"/>
      <c r="H47" s="922"/>
      <c r="I47" s="933"/>
      <c r="J47" s="78"/>
      <c r="K47" s="78"/>
      <c r="L47" s="78"/>
    </row>
    <row r="48" spans="3:12">
      <c r="C48" s="932" t="s">
        <v>855</v>
      </c>
      <c r="D48" s="932" t="s">
        <v>856</v>
      </c>
      <c r="E48" s="932"/>
      <c r="F48" s="932"/>
      <c r="G48" s="932"/>
      <c r="H48" s="934"/>
      <c r="I48" s="934"/>
      <c r="J48" s="78"/>
      <c r="K48" s="78"/>
    </row>
    <row r="49" spans="3:17">
      <c r="C49" s="932"/>
      <c r="D49" s="932" t="s">
        <v>857</v>
      </c>
      <c r="E49" s="932"/>
      <c r="F49" s="932"/>
      <c r="G49" s="932"/>
      <c r="H49" s="934"/>
      <c r="I49" s="934"/>
      <c r="J49" s="222"/>
      <c r="K49" s="222"/>
      <c r="L49" s="224"/>
    </row>
    <row r="50" spans="3:17">
      <c r="I50" s="219" t="s">
        <v>416</v>
      </c>
      <c r="J50" s="223"/>
      <c r="K50" s="223"/>
      <c r="N50" s="220"/>
      <c r="O50" s="220"/>
      <c r="P50" s="220"/>
      <c r="Q50" s="220"/>
    </row>
    <row r="51" spans="3:17" ht="15.75">
      <c r="C51" s="226" t="s">
        <v>415</v>
      </c>
      <c r="D51" s="220"/>
      <c r="G51" s="225"/>
      <c r="H51" s="225"/>
      <c r="I51" s="849">
        <v>885783</v>
      </c>
      <c r="J51" s="220"/>
      <c r="K51" s="220"/>
    </row>
    <row r="52" spans="3:17" ht="15" thickBot="1">
      <c r="C52" s="935"/>
      <c r="D52" s="936" t="s">
        <v>414</v>
      </c>
      <c r="E52" s="937" t="s">
        <v>410</v>
      </c>
      <c r="F52" s="935"/>
      <c r="G52" s="938" t="s">
        <v>307</v>
      </c>
      <c r="H52" s="937" t="s">
        <v>409</v>
      </c>
      <c r="I52" s="937" t="s">
        <v>408</v>
      </c>
      <c r="J52" s="222"/>
      <c r="K52" s="222"/>
    </row>
    <row r="53" spans="3:17" ht="15" thickTop="1">
      <c r="C53" s="849">
        <v>21</v>
      </c>
      <c r="D53" s="858">
        <v>550</v>
      </c>
      <c r="E53" s="849">
        <v>385000</v>
      </c>
      <c r="F53" s="849"/>
      <c r="G53" s="854" t="s">
        <v>305</v>
      </c>
      <c r="H53" s="849">
        <v>284360</v>
      </c>
      <c r="I53" s="849">
        <v>986423</v>
      </c>
      <c r="J53" s="220"/>
      <c r="K53" s="220"/>
    </row>
    <row r="54" spans="3:17">
      <c r="C54" s="849">
        <v>22</v>
      </c>
      <c r="D54" s="858">
        <v>515</v>
      </c>
      <c r="E54" s="849">
        <v>360500</v>
      </c>
      <c r="F54" s="849"/>
      <c r="G54" s="854" t="s">
        <v>303</v>
      </c>
      <c r="H54" s="849">
        <v>100740</v>
      </c>
      <c r="I54" s="849">
        <v>1246183</v>
      </c>
      <c r="J54" s="222"/>
      <c r="K54" s="222"/>
    </row>
    <row r="55" spans="3:17">
      <c r="C55" s="849">
        <v>23</v>
      </c>
      <c r="D55" s="858">
        <v>528</v>
      </c>
      <c r="E55" s="849">
        <v>369600</v>
      </c>
      <c r="F55" s="849"/>
      <c r="G55" s="854" t="s">
        <v>301</v>
      </c>
      <c r="H55" s="849">
        <v>126020</v>
      </c>
      <c r="I55" s="849">
        <v>1489763</v>
      </c>
    </row>
    <row r="56" spans="3:17">
      <c r="C56" s="849">
        <v>24</v>
      </c>
      <c r="D56" s="858">
        <v>554</v>
      </c>
      <c r="E56" s="849">
        <v>387800</v>
      </c>
      <c r="F56" s="849"/>
      <c r="G56" s="854" t="s">
        <v>413</v>
      </c>
      <c r="H56" s="849">
        <v>266410</v>
      </c>
      <c r="I56" s="849">
        <v>1611153</v>
      </c>
    </row>
    <row r="57" spans="3:17">
      <c r="C57" s="849">
        <v>25</v>
      </c>
      <c r="D57" s="858">
        <v>555</v>
      </c>
      <c r="E57" s="849">
        <v>388500</v>
      </c>
      <c r="F57" s="849"/>
      <c r="G57" s="854" t="s">
        <v>300</v>
      </c>
      <c r="H57" s="849">
        <v>35000</v>
      </c>
      <c r="I57" s="849">
        <v>1964653</v>
      </c>
    </row>
    <row r="58" spans="3:17">
      <c r="C58" s="855">
        <v>26</v>
      </c>
      <c r="D58" s="857">
        <v>591</v>
      </c>
      <c r="E58" s="855">
        <v>413700</v>
      </c>
      <c r="F58" s="855"/>
      <c r="G58" s="856" t="s">
        <v>306</v>
      </c>
      <c r="H58" s="855">
        <v>255493</v>
      </c>
      <c r="I58" s="855">
        <v>2122860</v>
      </c>
    </row>
    <row r="60" spans="3:17" ht="15" thickBot="1">
      <c r="C60" s="935"/>
      <c r="D60" s="936" t="s">
        <v>304</v>
      </c>
      <c r="E60" s="937" t="s">
        <v>410</v>
      </c>
      <c r="F60" s="935"/>
      <c r="G60" s="938" t="s">
        <v>307</v>
      </c>
      <c r="H60" s="937" t="s">
        <v>409</v>
      </c>
      <c r="I60" s="937" t="s">
        <v>408</v>
      </c>
    </row>
    <row r="61" spans="3:17" ht="15" thickTop="1">
      <c r="C61" s="939">
        <v>27</v>
      </c>
      <c r="D61" s="940">
        <v>568</v>
      </c>
      <c r="E61" s="939">
        <v>284000</v>
      </c>
      <c r="F61" s="939"/>
      <c r="G61" s="854" t="s">
        <v>302</v>
      </c>
      <c r="H61" s="941">
        <v>28240</v>
      </c>
      <c r="I61" s="849">
        <v>2378620</v>
      </c>
    </row>
    <row r="62" spans="3:17">
      <c r="C62" s="851">
        <v>28</v>
      </c>
      <c r="D62" s="853">
        <v>462</v>
      </c>
      <c r="E62" s="851">
        <v>231000</v>
      </c>
      <c r="F62" s="851"/>
      <c r="G62" s="852" t="s">
        <v>412</v>
      </c>
      <c r="H62" s="851">
        <v>202490</v>
      </c>
      <c r="I62" s="851">
        <f>I61+E62-H62</f>
        <v>2407130</v>
      </c>
    </row>
    <row r="64" spans="3:17" ht="15" thickBot="1">
      <c r="C64" s="935"/>
      <c r="D64" s="936" t="s">
        <v>411</v>
      </c>
      <c r="E64" s="937" t="s">
        <v>410</v>
      </c>
      <c r="F64" s="935"/>
      <c r="G64" s="938" t="s">
        <v>307</v>
      </c>
      <c r="H64" s="937" t="s">
        <v>409</v>
      </c>
      <c r="I64" s="937" t="s">
        <v>408</v>
      </c>
    </row>
    <row r="65" spans="3:9" ht="15" thickTop="1">
      <c r="C65" s="939">
        <v>29</v>
      </c>
      <c r="D65" s="940">
        <v>600</v>
      </c>
      <c r="E65" s="939">
        <v>235500</v>
      </c>
      <c r="F65" s="942" t="s">
        <v>407</v>
      </c>
      <c r="G65" s="850"/>
      <c r="H65" s="941">
        <v>384868</v>
      </c>
      <c r="I65" s="849">
        <f>I62+E65-H65</f>
        <v>2257762</v>
      </c>
    </row>
    <row r="66" spans="3:9">
      <c r="D66" s="943" t="s">
        <v>406</v>
      </c>
      <c r="H66" s="221" t="s">
        <v>405</v>
      </c>
    </row>
    <row r="68" spans="3:9" ht="15.75">
      <c r="C68" s="220" t="s">
        <v>404</v>
      </c>
    </row>
  </sheetData>
  <mergeCells count="16">
    <mergeCell ref="G21:H21"/>
    <mergeCell ref="C4:I4"/>
    <mergeCell ref="C8:E8"/>
    <mergeCell ref="F8:I8"/>
    <mergeCell ref="G9:H9"/>
    <mergeCell ref="E12:E13"/>
    <mergeCell ref="G18:H18"/>
    <mergeCell ref="G20:H20"/>
    <mergeCell ref="G36:H36"/>
    <mergeCell ref="G32:H32"/>
    <mergeCell ref="G22:H22"/>
    <mergeCell ref="G24:H24"/>
    <mergeCell ref="G25:H25"/>
    <mergeCell ref="G26:H26"/>
    <mergeCell ref="G27:H27"/>
    <mergeCell ref="G28:H28"/>
  </mergeCells>
  <phoneticPr fontId="3"/>
  <printOptions horizontalCentered="1"/>
  <pageMargins left="0.74803149606299213" right="0.55118110236220474" top="0.59055118110236227" bottom="0.78740157480314965" header="0.51181102362204722" footer="0.51181102362204722"/>
  <pageSetup paperSize="9" scale="82" fitToWidth="0" orientation="portrait" r:id="rId1"/>
  <headerFooter>
    <oddFooter>&amp;C６</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view="pageBreakPreview" zoomScale="80" zoomScaleNormal="100" zoomScaleSheetLayoutView="80" workbookViewId="0">
      <selection activeCell="F35" sqref="F35"/>
    </sheetView>
  </sheetViews>
  <sheetFormatPr defaultColWidth="8.875" defaultRowHeight="18" customHeight="1"/>
  <cols>
    <col min="1" max="1" width="4.625" style="2" customWidth="1"/>
    <col min="2" max="2" width="11.75" style="2" customWidth="1"/>
    <col min="3" max="3" width="5.375" style="2" customWidth="1"/>
    <col min="4" max="4" width="6" style="2" customWidth="1"/>
    <col min="5" max="5" width="9" style="2" customWidth="1"/>
    <col min="6" max="6" width="9.5" style="2" customWidth="1"/>
    <col min="7" max="7" width="12" style="2" customWidth="1"/>
    <col min="8" max="8" width="5.375" style="2" customWidth="1"/>
    <col min="9" max="9" width="6" style="2" customWidth="1"/>
    <col min="10" max="10" width="8.875" style="2" customWidth="1"/>
    <col min="11" max="11" width="10.875" style="2" customWidth="1"/>
    <col min="12" max="16384" width="8.875" style="2"/>
  </cols>
  <sheetData>
    <row r="1" spans="1:11" s="123" customFormat="1" ht="24">
      <c r="A1" s="972" t="s">
        <v>38</v>
      </c>
      <c r="B1" s="972"/>
      <c r="C1" s="972"/>
      <c r="D1" s="972"/>
      <c r="E1" s="972"/>
      <c r="F1" s="972"/>
      <c r="G1" s="520"/>
      <c r="H1" s="520"/>
      <c r="I1" s="520"/>
      <c r="J1" s="520"/>
      <c r="K1" s="520"/>
    </row>
    <row r="2" spans="1:11" s="123" customFormat="1" ht="24">
      <c r="A2" s="73"/>
      <c r="B2" s="73"/>
      <c r="C2" s="73"/>
      <c r="D2" s="73"/>
      <c r="E2" s="73"/>
      <c r="F2" s="73"/>
      <c r="G2" s="520"/>
      <c r="H2" s="520"/>
      <c r="I2" s="520"/>
      <c r="J2" s="520"/>
      <c r="K2" s="520"/>
    </row>
    <row r="3" spans="1:11" ht="24">
      <c r="A3" s="1059" t="s">
        <v>572</v>
      </c>
      <c r="B3" s="1059"/>
      <c r="C3" s="1059"/>
      <c r="D3" s="1059"/>
      <c r="E3" s="1059"/>
      <c r="F3" s="1059"/>
      <c r="G3" s="1059"/>
      <c r="H3" s="1059"/>
      <c r="I3" s="1059"/>
      <c r="J3" s="1059"/>
      <c r="K3" s="520"/>
    </row>
    <row r="4" spans="1:11" ht="18" customHeight="1">
      <c r="A4" s="64"/>
      <c r="B4" s="64"/>
      <c r="C4" s="64"/>
      <c r="D4" s="64"/>
      <c r="E4" s="64"/>
      <c r="F4" s="64"/>
      <c r="G4" s="64"/>
      <c r="H4" s="64"/>
      <c r="I4" s="64"/>
      <c r="J4" s="64"/>
      <c r="K4" s="520"/>
    </row>
    <row r="5" spans="1:11" ht="17.25">
      <c r="A5" s="1060" t="s">
        <v>673</v>
      </c>
      <c r="B5" s="1061"/>
      <c r="C5" s="1061"/>
      <c r="D5" s="1061"/>
      <c r="E5" s="1061"/>
      <c r="F5" s="1061"/>
      <c r="G5" s="1061"/>
      <c r="H5" s="1061"/>
      <c r="I5" s="1061"/>
      <c r="J5" s="1061"/>
      <c r="K5" s="1061"/>
    </row>
    <row r="6" spans="1:11" ht="17.25">
      <c r="A6" s="1062" t="s">
        <v>569</v>
      </c>
      <c r="B6" s="1063"/>
      <c r="C6" s="1063"/>
      <c r="D6" s="1063"/>
      <c r="E6" s="1063"/>
      <c r="F6" s="1063"/>
      <c r="G6" s="1063"/>
      <c r="H6" s="1063"/>
      <c r="I6" s="1063"/>
      <c r="J6" s="1063"/>
      <c r="K6" s="1063"/>
    </row>
    <row r="7" spans="1:11" ht="17.25">
      <c r="A7" s="1063" t="s">
        <v>255</v>
      </c>
      <c r="B7" s="1063"/>
      <c r="C7" s="1063"/>
      <c r="D7" s="1063"/>
      <c r="E7" s="1063"/>
      <c r="F7" s="1063"/>
      <c r="G7" s="1063"/>
      <c r="H7" s="1063"/>
      <c r="I7" s="1063"/>
      <c r="J7" s="1063"/>
      <c r="K7" s="1063"/>
    </row>
    <row r="8" spans="1:11" ht="17.25">
      <c r="A8" s="1064"/>
      <c r="B8" s="1065" t="s">
        <v>214</v>
      </c>
      <c r="C8" s="1066"/>
      <c r="D8" s="1066"/>
      <c r="E8" s="1066"/>
      <c r="F8" s="1067"/>
      <c r="G8" s="1065" t="s">
        <v>215</v>
      </c>
      <c r="H8" s="1066"/>
      <c r="I8" s="1066"/>
      <c r="J8" s="1066"/>
      <c r="K8" s="1067"/>
    </row>
    <row r="9" spans="1:11" ht="17.25">
      <c r="A9" s="1064"/>
      <c r="B9" s="518"/>
      <c r="C9" s="519" t="s">
        <v>216</v>
      </c>
      <c r="D9" s="519" t="s">
        <v>217</v>
      </c>
      <c r="E9" s="519" t="s">
        <v>218</v>
      </c>
      <c r="F9" s="518"/>
      <c r="G9" s="518"/>
      <c r="H9" s="519" t="s">
        <v>216</v>
      </c>
      <c r="I9" s="519" t="s">
        <v>217</v>
      </c>
      <c r="J9" s="519" t="s">
        <v>218</v>
      </c>
      <c r="K9" s="518"/>
    </row>
    <row r="10" spans="1:11" ht="17.25">
      <c r="A10" s="1064"/>
      <c r="B10" s="517" t="s">
        <v>221</v>
      </c>
      <c r="C10" s="65"/>
      <c r="D10" s="65"/>
      <c r="E10" s="66"/>
      <c r="F10" s="516"/>
      <c r="G10" s="515" t="s">
        <v>219</v>
      </c>
      <c r="H10" s="514">
        <v>305</v>
      </c>
      <c r="I10" s="514">
        <v>100</v>
      </c>
      <c r="J10" s="513">
        <f>H10*I10</f>
        <v>30500</v>
      </c>
      <c r="K10" s="512">
        <f>J10</f>
        <v>30500</v>
      </c>
    </row>
    <row r="11" spans="1:11" ht="17.25">
      <c r="A11" s="1064"/>
      <c r="B11" s="511" t="s">
        <v>222</v>
      </c>
      <c r="C11" s="509">
        <v>400</v>
      </c>
      <c r="D11" s="509">
        <v>106</v>
      </c>
      <c r="E11" s="510">
        <f>C11*D11</f>
        <v>42400</v>
      </c>
      <c r="F11" s="505">
        <f>E11</f>
        <v>42400</v>
      </c>
      <c r="G11" s="951"/>
      <c r="H11" s="946"/>
      <c r="I11" s="1068" t="s">
        <v>256</v>
      </c>
      <c r="J11" s="1069"/>
      <c r="K11" s="67"/>
    </row>
    <row r="12" spans="1:11" ht="17.25">
      <c r="A12" s="1064"/>
      <c r="B12" s="951"/>
      <c r="C12" s="946"/>
      <c r="D12" s="946"/>
      <c r="E12" s="949"/>
      <c r="F12" s="505"/>
      <c r="G12" s="1073" t="s">
        <v>223</v>
      </c>
      <c r="H12" s="1074"/>
      <c r="I12" s="946"/>
      <c r="J12" s="946"/>
      <c r="K12" s="67"/>
    </row>
    <row r="13" spans="1:11" ht="17.25">
      <c r="A13" s="1064"/>
      <c r="B13" s="951"/>
      <c r="C13" s="946"/>
      <c r="D13" s="946"/>
      <c r="E13" s="949"/>
      <c r="F13" s="505"/>
      <c r="G13" s="951"/>
      <c r="H13" s="509">
        <v>500</v>
      </c>
      <c r="I13" s="509">
        <v>20</v>
      </c>
      <c r="J13" s="508">
        <f>H13*I13-400</f>
        <v>9600</v>
      </c>
      <c r="K13" s="505">
        <f>J13</f>
        <v>9600</v>
      </c>
    </row>
    <row r="14" spans="1:11" ht="17.25">
      <c r="A14" s="1064"/>
      <c r="B14" s="951"/>
      <c r="C14" s="946"/>
      <c r="D14" s="946"/>
      <c r="E14" s="949"/>
      <c r="F14" s="505"/>
      <c r="G14" s="951"/>
      <c r="H14" s="946"/>
      <c r="I14" s="946"/>
      <c r="J14" s="461" t="s">
        <v>257</v>
      </c>
      <c r="K14" s="67"/>
    </row>
    <row r="15" spans="1:11" ht="17.25">
      <c r="A15" s="1064"/>
      <c r="B15" s="951"/>
      <c r="C15" s="946"/>
      <c r="D15" s="946"/>
      <c r="E15" s="949"/>
      <c r="F15" s="505"/>
      <c r="G15" s="950" t="s">
        <v>224</v>
      </c>
      <c r="H15" s="509">
        <v>682</v>
      </c>
      <c r="I15" s="509">
        <v>6</v>
      </c>
      <c r="J15" s="508">
        <f>H15*I15</f>
        <v>4092</v>
      </c>
      <c r="K15" s="505">
        <f>J15</f>
        <v>4092</v>
      </c>
    </row>
    <row r="16" spans="1:11" ht="17.25">
      <c r="A16" s="1064"/>
      <c r="B16" s="951"/>
      <c r="C16" s="946"/>
      <c r="D16" s="946"/>
      <c r="E16" s="949"/>
      <c r="F16" s="505"/>
      <c r="G16" s="445" t="s">
        <v>258</v>
      </c>
      <c r="H16" s="507"/>
      <c r="I16" s="507"/>
      <c r="J16" s="507"/>
      <c r="K16" s="506"/>
    </row>
    <row r="17" spans="1:12" ht="17.25">
      <c r="A17" s="1064"/>
      <c r="B17" s="951"/>
      <c r="C17" s="946"/>
      <c r="D17" s="946"/>
      <c r="E17" s="949"/>
      <c r="F17" s="505"/>
      <c r="G17" s="950" t="s">
        <v>225</v>
      </c>
      <c r="H17" s="946"/>
      <c r="I17" s="946"/>
      <c r="J17" s="949"/>
      <c r="K17" s="504">
        <v>0</v>
      </c>
    </row>
    <row r="18" spans="1:12" ht="17.25">
      <c r="A18" s="1064"/>
      <c r="B18" s="951"/>
      <c r="C18" s="946"/>
      <c r="D18" s="946"/>
      <c r="E18" s="949"/>
      <c r="F18" s="505"/>
      <c r="G18" s="1070" t="s">
        <v>259</v>
      </c>
      <c r="H18" s="1068"/>
      <c r="I18" s="1068"/>
      <c r="J18" s="949"/>
      <c r="K18" s="67"/>
    </row>
    <row r="19" spans="1:12" ht="17.25">
      <c r="A19" s="1064"/>
      <c r="B19" s="951"/>
      <c r="C19" s="946"/>
      <c r="D19" s="946"/>
      <c r="E19" s="949"/>
      <c r="F19" s="505"/>
      <c r="G19" s="1071" t="s">
        <v>260</v>
      </c>
      <c r="H19" s="1072"/>
      <c r="I19" s="1072"/>
      <c r="J19" s="949"/>
      <c r="K19" s="504">
        <v>0</v>
      </c>
    </row>
    <row r="20" spans="1:12" ht="17.25">
      <c r="A20" s="1064"/>
      <c r="B20" s="503"/>
      <c r="C20" s="502"/>
      <c r="D20" s="502"/>
      <c r="E20" s="500"/>
      <c r="F20" s="501"/>
      <c r="G20" s="1075" t="s">
        <v>226</v>
      </c>
      <c r="H20" s="1076"/>
      <c r="I20" s="1076"/>
      <c r="J20" s="500"/>
      <c r="K20" s="499"/>
    </row>
    <row r="21" spans="1:12" ht="17.25">
      <c r="A21" s="1064"/>
      <c r="B21" s="1065" t="s">
        <v>220</v>
      </c>
      <c r="C21" s="1066"/>
      <c r="D21" s="1066"/>
      <c r="E21" s="1067"/>
      <c r="F21" s="498">
        <v>42400</v>
      </c>
      <c r="G21" s="1065" t="s">
        <v>220</v>
      </c>
      <c r="H21" s="1066"/>
      <c r="I21" s="1066"/>
      <c r="J21" s="1067"/>
      <c r="K21" s="497">
        <f>SUM(K10:K20)</f>
        <v>44192</v>
      </c>
    </row>
    <row r="22" spans="1:12" ht="17.25">
      <c r="A22" s="946"/>
      <c r="B22" s="65"/>
      <c r="C22" s="65"/>
      <c r="D22" s="65"/>
      <c r="E22" s="65"/>
      <c r="F22" s="65"/>
      <c r="G22" s="65"/>
      <c r="H22" s="65"/>
      <c r="I22" s="65"/>
      <c r="J22" s="496" t="s">
        <v>261</v>
      </c>
      <c r="K22" s="495">
        <f>F21-K21</f>
        <v>-1792</v>
      </c>
    </row>
    <row r="23" spans="1:12" ht="21">
      <c r="A23" s="494" t="s">
        <v>262</v>
      </c>
      <c r="B23" s="68" t="s">
        <v>214</v>
      </c>
      <c r="C23" s="69" t="s">
        <v>227</v>
      </c>
      <c r="D23" s="948" t="s">
        <v>228</v>
      </c>
      <c r="E23" s="948" t="s">
        <v>229</v>
      </c>
      <c r="F23" s="1077" t="s">
        <v>230</v>
      </c>
      <c r="G23" s="1077"/>
      <c r="H23" s="946"/>
      <c r="I23" s="946"/>
      <c r="J23" s="946"/>
      <c r="K23" s="948" t="s">
        <v>231</v>
      </c>
    </row>
    <row r="24" spans="1:12" ht="17.25">
      <c r="A24" s="492">
        <v>22</v>
      </c>
      <c r="B24" s="491" t="s">
        <v>263</v>
      </c>
      <c r="C24" s="490">
        <v>58</v>
      </c>
      <c r="D24" s="947" t="s">
        <v>232</v>
      </c>
      <c r="E24" s="489">
        <v>16000</v>
      </c>
      <c r="F24" s="1072" t="s">
        <v>264</v>
      </c>
      <c r="G24" s="1072"/>
      <c r="H24" s="1072" t="s">
        <v>265</v>
      </c>
      <c r="I24" s="1072"/>
      <c r="J24" s="1072"/>
      <c r="K24" s="946" t="s">
        <v>266</v>
      </c>
    </row>
    <row r="25" spans="1:12" ht="17.25">
      <c r="A25" s="488" t="s">
        <v>233</v>
      </c>
      <c r="B25" s="491" t="s">
        <v>267</v>
      </c>
      <c r="C25" s="946"/>
      <c r="D25" s="946"/>
      <c r="E25" s="946"/>
      <c r="F25" s="1072" t="s">
        <v>268</v>
      </c>
      <c r="G25" s="1072"/>
      <c r="H25" s="946"/>
      <c r="I25" s="946"/>
      <c r="J25" s="946"/>
      <c r="K25" s="946"/>
    </row>
    <row r="26" spans="1:12" s="79" customFormat="1" ht="17.25">
      <c r="A26" s="492">
        <v>23</v>
      </c>
      <c r="B26" s="491" t="s">
        <v>263</v>
      </c>
      <c r="C26" s="490">
        <v>58</v>
      </c>
      <c r="D26" s="947" t="s">
        <v>232</v>
      </c>
      <c r="E26" s="489">
        <v>24000</v>
      </c>
      <c r="F26" s="1072" t="s">
        <v>269</v>
      </c>
      <c r="G26" s="1072"/>
      <c r="H26" s="1072" t="s">
        <v>270</v>
      </c>
      <c r="I26" s="1072"/>
      <c r="J26" s="1072"/>
      <c r="K26" s="946" t="s">
        <v>271</v>
      </c>
      <c r="L26" s="2"/>
    </row>
    <row r="27" spans="1:12" s="79" customFormat="1" ht="17.25">
      <c r="A27" s="488" t="s">
        <v>234</v>
      </c>
      <c r="B27" s="946"/>
      <c r="C27" s="946"/>
      <c r="D27" s="946"/>
      <c r="E27" s="946"/>
      <c r="F27" s="946"/>
      <c r="G27" s="946"/>
      <c r="H27" s="946"/>
      <c r="I27" s="946"/>
      <c r="J27" s="946"/>
      <c r="K27" s="946"/>
      <c r="L27" s="2"/>
    </row>
    <row r="28" spans="1:12" s="79" customFormat="1" ht="17.25">
      <c r="A28" s="492">
        <v>24</v>
      </c>
      <c r="B28" s="491" t="s">
        <v>263</v>
      </c>
      <c r="C28" s="490">
        <v>80</v>
      </c>
      <c r="D28" s="947" t="s">
        <v>232</v>
      </c>
      <c r="E28" s="489">
        <v>27000</v>
      </c>
      <c r="F28" s="1072" t="s">
        <v>272</v>
      </c>
      <c r="G28" s="1072"/>
      <c r="H28" s="1072" t="s">
        <v>273</v>
      </c>
      <c r="I28" s="1072"/>
      <c r="J28" s="1072"/>
      <c r="K28" s="946" t="s">
        <v>274</v>
      </c>
      <c r="L28" s="2"/>
    </row>
    <row r="29" spans="1:12" s="79" customFormat="1" ht="17.25">
      <c r="A29" s="488" t="s">
        <v>235</v>
      </c>
      <c r="B29" s="946"/>
      <c r="C29" s="946"/>
      <c r="D29" s="946"/>
      <c r="E29" s="946"/>
      <c r="F29" s="946"/>
      <c r="G29" s="946"/>
      <c r="H29" s="946"/>
      <c r="I29" s="946"/>
      <c r="J29" s="946"/>
      <c r="K29" s="946"/>
      <c r="L29" s="2"/>
    </row>
    <row r="30" spans="1:12" s="79" customFormat="1" ht="17.25">
      <c r="A30" s="492">
        <v>25</v>
      </c>
      <c r="B30" s="491" t="s">
        <v>275</v>
      </c>
      <c r="C30" s="490">
        <v>57</v>
      </c>
      <c r="D30" s="947" t="s">
        <v>236</v>
      </c>
      <c r="E30" s="489">
        <v>17100</v>
      </c>
      <c r="F30" s="1072" t="s">
        <v>276</v>
      </c>
      <c r="G30" s="1072"/>
      <c r="H30" s="1072" t="s">
        <v>277</v>
      </c>
      <c r="I30" s="1072"/>
      <c r="J30" s="1072"/>
      <c r="K30" s="946" t="s">
        <v>278</v>
      </c>
      <c r="L30" s="2"/>
    </row>
    <row r="31" spans="1:12" s="79" customFormat="1" ht="17.25">
      <c r="A31" s="488" t="s">
        <v>237</v>
      </c>
      <c r="B31" s="68" t="s">
        <v>238</v>
      </c>
      <c r="C31" s="946"/>
      <c r="D31" s="946"/>
      <c r="E31" s="69" t="s">
        <v>239</v>
      </c>
      <c r="F31" s="946"/>
      <c r="G31" s="946"/>
      <c r="H31" s="946"/>
      <c r="I31" s="946"/>
      <c r="J31" s="946"/>
      <c r="K31" s="946"/>
      <c r="L31" s="2"/>
    </row>
    <row r="32" spans="1:12" s="79" customFormat="1" ht="17.25">
      <c r="A32" s="492">
        <v>26</v>
      </c>
      <c r="B32" s="491" t="s">
        <v>279</v>
      </c>
      <c r="C32" s="490">
        <v>93</v>
      </c>
      <c r="D32" s="947" t="s">
        <v>236</v>
      </c>
      <c r="E32" s="489">
        <v>28365</v>
      </c>
      <c r="F32" s="1072" t="s">
        <v>280</v>
      </c>
      <c r="G32" s="1072"/>
      <c r="H32" s="1072" t="s">
        <v>281</v>
      </c>
      <c r="I32" s="1072"/>
      <c r="J32" s="1072"/>
      <c r="K32" s="946" t="s">
        <v>282</v>
      </c>
      <c r="L32" s="2"/>
    </row>
    <row r="33" spans="1:12" s="79" customFormat="1" ht="17.25">
      <c r="A33" s="488" t="s">
        <v>240</v>
      </c>
      <c r="B33" s="68" t="s">
        <v>241</v>
      </c>
      <c r="C33" s="946"/>
      <c r="D33" s="946"/>
      <c r="E33" s="69" t="s">
        <v>242</v>
      </c>
      <c r="F33" s="1072" t="s">
        <v>283</v>
      </c>
      <c r="G33" s="1072"/>
      <c r="H33" s="1072"/>
      <c r="I33" s="1072"/>
      <c r="J33" s="1072"/>
      <c r="K33" s="946"/>
      <c r="L33" s="2"/>
    </row>
    <row r="34" spans="1:12" s="79" customFormat="1" ht="17.25">
      <c r="A34" s="492">
        <v>27</v>
      </c>
      <c r="B34" s="491" t="s">
        <v>284</v>
      </c>
      <c r="C34" s="490">
        <v>79</v>
      </c>
      <c r="D34" s="947" t="s">
        <v>236</v>
      </c>
      <c r="E34" s="489">
        <v>24095</v>
      </c>
      <c r="F34" s="1072" t="s">
        <v>285</v>
      </c>
      <c r="G34" s="1072"/>
      <c r="H34" s="1072" t="s">
        <v>286</v>
      </c>
      <c r="I34" s="1072"/>
      <c r="J34" s="1072"/>
      <c r="K34" s="946" t="s">
        <v>287</v>
      </c>
      <c r="L34" s="2"/>
    </row>
    <row r="35" spans="1:12" s="79" customFormat="1" ht="17.25">
      <c r="A35" s="488" t="s">
        <v>243</v>
      </c>
      <c r="B35" s="68" t="s">
        <v>244</v>
      </c>
      <c r="C35" s="946"/>
      <c r="D35" s="946"/>
      <c r="E35" s="69" t="s">
        <v>245</v>
      </c>
      <c r="F35" s="946"/>
      <c r="G35" s="946"/>
      <c r="H35" s="946"/>
      <c r="I35" s="946"/>
      <c r="J35" s="946"/>
      <c r="K35" s="946"/>
      <c r="L35" s="2"/>
    </row>
    <row r="36" spans="1:12" s="79" customFormat="1" ht="17.25">
      <c r="A36" s="492">
        <v>28</v>
      </c>
      <c r="B36" s="491" t="s">
        <v>288</v>
      </c>
      <c r="C36" s="490">
        <v>72</v>
      </c>
      <c r="D36" s="947" t="s">
        <v>236</v>
      </c>
      <c r="E36" s="489">
        <v>21960</v>
      </c>
      <c r="F36" s="1072" t="s">
        <v>289</v>
      </c>
      <c r="G36" s="1072"/>
      <c r="H36" s="1072" t="s">
        <v>290</v>
      </c>
      <c r="I36" s="1072"/>
      <c r="J36" s="1072"/>
      <c r="K36" s="493">
        <v>1455</v>
      </c>
      <c r="L36" s="2"/>
    </row>
    <row r="37" spans="1:12" ht="17.25">
      <c r="A37" s="488" t="s">
        <v>234</v>
      </c>
      <c r="B37" s="68" t="s">
        <v>246</v>
      </c>
      <c r="C37" s="946"/>
      <c r="D37" s="946"/>
      <c r="E37" s="69" t="s">
        <v>247</v>
      </c>
      <c r="F37" s="1078" t="s">
        <v>248</v>
      </c>
      <c r="G37" s="1078"/>
      <c r="H37" s="1077" t="s">
        <v>249</v>
      </c>
      <c r="I37" s="1077"/>
      <c r="J37" s="946"/>
      <c r="K37" s="946"/>
    </row>
    <row r="38" spans="1:12" ht="17.25">
      <c r="A38" s="492">
        <v>29</v>
      </c>
      <c r="B38" s="491" t="s">
        <v>291</v>
      </c>
      <c r="C38" s="490">
        <v>106</v>
      </c>
      <c r="D38" s="947" t="s">
        <v>236</v>
      </c>
      <c r="E38" s="489">
        <v>30500</v>
      </c>
      <c r="F38" s="1072" t="s">
        <v>292</v>
      </c>
      <c r="G38" s="1072"/>
      <c r="H38" s="1072" t="s">
        <v>293</v>
      </c>
      <c r="I38" s="1072"/>
      <c r="J38" s="946"/>
      <c r="K38" s="946" t="s">
        <v>294</v>
      </c>
    </row>
    <row r="39" spans="1:12" ht="17.25">
      <c r="A39" s="488" t="s">
        <v>250</v>
      </c>
      <c r="B39" s="68" t="s">
        <v>251</v>
      </c>
      <c r="C39" s="946"/>
      <c r="D39" s="946"/>
      <c r="E39" s="1077" t="s">
        <v>252</v>
      </c>
      <c r="F39" s="1077"/>
      <c r="G39" s="948" t="s">
        <v>253</v>
      </c>
      <c r="H39" s="1077" t="s">
        <v>254</v>
      </c>
      <c r="I39" s="1077"/>
      <c r="J39" s="1077"/>
      <c r="K39" s="449"/>
    </row>
    <row r="40" spans="1:12" ht="18" customHeight="1">
      <c r="A40" s="946"/>
      <c r="B40" s="946"/>
      <c r="C40" s="946"/>
      <c r="D40" s="946"/>
      <c r="E40" s="946"/>
      <c r="F40" s="946"/>
      <c r="G40" s="946"/>
      <c r="H40" s="946"/>
      <c r="I40" s="946"/>
      <c r="J40" s="946"/>
      <c r="K40" s="946"/>
    </row>
  </sheetData>
  <mergeCells count="38">
    <mergeCell ref="E39:F39"/>
    <mergeCell ref="H39:J39"/>
    <mergeCell ref="H34:J34"/>
    <mergeCell ref="F37:G37"/>
    <mergeCell ref="H37:I37"/>
    <mergeCell ref="F38:G38"/>
    <mergeCell ref="H38:I38"/>
    <mergeCell ref="F23:G23"/>
    <mergeCell ref="F24:G24"/>
    <mergeCell ref="H24:J24"/>
    <mergeCell ref="F36:G36"/>
    <mergeCell ref="H36:J36"/>
    <mergeCell ref="F25:G25"/>
    <mergeCell ref="F26:G26"/>
    <mergeCell ref="H26:J26"/>
    <mergeCell ref="F28:G28"/>
    <mergeCell ref="H28:J28"/>
    <mergeCell ref="F30:G30"/>
    <mergeCell ref="H30:J30"/>
    <mergeCell ref="F32:G32"/>
    <mergeCell ref="H32:J32"/>
    <mergeCell ref="F33:J33"/>
    <mergeCell ref="F34:G34"/>
    <mergeCell ref="A8:A21"/>
    <mergeCell ref="B8:F8"/>
    <mergeCell ref="G8:K8"/>
    <mergeCell ref="I11:J11"/>
    <mergeCell ref="G18:I18"/>
    <mergeCell ref="G19:I19"/>
    <mergeCell ref="G12:H12"/>
    <mergeCell ref="G20:I20"/>
    <mergeCell ref="B21:E21"/>
    <mergeCell ref="G21:J21"/>
    <mergeCell ref="A1:F1"/>
    <mergeCell ref="A3:J3"/>
    <mergeCell ref="A5:K5"/>
    <mergeCell ref="A6:K6"/>
    <mergeCell ref="A7:K7"/>
  </mergeCells>
  <phoneticPr fontId="3"/>
  <printOptions horizontalCentered="1"/>
  <pageMargins left="0.74803149606299213" right="0.55118110236220474" top="0.59055118110236215" bottom="0.78740157480314965" header="0.51181102362204722" footer="0.51181102362204722"/>
  <pageSetup paperSize="9" orientation="portrait" r:id="rId1"/>
  <headerFooter>
    <oddFooter>&amp;C７</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view="pageBreakPreview" topLeftCell="A4" zoomScale="80" zoomScaleNormal="100" zoomScaleSheetLayoutView="80" workbookViewId="0">
      <selection activeCell="B4" sqref="B4:N4"/>
    </sheetView>
  </sheetViews>
  <sheetFormatPr defaultColWidth="8.875" defaultRowHeight="13.5"/>
  <cols>
    <col min="1" max="1" width="0.625" style="23" customWidth="1"/>
    <col min="2" max="2" width="5.125" style="23" customWidth="1"/>
    <col min="3" max="3" width="19.625" style="23" customWidth="1"/>
    <col min="4" max="14" width="6" style="23" customWidth="1"/>
    <col min="15" max="15" width="1.25" style="23" customWidth="1"/>
    <col min="16" max="16" width="2.5" style="23" customWidth="1"/>
    <col min="17" max="16384" width="8.875" style="23"/>
  </cols>
  <sheetData>
    <row r="1" spans="2:14" ht="3.75" customHeight="1"/>
    <row r="2" spans="2:14" s="441" customFormat="1" ht="24">
      <c r="B2" s="972" t="s">
        <v>38</v>
      </c>
      <c r="C2" s="972"/>
      <c r="D2" s="972"/>
      <c r="E2" s="972"/>
      <c r="F2" s="972"/>
      <c r="G2" s="972"/>
      <c r="H2" s="440"/>
      <c r="I2" s="440"/>
      <c r="J2" s="440"/>
      <c r="K2" s="440"/>
      <c r="L2" s="440"/>
    </row>
    <row r="3" spans="2:14" s="5" customFormat="1" ht="18.75" customHeight="1">
      <c r="B3" s="73"/>
      <c r="C3" s="73"/>
      <c r="D3" s="73"/>
      <c r="E3" s="73"/>
      <c r="F3" s="73"/>
      <c r="G3" s="73"/>
      <c r="H3" s="3"/>
      <c r="I3" s="3"/>
      <c r="J3" s="3"/>
      <c r="K3" s="3"/>
      <c r="L3" s="3"/>
    </row>
    <row r="4" spans="2:14" s="442" customFormat="1" ht="29.25" customHeight="1">
      <c r="B4" s="1079" t="s">
        <v>573</v>
      </c>
      <c r="C4" s="1079"/>
      <c r="D4" s="1079"/>
      <c r="E4" s="1079"/>
      <c r="F4" s="1079"/>
      <c r="G4" s="1079"/>
      <c r="H4" s="1079"/>
      <c r="I4" s="1079"/>
      <c r="J4" s="1079"/>
      <c r="K4" s="1079"/>
      <c r="L4" s="1079"/>
      <c r="M4" s="1079"/>
      <c r="N4" s="1079"/>
    </row>
    <row r="5" spans="2:14" s="24" customFormat="1" ht="11.25" customHeight="1">
      <c r="B5" s="25"/>
      <c r="C5" s="25"/>
      <c r="D5" s="25"/>
      <c r="E5" s="25"/>
      <c r="F5" s="25"/>
      <c r="G5" s="25"/>
      <c r="H5" s="25"/>
      <c r="I5" s="25"/>
      <c r="J5" s="25"/>
      <c r="K5" s="25"/>
      <c r="L5" s="25"/>
      <c r="M5" s="25"/>
      <c r="N5" s="25"/>
    </row>
    <row r="6" spans="2:14" s="24" customFormat="1" ht="23.1" customHeight="1">
      <c r="B6" s="1080" t="s">
        <v>546</v>
      </c>
      <c r="C6" s="1080"/>
      <c r="D6" s="1080"/>
      <c r="E6" s="1080"/>
      <c r="F6" s="1080"/>
      <c r="G6" s="1080"/>
      <c r="H6" s="1080"/>
      <c r="I6" s="1080"/>
      <c r="J6" s="1080"/>
      <c r="K6" s="1080"/>
      <c r="L6" s="1080"/>
      <c r="M6" s="1080"/>
      <c r="N6" s="1080"/>
    </row>
    <row r="7" spans="2:14" s="24" customFormat="1" ht="11.25" customHeight="1">
      <c r="B7" s="443"/>
      <c r="C7" s="443"/>
      <c r="D7" s="443"/>
      <c r="E7" s="443"/>
      <c r="F7" s="443"/>
      <c r="G7" s="443"/>
      <c r="H7" s="443"/>
      <c r="I7" s="443"/>
      <c r="J7" s="443"/>
      <c r="K7" s="443"/>
      <c r="L7" s="443"/>
      <c r="M7" s="443"/>
      <c r="N7" s="443"/>
    </row>
    <row r="8" spans="2:14" s="24" customFormat="1" ht="41.25" customHeight="1">
      <c r="B8" s="1081" t="s">
        <v>678</v>
      </c>
      <c r="C8" s="1081"/>
      <c r="D8" s="1081"/>
      <c r="E8" s="1081"/>
      <c r="F8" s="1081"/>
      <c r="G8" s="1081"/>
      <c r="H8" s="1081"/>
      <c r="I8" s="1081"/>
      <c r="J8" s="1081"/>
      <c r="K8" s="1081"/>
      <c r="L8" s="1081"/>
      <c r="M8" s="1081"/>
      <c r="N8" s="1081"/>
    </row>
    <row r="9" spans="2:14" s="24" customFormat="1" ht="18.75">
      <c r="B9" s="444" t="s">
        <v>547</v>
      </c>
      <c r="C9" s="443"/>
      <c r="D9" s="443"/>
      <c r="E9" s="443"/>
      <c r="F9" s="443"/>
      <c r="G9" s="443"/>
      <c r="H9" s="443"/>
      <c r="I9" s="443"/>
      <c r="J9" s="443"/>
      <c r="K9" s="443"/>
      <c r="L9" s="443"/>
      <c r="M9" s="443"/>
      <c r="N9" s="443"/>
    </row>
    <row r="10" spans="2:14" s="24" customFormat="1" ht="18.75">
      <c r="B10" s="522" t="s">
        <v>548</v>
      </c>
      <c r="C10" s="443"/>
      <c r="D10" s="443"/>
      <c r="E10" s="443"/>
      <c r="F10" s="443"/>
      <c r="G10" s="443"/>
      <c r="H10" s="443"/>
      <c r="I10" s="443"/>
      <c r="J10" s="443"/>
      <c r="K10" s="443"/>
      <c r="L10" s="443"/>
      <c r="M10" s="443"/>
      <c r="N10" s="443"/>
    </row>
    <row r="11" spans="2:14" s="24" customFormat="1" ht="76.5" customHeight="1">
      <c r="B11" s="1082" t="s">
        <v>549</v>
      </c>
      <c r="C11" s="1082"/>
      <c r="D11" s="1082"/>
      <c r="E11" s="1082"/>
      <c r="F11" s="1082"/>
      <c r="G11" s="1082"/>
      <c r="H11" s="1082"/>
      <c r="I11" s="1082"/>
      <c r="J11" s="1082"/>
      <c r="K11" s="1082"/>
      <c r="L11" s="1082"/>
      <c r="M11" s="1082"/>
      <c r="N11" s="1082"/>
    </row>
    <row r="12" spans="2:14" s="24" customFormat="1" ht="18.75">
      <c r="B12" s="443"/>
      <c r="C12" s="443"/>
      <c r="D12" s="443"/>
      <c r="E12" s="443"/>
      <c r="F12" s="443"/>
      <c r="G12" s="443"/>
      <c r="H12" s="443"/>
      <c r="I12" s="443"/>
      <c r="J12" s="443"/>
      <c r="K12" s="443"/>
      <c r="L12" s="443"/>
      <c r="M12" s="443"/>
      <c r="N12" s="443"/>
    </row>
    <row r="13" spans="2:14" s="24" customFormat="1" ht="18.75">
      <c r="B13" s="1084" t="s">
        <v>677</v>
      </c>
      <c r="C13" s="1084"/>
      <c r="D13" s="1084"/>
      <c r="E13" s="1084"/>
      <c r="F13" s="1084"/>
      <c r="G13" s="1084"/>
      <c r="H13" s="1084"/>
      <c r="I13" s="1084"/>
      <c r="J13" s="1084"/>
      <c r="K13" s="1084"/>
      <c r="L13" s="1084"/>
      <c r="M13" s="1084"/>
      <c r="N13" s="1084"/>
    </row>
    <row r="14" spans="2:14" s="24" customFormat="1" ht="75" customHeight="1">
      <c r="B14" s="1082" t="s">
        <v>676</v>
      </c>
      <c r="C14" s="1082"/>
      <c r="D14" s="1082"/>
      <c r="E14" s="1082"/>
      <c r="F14" s="1082"/>
      <c r="G14" s="1082"/>
      <c r="H14" s="1082"/>
      <c r="I14" s="1082"/>
      <c r="J14" s="1082"/>
      <c r="K14" s="1082"/>
      <c r="L14" s="1082"/>
      <c r="M14" s="1082"/>
      <c r="N14" s="1082"/>
    </row>
    <row r="15" spans="2:14" s="24" customFormat="1" ht="7.5" customHeight="1">
      <c r="B15" s="443"/>
      <c r="C15" s="443"/>
      <c r="D15" s="443"/>
      <c r="E15" s="443"/>
      <c r="F15" s="443"/>
      <c r="G15" s="443"/>
      <c r="H15" s="443"/>
      <c r="I15" s="443"/>
      <c r="J15" s="443"/>
      <c r="K15" s="443"/>
      <c r="L15" s="443"/>
      <c r="M15" s="443"/>
      <c r="N15" s="443"/>
    </row>
    <row r="16" spans="2:14" s="28" customFormat="1" ht="75" customHeight="1">
      <c r="B16" s="1080" t="s">
        <v>550</v>
      </c>
      <c r="C16" s="1080"/>
      <c r="D16" s="1080"/>
      <c r="E16" s="1080"/>
      <c r="F16" s="1080"/>
      <c r="G16" s="1080"/>
      <c r="H16" s="1080"/>
      <c r="I16" s="1080"/>
      <c r="J16" s="1080"/>
      <c r="K16" s="1080"/>
      <c r="L16" s="1080"/>
      <c r="M16" s="1080"/>
      <c r="N16" s="1080"/>
    </row>
    <row r="17" spans="2:14" s="28" customFormat="1" ht="24.75" customHeight="1">
      <c r="B17" s="463"/>
      <c r="C17" s="463"/>
      <c r="D17" s="463"/>
      <c r="E17" s="463"/>
      <c r="F17" s="463"/>
      <c r="G17" s="463"/>
      <c r="H17" s="463"/>
      <c r="I17" s="463"/>
      <c r="J17" s="463"/>
      <c r="K17" s="463"/>
      <c r="L17" s="463"/>
      <c r="M17" s="463"/>
      <c r="N17" s="463"/>
    </row>
    <row r="18" spans="2:14" s="24" customFormat="1" ht="18.75">
      <c r="B18" s="1082" t="s">
        <v>675</v>
      </c>
      <c r="C18" s="1082"/>
      <c r="D18" s="1082"/>
      <c r="E18" s="1082"/>
      <c r="F18" s="1082"/>
      <c r="G18" s="1082"/>
      <c r="H18" s="1082"/>
      <c r="I18" s="1082"/>
      <c r="J18" s="1082"/>
      <c r="K18" s="1082"/>
      <c r="L18" s="1082"/>
      <c r="M18" s="1082"/>
      <c r="N18" s="1082"/>
    </row>
    <row r="19" spans="2:14" s="24" customFormat="1" ht="79.5" customHeight="1">
      <c r="B19" s="1082" t="s">
        <v>674</v>
      </c>
      <c r="C19" s="1082"/>
      <c r="D19" s="1082"/>
      <c r="E19" s="1082"/>
      <c r="F19" s="1082"/>
      <c r="G19" s="1082"/>
      <c r="H19" s="1082"/>
      <c r="I19" s="1082"/>
      <c r="J19" s="1082"/>
      <c r="K19" s="1082"/>
      <c r="L19" s="1082"/>
      <c r="M19" s="1082"/>
      <c r="N19" s="1082"/>
    </row>
    <row r="20" spans="2:14" s="24" customFormat="1" ht="7.5" customHeight="1">
      <c r="B20" s="462"/>
      <c r="C20" s="462"/>
      <c r="D20" s="462"/>
      <c r="E20" s="462"/>
      <c r="F20" s="462"/>
      <c r="G20" s="462"/>
      <c r="H20" s="462"/>
      <c r="I20" s="462"/>
      <c r="J20" s="462"/>
      <c r="K20" s="462"/>
      <c r="L20" s="462"/>
      <c r="M20" s="462"/>
      <c r="N20" s="462"/>
    </row>
    <row r="21" spans="2:14" s="24" customFormat="1" ht="18.75">
      <c r="B21" s="444" t="s">
        <v>551</v>
      </c>
      <c r="C21" s="443"/>
      <c r="D21" s="443"/>
      <c r="E21" s="443"/>
      <c r="F21" s="443"/>
      <c r="G21" s="443"/>
      <c r="H21" s="443"/>
      <c r="I21" s="443"/>
      <c r="J21" s="443"/>
      <c r="K21" s="443"/>
      <c r="L21" s="443"/>
      <c r="M21" s="443"/>
      <c r="N21" s="443"/>
    </row>
    <row r="22" spans="2:14" s="24" customFormat="1" ht="18.75">
      <c r="B22" s="444" t="s">
        <v>552</v>
      </c>
      <c r="C22" s="443"/>
      <c r="D22" s="443"/>
      <c r="E22" s="443"/>
      <c r="F22" s="443"/>
      <c r="G22" s="443"/>
      <c r="H22" s="443"/>
      <c r="I22" s="443"/>
      <c r="J22" s="443"/>
      <c r="K22" s="443"/>
      <c r="L22" s="443"/>
      <c r="M22" s="443"/>
      <c r="N22" s="443"/>
    </row>
    <row r="23" spans="2:14" s="24" customFormat="1" ht="33.75" customHeight="1">
      <c r="B23" s="1085" t="s">
        <v>553</v>
      </c>
      <c r="C23" s="1085"/>
      <c r="D23" s="1085"/>
      <c r="E23" s="1085"/>
      <c r="F23" s="1085"/>
      <c r="G23" s="1085"/>
      <c r="H23" s="1085"/>
      <c r="I23" s="1085"/>
      <c r="J23" s="1085"/>
      <c r="K23" s="1085"/>
      <c r="L23" s="1085"/>
      <c r="M23" s="1085"/>
      <c r="N23" s="1085"/>
    </row>
    <row r="24" spans="2:14" s="24" customFormat="1" ht="18.75">
      <c r="B24" s="444" t="s">
        <v>554</v>
      </c>
      <c r="C24" s="443"/>
      <c r="D24" s="443"/>
      <c r="E24" s="443"/>
      <c r="F24" s="443"/>
      <c r="G24" s="443"/>
      <c r="H24" s="443"/>
      <c r="I24" s="443"/>
      <c r="J24" s="443"/>
      <c r="K24" s="443"/>
      <c r="L24" s="443"/>
      <c r="M24" s="443"/>
      <c r="N24" s="443"/>
    </row>
    <row r="25" spans="2:14" s="24" customFormat="1" ht="18.75">
      <c r="B25" s="443"/>
      <c r="C25" s="443"/>
      <c r="D25" s="443"/>
      <c r="E25" s="443"/>
      <c r="F25" s="443"/>
      <c r="G25" s="443"/>
      <c r="H25" s="443"/>
      <c r="I25" s="443"/>
      <c r="J25" s="443"/>
      <c r="K25" s="443"/>
      <c r="L25" s="443"/>
      <c r="M25" s="443"/>
      <c r="N25" s="443"/>
    </row>
    <row r="26" spans="2:14" s="24" customFormat="1" ht="18.75">
      <c r="B26" s="444" t="s">
        <v>555</v>
      </c>
      <c r="C26" s="443"/>
      <c r="D26" s="443"/>
      <c r="E26" s="443"/>
      <c r="F26" s="443"/>
      <c r="G26" s="443"/>
      <c r="H26" s="443"/>
      <c r="I26" s="443"/>
      <c r="J26" s="443"/>
      <c r="K26" s="443"/>
      <c r="L26" s="443"/>
      <c r="M26" s="443"/>
      <c r="N26" s="443"/>
    </row>
    <row r="27" spans="2:14" s="24" customFormat="1" ht="18.75">
      <c r="B27" s="444" t="s">
        <v>556</v>
      </c>
      <c r="C27" s="443"/>
      <c r="D27" s="443"/>
      <c r="E27" s="443"/>
      <c r="F27" s="443"/>
      <c r="G27" s="443"/>
      <c r="H27" s="443"/>
      <c r="I27" s="443"/>
      <c r="J27" s="443"/>
      <c r="K27" s="443"/>
      <c r="L27" s="443"/>
      <c r="M27" s="443"/>
      <c r="N27" s="443"/>
    </row>
    <row r="28" spans="2:14" s="24" customFormat="1" ht="18.75">
      <c r="B28" s="443"/>
      <c r="C28" s="443"/>
      <c r="D28" s="443"/>
      <c r="E28" s="443"/>
      <c r="F28" s="443"/>
      <c r="G28" s="443"/>
      <c r="H28" s="443"/>
      <c r="I28" s="443"/>
      <c r="J28" s="443"/>
      <c r="K28" s="443"/>
      <c r="L28" s="443"/>
      <c r="M28" s="443"/>
      <c r="N28" s="443"/>
    </row>
    <row r="29" spans="2:14" s="24" customFormat="1" ht="18.75">
      <c r="B29" s="444" t="s">
        <v>557</v>
      </c>
      <c r="C29" s="443"/>
      <c r="D29" s="443"/>
      <c r="E29" s="443"/>
      <c r="F29" s="443"/>
      <c r="G29" s="443"/>
      <c r="H29" s="443"/>
      <c r="I29" s="443"/>
      <c r="J29" s="443"/>
      <c r="K29" s="443"/>
      <c r="L29" s="443"/>
      <c r="M29" s="443"/>
      <c r="N29" s="443"/>
    </row>
    <row r="30" spans="2:14" s="24" customFormat="1" ht="18.75">
      <c r="B30" s="444" t="s">
        <v>558</v>
      </c>
      <c r="C30" s="443"/>
      <c r="D30" s="443"/>
      <c r="E30" s="443"/>
      <c r="F30" s="443"/>
      <c r="G30" s="443"/>
      <c r="H30" s="443"/>
      <c r="I30" s="443"/>
      <c r="J30" s="443"/>
      <c r="K30" s="443"/>
      <c r="L30" s="443"/>
      <c r="M30" s="443"/>
      <c r="N30" s="443"/>
    </row>
    <row r="31" spans="2:14" s="24" customFormat="1" ht="18.75" customHeight="1">
      <c r="B31" s="1083" t="s">
        <v>559</v>
      </c>
      <c r="C31" s="1083"/>
      <c r="D31" s="1083"/>
      <c r="E31" s="1083"/>
      <c r="F31" s="1083"/>
      <c r="G31" s="1083"/>
      <c r="H31" s="1083"/>
      <c r="I31" s="1083"/>
      <c r="J31" s="1083"/>
      <c r="K31" s="1083"/>
      <c r="L31" s="1083"/>
      <c r="M31" s="1083"/>
      <c r="N31" s="1083"/>
    </row>
    <row r="32" spans="2:14" s="24" customFormat="1" ht="18.75">
      <c r="B32" s="444" t="s">
        <v>560</v>
      </c>
      <c r="C32" s="443"/>
      <c r="D32" s="443"/>
      <c r="E32" s="443"/>
      <c r="F32" s="443"/>
      <c r="G32" s="443"/>
      <c r="H32" s="443"/>
      <c r="I32" s="443"/>
      <c r="J32" s="443"/>
      <c r="K32" s="443"/>
      <c r="L32" s="443"/>
      <c r="M32" s="443"/>
      <c r="N32" s="443"/>
    </row>
    <row r="33" spans="2:14" s="24" customFormat="1" ht="18.75">
      <c r="B33" s="521" t="s">
        <v>561</v>
      </c>
      <c r="C33" s="443"/>
      <c r="D33" s="443"/>
      <c r="E33" s="443"/>
      <c r="F33" s="443"/>
      <c r="G33" s="443"/>
      <c r="H33" s="443"/>
      <c r="I33" s="443"/>
      <c r="J33" s="443"/>
      <c r="K33" s="443"/>
      <c r="L33" s="443"/>
      <c r="M33" s="443"/>
      <c r="N33" s="443"/>
    </row>
    <row r="34" spans="2:14" s="24" customFormat="1" ht="3.75" customHeight="1">
      <c r="B34" s="443"/>
      <c r="C34" s="443"/>
      <c r="D34" s="443"/>
      <c r="E34" s="443"/>
      <c r="F34" s="443"/>
      <c r="G34" s="443"/>
      <c r="H34" s="443"/>
      <c r="I34" s="443"/>
      <c r="J34" s="443"/>
      <c r="K34" s="443"/>
      <c r="L34" s="443"/>
      <c r="M34" s="443"/>
      <c r="N34" s="443"/>
    </row>
    <row r="35" spans="2:14" s="24" customFormat="1" ht="18.75">
      <c r="B35" s="443"/>
      <c r="C35" s="443"/>
      <c r="D35" s="443"/>
      <c r="E35" s="443"/>
      <c r="F35" s="443"/>
      <c r="G35" s="443"/>
      <c r="H35" s="443"/>
      <c r="I35" s="443"/>
      <c r="J35" s="443"/>
      <c r="K35" s="443"/>
      <c r="L35" s="443"/>
      <c r="M35" s="443"/>
      <c r="N35" s="443"/>
    </row>
    <row r="36" spans="2:14" s="24" customFormat="1" ht="18.75">
      <c r="B36" s="443"/>
      <c r="C36" s="443"/>
      <c r="D36" s="443"/>
      <c r="E36" s="443"/>
      <c r="F36" s="443"/>
      <c r="G36" s="443"/>
      <c r="H36" s="443"/>
      <c r="I36" s="443"/>
      <c r="J36" s="443"/>
      <c r="K36" s="443"/>
      <c r="L36" s="443"/>
      <c r="M36" s="443"/>
      <c r="N36" s="443"/>
    </row>
    <row r="37" spans="2:14" s="24" customFormat="1" ht="18.75">
      <c r="B37" s="443"/>
      <c r="C37" s="443"/>
      <c r="D37" s="443"/>
      <c r="E37" s="443"/>
      <c r="F37" s="443"/>
      <c r="G37" s="443"/>
      <c r="H37" s="443"/>
      <c r="I37" s="443"/>
      <c r="J37" s="443"/>
      <c r="K37" s="443"/>
      <c r="L37" s="443"/>
      <c r="M37" s="443"/>
      <c r="N37" s="443"/>
    </row>
    <row r="38" spans="2:14" s="24" customFormat="1" ht="18.75">
      <c r="B38" s="443"/>
      <c r="C38" s="443"/>
      <c r="D38" s="443"/>
      <c r="E38" s="443"/>
      <c r="F38" s="443"/>
      <c r="G38" s="443"/>
      <c r="H38" s="443"/>
      <c r="I38" s="443"/>
      <c r="J38" s="443"/>
      <c r="K38" s="443"/>
      <c r="L38" s="443"/>
      <c r="M38" s="443"/>
      <c r="N38" s="443"/>
    </row>
    <row r="39" spans="2:14" s="24" customFormat="1" ht="18.75">
      <c r="B39" s="443"/>
      <c r="C39" s="443"/>
      <c r="D39" s="443"/>
      <c r="E39" s="443"/>
      <c r="F39" s="443"/>
      <c r="G39" s="443"/>
      <c r="H39" s="443"/>
      <c r="I39" s="443"/>
      <c r="J39" s="443"/>
      <c r="K39" s="443"/>
      <c r="L39" s="443"/>
      <c r="M39" s="443"/>
      <c r="N39" s="443"/>
    </row>
    <row r="40" spans="2:14" s="24" customFormat="1" ht="18.75">
      <c r="B40" s="443"/>
      <c r="C40" s="443"/>
      <c r="D40" s="443"/>
      <c r="E40" s="443"/>
      <c r="F40" s="443"/>
      <c r="G40" s="443"/>
      <c r="H40" s="443"/>
      <c r="I40" s="443"/>
      <c r="J40" s="443"/>
      <c r="K40" s="443"/>
      <c r="L40" s="443"/>
      <c r="M40" s="443"/>
      <c r="N40" s="443"/>
    </row>
    <row r="41" spans="2:14" s="24" customFormat="1" ht="18.75">
      <c r="B41" s="443"/>
      <c r="C41" s="443"/>
      <c r="D41" s="443"/>
      <c r="E41" s="443"/>
      <c r="F41" s="443"/>
      <c r="G41" s="443"/>
      <c r="H41" s="443"/>
      <c r="I41" s="443"/>
      <c r="J41" s="443"/>
      <c r="K41" s="443"/>
      <c r="L41" s="443"/>
      <c r="M41" s="443"/>
      <c r="N41" s="443"/>
    </row>
    <row r="42" spans="2:14" s="24" customFormat="1" ht="162" customHeight="1">
      <c r="B42" s="443"/>
      <c r="C42" s="443"/>
      <c r="D42" s="443"/>
      <c r="E42" s="443"/>
      <c r="F42" s="443"/>
      <c r="G42" s="443"/>
      <c r="H42" s="443"/>
      <c r="I42" s="443"/>
      <c r="J42" s="443"/>
      <c r="K42" s="443"/>
      <c r="L42" s="443"/>
      <c r="M42" s="443"/>
      <c r="N42" s="443"/>
    </row>
    <row r="43" spans="2:14" ht="409.5" customHeight="1">
      <c r="B43" s="122"/>
      <c r="C43" s="122"/>
      <c r="D43" s="122"/>
      <c r="E43" s="122"/>
      <c r="F43" s="122"/>
      <c r="G43" s="122"/>
      <c r="H43" s="122"/>
      <c r="I43" s="122"/>
      <c r="J43" s="122"/>
      <c r="K43" s="122"/>
      <c r="L43" s="122"/>
      <c r="M43" s="122"/>
      <c r="N43" s="122"/>
    </row>
    <row r="44" spans="2:14" ht="18.75" customHeight="1">
      <c r="B44" s="122"/>
      <c r="C44" s="122"/>
      <c r="D44" s="122"/>
      <c r="E44" s="122"/>
      <c r="F44" s="122"/>
      <c r="G44" s="122"/>
      <c r="H44" s="122"/>
      <c r="I44" s="122"/>
      <c r="J44" s="122"/>
      <c r="K44" s="122"/>
      <c r="L44" s="122"/>
      <c r="M44" s="122"/>
      <c r="N44" s="122"/>
    </row>
    <row r="45" spans="2:14" ht="18.75" customHeight="1">
      <c r="B45" s="122"/>
      <c r="C45" s="122"/>
      <c r="D45" s="122"/>
      <c r="E45" s="122"/>
      <c r="F45" s="122"/>
      <c r="G45" s="122"/>
      <c r="H45" s="122"/>
      <c r="I45" s="122"/>
      <c r="J45" s="122"/>
      <c r="K45" s="122"/>
      <c r="L45" s="122"/>
      <c r="M45" s="122"/>
      <c r="N45" s="122"/>
    </row>
    <row r="46" spans="2:14" ht="18.75" customHeight="1">
      <c r="B46" s="122"/>
      <c r="C46" s="122"/>
      <c r="D46" s="122"/>
      <c r="E46" s="122"/>
      <c r="F46" s="122"/>
      <c r="G46" s="122"/>
      <c r="H46" s="122"/>
      <c r="I46" s="122"/>
      <c r="J46" s="122"/>
      <c r="K46" s="122"/>
      <c r="L46" s="122"/>
      <c r="M46" s="122"/>
      <c r="N46" s="122"/>
    </row>
    <row r="47" spans="2:14" ht="18.75" customHeight="1">
      <c r="B47" s="122"/>
      <c r="C47" s="122"/>
      <c r="D47" s="122"/>
      <c r="E47" s="122"/>
      <c r="F47" s="122"/>
      <c r="G47" s="122"/>
      <c r="H47" s="122"/>
      <c r="I47" s="122"/>
      <c r="J47" s="122"/>
      <c r="K47" s="122"/>
      <c r="L47" s="122"/>
      <c r="M47" s="122"/>
      <c r="N47" s="122"/>
    </row>
    <row r="48" spans="2:14" ht="18.75" customHeight="1">
      <c r="B48" s="122"/>
      <c r="C48" s="122"/>
      <c r="D48" s="122"/>
      <c r="E48" s="122"/>
      <c r="F48" s="122"/>
      <c r="G48" s="122"/>
      <c r="H48" s="122"/>
      <c r="I48" s="122"/>
      <c r="J48" s="122"/>
      <c r="K48" s="122"/>
      <c r="L48" s="122"/>
      <c r="M48" s="122"/>
      <c r="N48" s="122"/>
    </row>
    <row r="49" spans="2:14" ht="18.75" customHeight="1">
      <c r="B49" s="122"/>
      <c r="C49" s="122"/>
      <c r="D49" s="122"/>
      <c r="E49" s="122"/>
      <c r="F49" s="122"/>
      <c r="G49" s="122"/>
      <c r="H49" s="122"/>
      <c r="I49" s="122"/>
      <c r="J49" s="122"/>
      <c r="K49" s="122"/>
      <c r="L49" s="122"/>
      <c r="M49" s="122"/>
      <c r="N49" s="122"/>
    </row>
    <row r="50" spans="2:14" ht="18.75" customHeight="1">
      <c r="B50" s="122"/>
      <c r="C50" s="122"/>
      <c r="D50" s="122"/>
      <c r="E50" s="122"/>
      <c r="F50" s="122"/>
      <c r="G50" s="122"/>
      <c r="H50" s="122"/>
      <c r="I50" s="122"/>
      <c r="J50" s="122"/>
      <c r="K50" s="122"/>
      <c r="L50" s="122"/>
      <c r="M50" s="122"/>
      <c r="N50" s="122"/>
    </row>
    <row r="51" spans="2:14" ht="18.75" customHeight="1">
      <c r="B51" s="122"/>
      <c r="C51" s="122"/>
      <c r="D51" s="122"/>
      <c r="E51" s="122"/>
      <c r="F51" s="122"/>
      <c r="G51" s="122"/>
      <c r="H51" s="122"/>
      <c r="I51" s="122"/>
      <c r="J51" s="122"/>
      <c r="K51" s="122"/>
      <c r="L51" s="122"/>
      <c r="M51" s="122"/>
      <c r="N51" s="122"/>
    </row>
  </sheetData>
  <mergeCells count="12">
    <mergeCell ref="B31:N31"/>
    <mergeCell ref="B13:N13"/>
    <mergeCell ref="B14:N14"/>
    <mergeCell ref="B16:N16"/>
    <mergeCell ref="B18:N18"/>
    <mergeCell ref="B19:N19"/>
    <mergeCell ref="B23:N23"/>
    <mergeCell ref="B4:N4"/>
    <mergeCell ref="B2:G2"/>
    <mergeCell ref="B6:N6"/>
    <mergeCell ref="B8:N8"/>
    <mergeCell ref="B11:N11"/>
  </mergeCells>
  <phoneticPr fontId="3"/>
  <printOptions horizontalCentered="1" verticalCentered="1"/>
  <pageMargins left="0.74803149606299213" right="0.55118110236220474" top="0.59055118110236215" bottom="0.78740157480314965" header="0.51181102362204722" footer="0.51181102362204722"/>
  <pageSetup paperSize="9" scale="95" orientation="portrait" useFirstPageNumber="1" r:id="rId1"/>
  <headerFooter differentFirst="1" alignWithMargins="0">
    <oddFooter>&amp;C８</oddFooter>
    <firstFooter>&amp;C８</firstFooter>
  </headerFooter>
  <rowBreaks count="1" manualBreakCount="1">
    <brk id="1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29"/>
  <sheetViews>
    <sheetView view="pageBreakPreview" zoomScale="80" zoomScaleNormal="100" zoomScaleSheetLayoutView="80" workbookViewId="0">
      <selection activeCell="I38" sqref="I38"/>
    </sheetView>
  </sheetViews>
  <sheetFormatPr defaultColWidth="9" defaultRowHeight="13.5"/>
  <cols>
    <col min="1" max="2" width="0.625" style="59" customWidth="1"/>
    <col min="3" max="3" width="16.625" style="60" customWidth="1"/>
    <col min="4" max="4" width="19.625" style="60" customWidth="1"/>
    <col min="5" max="6" width="16.625" style="60" customWidth="1"/>
    <col min="7" max="7" width="0.625" style="59" customWidth="1"/>
    <col min="8" max="8" width="1.25" style="59" customWidth="1"/>
    <col min="9" max="9" width="2.5" style="59" customWidth="1"/>
    <col min="10" max="16384" width="9" style="59"/>
  </cols>
  <sheetData>
    <row r="1" spans="3:13" ht="3.75" customHeight="1"/>
    <row r="2" spans="3:13" s="5" customFormat="1" ht="24">
      <c r="C2" s="972" t="s">
        <v>686</v>
      </c>
      <c r="D2" s="972"/>
      <c r="E2" s="972"/>
      <c r="F2" s="972"/>
      <c r="G2" s="121"/>
      <c r="H2" s="121"/>
      <c r="I2" s="3"/>
      <c r="J2" s="3"/>
      <c r="K2" s="3"/>
      <c r="L2" s="3"/>
      <c r="M2" s="3"/>
    </row>
    <row r="3" spans="3:13" s="5" customFormat="1" ht="18.75" customHeight="1">
      <c r="C3" s="73"/>
      <c r="D3" s="73"/>
      <c r="E3" s="73"/>
      <c r="F3" s="73"/>
      <c r="G3" s="73"/>
      <c r="H3" s="73"/>
      <c r="I3" s="3"/>
      <c r="J3" s="3"/>
      <c r="K3" s="3"/>
      <c r="L3" s="3"/>
      <c r="M3" s="3"/>
    </row>
    <row r="4" spans="3:13" s="1" customFormat="1" ht="30" customHeight="1">
      <c r="C4" s="1059" t="s">
        <v>685</v>
      </c>
      <c r="D4" s="1059"/>
      <c r="E4" s="1059"/>
      <c r="F4" s="1059"/>
      <c r="G4" s="119"/>
      <c r="H4" s="119"/>
      <c r="I4" s="9"/>
      <c r="J4" s="9"/>
    </row>
    <row r="5" spans="3:13" s="120" customFormat="1" ht="18.75" customHeight="1">
      <c r="C5" s="1086"/>
      <c r="D5" s="1086"/>
      <c r="E5" s="1086"/>
      <c r="F5" s="1086"/>
    </row>
    <row r="6" spans="3:13" ht="22.5" customHeight="1">
      <c r="C6" s="1087" t="s">
        <v>209</v>
      </c>
      <c r="D6" s="1087"/>
      <c r="E6" s="1087"/>
      <c r="F6" s="1087"/>
    </row>
    <row r="7" spans="3:13" ht="22.5" customHeight="1">
      <c r="C7" s="528" t="s">
        <v>208</v>
      </c>
      <c r="D7" s="528" t="s">
        <v>192</v>
      </c>
      <c r="E7" s="528" t="s">
        <v>191</v>
      </c>
      <c r="F7" s="529" t="s">
        <v>190</v>
      </c>
    </row>
    <row r="8" spans="3:13" ht="22.5" customHeight="1">
      <c r="C8" s="528" t="s">
        <v>207</v>
      </c>
      <c r="D8" s="528" t="s">
        <v>185</v>
      </c>
      <c r="E8" s="528" t="s">
        <v>206</v>
      </c>
      <c r="F8" s="529" t="s">
        <v>205</v>
      </c>
    </row>
    <row r="9" spans="3:13" ht="22.5" customHeight="1">
      <c r="C9" s="528" t="s">
        <v>186</v>
      </c>
      <c r="D9" s="528" t="s">
        <v>204</v>
      </c>
      <c r="E9" s="528" t="s">
        <v>203</v>
      </c>
      <c r="F9" s="529" t="s">
        <v>202</v>
      </c>
    </row>
    <row r="10" spans="3:13" ht="22.5" customHeight="1">
      <c r="C10" s="528" t="s">
        <v>173</v>
      </c>
      <c r="D10" s="528" t="s">
        <v>188</v>
      </c>
      <c r="E10" s="528" t="s">
        <v>201</v>
      </c>
      <c r="F10" s="529" t="s">
        <v>200</v>
      </c>
    </row>
    <row r="11" spans="3:13" ht="22.5" customHeight="1">
      <c r="C11" s="528" t="s">
        <v>199</v>
      </c>
      <c r="D11" s="528" t="s">
        <v>172</v>
      </c>
      <c r="E11" s="528"/>
      <c r="F11" s="529" t="s">
        <v>198</v>
      </c>
    </row>
    <row r="12" spans="3:13" ht="22.5" customHeight="1">
      <c r="C12" s="528" t="s">
        <v>176</v>
      </c>
      <c r="D12" s="528" t="s">
        <v>197</v>
      </c>
      <c r="E12" s="528"/>
      <c r="F12" s="529" t="s">
        <v>196</v>
      </c>
    </row>
    <row r="13" spans="3:13" ht="22.5" customHeight="1">
      <c r="C13" s="528" t="s">
        <v>182</v>
      </c>
      <c r="D13" s="528" t="s">
        <v>175</v>
      </c>
      <c r="E13" s="528"/>
      <c r="F13" s="529" t="s">
        <v>171</v>
      </c>
    </row>
    <row r="14" spans="3:13" ht="22.5" customHeight="1">
      <c r="C14" s="528" t="s">
        <v>195</v>
      </c>
      <c r="D14" s="528" t="s">
        <v>194</v>
      </c>
      <c r="E14" s="528"/>
      <c r="F14" s="529"/>
    </row>
    <row r="15" spans="3:13" ht="18.75" customHeight="1">
      <c r="C15" s="63" t="s">
        <v>684</v>
      </c>
      <c r="D15" s="62"/>
      <c r="E15" s="62"/>
      <c r="F15" s="62"/>
    </row>
    <row r="16" spans="3:13" ht="18.75" customHeight="1">
      <c r="C16" s="63" t="s">
        <v>683</v>
      </c>
      <c r="D16" s="62"/>
      <c r="E16" s="62"/>
      <c r="F16" s="62"/>
    </row>
    <row r="17" spans="3:6" ht="37.5" customHeight="1">
      <c r="C17" s="62"/>
      <c r="D17" s="62"/>
      <c r="E17" s="62"/>
      <c r="F17" s="62"/>
    </row>
    <row r="18" spans="3:6" ht="22.5" customHeight="1">
      <c r="C18" s="1088" t="s">
        <v>193</v>
      </c>
      <c r="D18" s="1088"/>
      <c r="E18" s="1088"/>
      <c r="F18" s="1088"/>
    </row>
    <row r="19" spans="3:6" ht="22.5" customHeight="1">
      <c r="C19" s="528" t="s">
        <v>682</v>
      </c>
      <c r="D19" s="528" t="s">
        <v>192</v>
      </c>
      <c r="E19" s="528" t="s">
        <v>191</v>
      </c>
      <c r="F19" s="528" t="s">
        <v>190</v>
      </c>
    </row>
    <row r="20" spans="3:6" ht="22.5" customHeight="1">
      <c r="C20" s="528" t="s">
        <v>189</v>
      </c>
      <c r="D20" s="528" t="s">
        <v>681</v>
      </c>
      <c r="E20" s="528" t="s">
        <v>188</v>
      </c>
      <c r="F20" s="528" t="s">
        <v>187</v>
      </c>
    </row>
    <row r="21" spans="3:6" ht="22.5" customHeight="1">
      <c r="C21" s="528" t="s">
        <v>186</v>
      </c>
      <c r="D21" s="528" t="s">
        <v>185</v>
      </c>
      <c r="E21" s="528" t="s">
        <v>184</v>
      </c>
      <c r="F21" s="528" t="s">
        <v>183</v>
      </c>
    </row>
    <row r="22" spans="3:6" ht="22.5" customHeight="1">
      <c r="C22" s="528" t="s">
        <v>182</v>
      </c>
      <c r="D22" s="528" t="s">
        <v>181</v>
      </c>
      <c r="E22" s="528"/>
      <c r="F22" s="528" t="s">
        <v>180</v>
      </c>
    </row>
    <row r="23" spans="3:6" ht="22.5" customHeight="1">
      <c r="C23" s="528" t="s">
        <v>179</v>
      </c>
      <c r="D23" s="528" t="s">
        <v>178</v>
      </c>
      <c r="E23" s="528"/>
      <c r="F23" s="528" t="s">
        <v>177</v>
      </c>
    </row>
    <row r="24" spans="3:6" ht="22.5" customHeight="1">
      <c r="C24" s="528" t="s">
        <v>176</v>
      </c>
      <c r="D24" s="528" t="s">
        <v>175</v>
      </c>
      <c r="E24" s="528"/>
      <c r="F24" s="528" t="s">
        <v>174</v>
      </c>
    </row>
    <row r="25" spans="3:6" ht="22.5" customHeight="1">
      <c r="C25" s="528" t="s">
        <v>173</v>
      </c>
      <c r="D25" s="528" t="s">
        <v>172</v>
      </c>
      <c r="E25" s="528"/>
      <c r="F25" s="528" t="s">
        <v>171</v>
      </c>
    </row>
    <row r="26" spans="3:6" ht="22.5" customHeight="1">
      <c r="C26" s="528"/>
      <c r="D26" s="528"/>
      <c r="E26" s="528"/>
      <c r="F26" s="528" t="s">
        <v>170</v>
      </c>
    </row>
    <row r="27" spans="3:6" ht="22.5" customHeight="1">
      <c r="C27" s="528"/>
      <c r="D27" s="528"/>
      <c r="E27" s="528"/>
      <c r="F27" s="528" t="s">
        <v>169</v>
      </c>
    </row>
    <row r="28" spans="3:6" ht="18.75">
      <c r="C28" s="63" t="s">
        <v>168</v>
      </c>
      <c r="D28" s="61"/>
      <c r="E28" s="61"/>
      <c r="F28" s="61"/>
    </row>
    <row r="29" spans="3:6" ht="18.75">
      <c r="C29" s="63" t="s">
        <v>680</v>
      </c>
      <c r="D29" s="62"/>
      <c r="E29" s="62"/>
      <c r="F29" s="61"/>
    </row>
  </sheetData>
  <mergeCells count="5">
    <mergeCell ref="C2:F2"/>
    <mergeCell ref="C5:F5"/>
    <mergeCell ref="C6:F6"/>
    <mergeCell ref="C18:F18"/>
    <mergeCell ref="C4:F4"/>
  </mergeCells>
  <phoneticPr fontId="3"/>
  <printOptions horizontalCentered="1"/>
  <pageMargins left="0.74803149606299213" right="0.55118110236220474" top="0.59055118110236215" bottom="0.78740157480314965" header="0.51181102362204722" footer="0.51181102362204722"/>
  <pageSetup paperSize="9" fitToWidth="0" fitToHeight="0" orientation="portrait" useFirstPageNumber="1" r:id="rId1"/>
  <headerFooter differentFirst="1" alignWithMargins="0">
    <oddFooter>&amp;C９</oddFooter>
    <firstFooter>&amp;C９</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8"/>
  <sheetViews>
    <sheetView view="pageBreakPreview" topLeftCell="A16" zoomScale="80" zoomScaleNormal="85" zoomScaleSheetLayoutView="80" zoomScalePageLayoutView="85" workbookViewId="0">
      <selection activeCell="C24" sqref="C24"/>
    </sheetView>
  </sheetViews>
  <sheetFormatPr defaultColWidth="9" defaultRowHeight="13.5"/>
  <cols>
    <col min="1" max="1" width="0.625" style="23" customWidth="1"/>
    <col min="2" max="2" width="1.25" style="23" customWidth="1"/>
    <col min="3" max="3" width="18.75" style="23" customWidth="1"/>
    <col min="4" max="4" width="1.25" style="465" customWidth="1"/>
    <col min="5" max="5" width="15" style="465" customWidth="1"/>
    <col min="6" max="6" width="13.75" style="465" customWidth="1"/>
    <col min="7" max="7" width="1.25" style="465" customWidth="1"/>
    <col min="8" max="8" width="32.25" style="23" customWidth="1"/>
    <col min="9" max="9" width="0.625" style="23" customWidth="1"/>
    <col min="10" max="10" width="1.25" style="23" customWidth="1"/>
    <col min="11" max="11" width="2.5" style="23" customWidth="1"/>
    <col min="12" max="16384" width="9" style="23"/>
  </cols>
  <sheetData>
    <row r="1" spans="2:10" ht="3.75" customHeight="1"/>
    <row r="2" spans="2:10" ht="24">
      <c r="B2" s="532" t="s">
        <v>695</v>
      </c>
      <c r="C2" s="532"/>
      <c r="D2" s="532"/>
      <c r="E2" s="532"/>
      <c r="F2" s="532"/>
      <c r="G2" s="532"/>
      <c r="H2" s="532"/>
      <c r="I2" s="532"/>
      <c r="J2" s="532"/>
    </row>
    <row r="3" spans="2:10" ht="18.75" customHeight="1">
      <c r="B3" s="41"/>
      <c r="C3" s="41"/>
      <c r="D3" s="41"/>
      <c r="E3" s="41"/>
      <c r="F3" s="41"/>
      <c r="G3" s="459"/>
      <c r="H3" s="25"/>
      <c r="I3" s="25"/>
      <c r="J3" s="25"/>
    </row>
    <row r="4" spans="2:10" ht="18.75" customHeight="1">
      <c r="B4" s="38"/>
      <c r="C4" s="38"/>
      <c r="D4" s="36"/>
      <c r="E4" s="36"/>
      <c r="F4" s="36"/>
      <c r="G4" s="36"/>
      <c r="H4" s="464" t="s">
        <v>102</v>
      </c>
      <c r="I4" s="35"/>
      <c r="J4" s="35"/>
    </row>
    <row r="5" spans="2:10" ht="18.75" customHeight="1">
      <c r="B5" s="38"/>
      <c r="C5" s="38"/>
      <c r="D5" s="36"/>
      <c r="E5" s="36"/>
      <c r="F5" s="36"/>
      <c r="G5" s="36"/>
      <c r="H5" s="464"/>
      <c r="I5" s="35"/>
      <c r="J5" s="35"/>
    </row>
    <row r="6" spans="2:10" ht="18.75" customHeight="1">
      <c r="B6" s="35"/>
      <c r="C6" s="35" t="s">
        <v>101</v>
      </c>
      <c r="D6" s="35"/>
      <c r="E6" s="36" t="s">
        <v>694</v>
      </c>
      <c r="F6" s="36" t="s">
        <v>130</v>
      </c>
      <c r="G6" s="36"/>
      <c r="H6" s="38" t="s">
        <v>98</v>
      </c>
      <c r="I6" s="35"/>
      <c r="J6" s="35"/>
    </row>
    <row r="7" spans="2:10" ht="18.75" customHeight="1">
      <c r="B7" s="35"/>
      <c r="C7" s="35"/>
      <c r="D7" s="35"/>
      <c r="E7" s="36"/>
      <c r="F7" s="36"/>
      <c r="G7" s="36"/>
      <c r="H7" s="35"/>
      <c r="I7" s="35"/>
      <c r="J7" s="35"/>
    </row>
    <row r="8" spans="2:10" ht="18.75" customHeight="1">
      <c r="B8" s="35"/>
      <c r="C8" s="35" t="s">
        <v>97</v>
      </c>
      <c r="D8" s="35"/>
      <c r="E8" s="36"/>
      <c r="F8" s="36"/>
      <c r="G8" s="36"/>
      <c r="H8" s="464"/>
      <c r="I8" s="35"/>
      <c r="J8" s="35"/>
    </row>
    <row r="9" spans="2:10" ht="18.75" customHeight="1">
      <c r="B9" s="35"/>
      <c r="C9" s="35"/>
      <c r="D9" s="35"/>
      <c r="E9" s="36" t="s">
        <v>693</v>
      </c>
      <c r="F9" s="36" t="s">
        <v>136</v>
      </c>
      <c r="G9" s="36"/>
      <c r="H9" s="464" t="s">
        <v>95</v>
      </c>
      <c r="I9" s="35"/>
      <c r="J9" s="35"/>
    </row>
    <row r="10" spans="2:10" ht="18.75" customHeight="1">
      <c r="B10" s="35"/>
      <c r="C10" s="35"/>
      <c r="D10" s="35"/>
      <c r="E10" s="36" t="s">
        <v>137</v>
      </c>
      <c r="F10" s="36" t="s">
        <v>136</v>
      </c>
      <c r="G10" s="36"/>
      <c r="H10" s="464" t="s">
        <v>93</v>
      </c>
      <c r="I10" s="35"/>
      <c r="J10" s="35"/>
    </row>
    <row r="11" spans="2:10" ht="18.75" customHeight="1">
      <c r="B11" s="35"/>
      <c r="C11" s="35"/>
      <c r="D11" s="35"/>
      <c r="E11" s="40"/>
      <c r="F11" s="40"/>
      <c r="G11" s="36"/>
      <c r="H11" s="464" t="s">
        <v>92</v>
      </c>
      <c r="I11" s="35"/>
      <c r="J11" s="35"/>
    </row>
    <row r="12" spans="2:10" ht="18.75" customHeight="1">
      <c r="B12" s="35"/>
      <c r="C12" s="35"/>
      <c r="D12" s="35"/>
      <c r="E12" s="36"/>
      <c r="F12" s="36"/>
      <c r="G12" s="36"/>
      <c r="H12" s="35"/>
      <c r="I12" s="35"/>
      <c r="J12" s="35"/>
    </row>
    <row r="13" spans="2:10" ht="18.75" customHeight="1">
      <c r="B13" s="35"/>
      <c r="C13" s="531" t="s">
        <v>692</v>
      </c>
      <c r="D13" s="531"/>
      <c r="E13" s="36" t="s">
        <v>138</v>
      </c>
      <c r="F13" s="36" t="s">
        <v>130</v>
      </c>
      <c r="G13" s="36"/>
      <c r="H13" s="35" t="s">
        <v>88</v>
      </c>
      <c r="I13" s="35"/>
      <c r="J13" s="35"/>
    </row>
    <row r="14" spans="2:10" ht="18.75" customHeight="1">
      <c r="B14" s="35"/>
      <c r="C14" s="35"/>
      <c r="D14" s="35"/>
      <c r="E14" s="36"/>
      <c r="F14" s="36"/>
      <c r="G14" s="36"/>
      <c r="H14" s="35"/>
      <c r="I14" s="35"/>
      <c r="J14" s="35"/>
    </row>
    <row r="15" spans="2:10" ht="18.75" customHeight="1">
      <c r="B15" s="35"/>
      <c r="C15" s="35" t="s">
        <v>87</v>
      </c>
      <c r="D15" s="35"/>
      <c r="E15" s="36" t="s">
        <v>691</v>
      </c>
      <c r="F15" s="36" t="s">
        <v>86</v>
      </c>
      <c r="G15" s="36"/>
      <c r="H15" s="35" t="s">
        <v>85</v>
      </c>
      <c r="I15" s="35"/>
      <c r="J15" s="35"/>
    </row>
    <row r="16" spans="2:10" ht="18.75" customHeight="1">
      <c r="B16" s="35"/>
      <c r="C16" s="35"/>
      <c r="D16" s="35"/>
      <c r="E16" s="36"/>
      <c r="F16" s="36"/>
      <c r="G16" s="36"/>
      <c r="H16" s="39"/>
      <c r="I16" s="35"/>
      <c r="J16" s="35"/>
    </row>
    <row r="17" spans="2:10" ht="18.75" customHeight="1">
      <c r="B17" s="35"/>
      <c r="C17" s="35" t="s">
        <v>84</v>
      </c>
      <c r="D17" s="35"/>
      <c r="E17" s="36" t="s">
        <v>139</v>
      </c>
      <c r="F17" s="36" t="s">
        <v>140</v>
      </c>
      <c r="G17" s="36"/>
      <c r="H17" s="35" t="s">
        <v>81</v>
      </c>
      <c r="I17" s="35"/>
      <c r="J17" s="35"/>
    </row>
    <row r="18" spans="2:10" ht="18.75" customHeight="1">
      <c r="B18" s="35"/>
      <c r="C18" s="35"/>
      <c r="D18" s="35"/>
      <c r="E18" s="36"/>
      <c r="F18" s="36"/>
      <c r="G18" s="36"/>
      <c r="H18" s="35" t="s">
        <v>80</v>
      </c>
      <c r="I18" s="35"/>
      <c r="J18" s="35"/>
    </row>
    <row r="19" spans="2:10" ht="18.75" customHeight="1">
      <c r="B19" s="35"/>
      <c r="C19" s="35"/>
      <c r="D19" s="35"/>
      <c r="E19" s="36"/>
      <c r="F19" s="36"/>
      <c r="G19" s="36"/>
      <c r="H19" s="35"/>
      <c r="I19" s="35"/>
      <c r="J19" s="35"/>
    </row>
    <row r="20" spans="2:10" ht="18.75" customHeight="1">
      <c r="B20" s="35"/>
      <c r="C20" s="35" t="s">
        <v>79</v>
      </c>
      <c r="D20" s="35"/>
      <c r="E20" s="36" t="s">
        <v>141</v>
      </c>
      <c r="F20" s="36" t="s">
        <v>142</v>
      </c>
      <c r="G20" s="36"/>
      <c r="H20" s="35" t="s">
        <v>76</v>
      </c>
      <c r="I20" s="35"/>
      <c r="J20" s="35"/>
    </row>
    <row r="21" spans="2:10" ht="18.75" customHeight="1">
      <c r="B21" s="35"/>
      <c r="C21" s="35"/>
      <c r="D21" s="35"/>
      <c r="E21" s="36"/>
      <c r="F21" s="36"/>
      <c r="G21" s="36"/>
      <c r="H21" s="35" t="s">
        <v>75</v>
      </c>
      <c r="I21" s="35"/>
      <c r="J21" s="35"/>
    </row>
    <row r="22" spans="2:10" ht="18.75" customHeight="1">
      <c r="B22" s="35"/>
      <c r="C22" s="35"/>
      <c r="D22" s="35"/>
      <c r="E22" s="36"/>
      <c r="F22" s="36"/>
      <c r="G22" s="36"/>
      <c r="H22" s="35"/>
      <c r="I22" s="35"/>
      <c r="J22" s="35"/>
    </row>
    <row r="23" spans="2:10" ht="18.75" customHeight="1">
      <c r="B23" s="35"/>
      <c r="C23" s="35" t="s">
        <v>74</v>
      </c>
      <c r="D23" s="35"/>
      <c r="E23" s="36" t="s">
        <v>690</v>
      </c>
      <c r="F23" s="36" t="s">
        <v>72</v>
      </c>
      <c r="G23" s="36"/>
      <c r="H23" s="35" t="s">
        <v>71</v>
      </c>
      <c r="I23" s="35"/>
      <c r="J23" s="35"/>
    </row>
    <row r="24" spans="2:10" ht="18.75" customHeight="1">
      <c r="B24" s="35"/>
      <c r="C24" s="35"/>
      <c r="D24" s="35"/>
      <c r="E24" s="36"/>
      <c r="F24" s="36"/>
      <c r="G24" s="36"/>
      <c r="H24" s="35" t="s">
        <v>70</v>
      </c>
      <c r="I24" s="35"/>
      <c r="J24" s="35"/>
    </row>
    <row r="25" spans="2:10" ht="18.75" customHeight="1">
      <c r="B25" s="35"/>
      <c r="C25" s="35"/>
      <c r="D25" s="35"/>
      <c r="E25" s="36"/>
      <c r="F25" s="36"/>
      <c r="G25" s="36"/>
      <c r="H25" s="35"/>
      <c r="I25" s="35"/>
      <c r="J25" s="35"/>
    </row>
    <row r="26" spans="2:10" ht="18.75" customHeight="1">
      <c r="B26" s="35"/>
      <c r="C26" s="35" t="s">
        <v>689</v>
      </c>
      <c r="D26" s="35"/>
      <c r="E26" s="36" t="s">
        <v>688</v>
      </c>
      <c r="F26" s="36" t="s">
        <v>86</v>
      </c>
      <c r="G26" s="36"/>
      <c r="H26" s="35" t="s">
        <v>66</v>
      </c>
      <c r="I26" s="35"/>
      <c r="J26" s="35"/>
    </row>
    <row r="27" spans="2:10" ht="18.75" customHeight="1">
      <c r="B27" s="35"/>
      <c r="C27" s="35"/>
      <c r="D27" s="35"/>
      <c r="E27" s="36"/>
      <c r="F27" s="36"/>
      <c r="G27" s="36"/>
      <c r="H27" s="35" t="s">
        <v>65</v>
      </c>
      <c r="I27" s="35"/>
      <c r="J27" s="35"/>
    </row>
    <row r="28" spans="2:10" ht="18.75" customHeight="1">
      <c r="B28" s="35"/>
      <c r="C28" s="35"/>
      <c r="D28" s="35"/>
      <c r="E28" s="36"/>
      <c r="F28" s="36"/>
      <c r="G28" s="36"/>
      <c r="H28" s="35"/>
      <c r="I28" s="35"/>
      <c r="J28" s="35"/>
    </row>
    <row r="29" spans="2:10" ht="18.75" customHeight="1">
      <c r="B29" s="35"/>
      <c r="C29" s="35" t="s">
        <v>64</v>
      </c>
      <c r="D29" s="35"/>
      <c r="E29" s="36" t="s">
        <v>687</v>
      </c>
      <c r="F29" s="36" t="s">
        <v>131</v>
      </c>
      <c r="G29" s="36"/>
      <c r="H29" s="35" t="s">
        <v>62</v>
      </c>
      <c r="I29" s="35"/>
      <c r="J29" s="35"/>
    </row>
    <row r="30" spans="2:10" ht="18.75" customHeight="1">
      <c r="B30" s="35"/>
      <c r="C30" s="35"/>
      <c r="D30" s="35"/>
      <c r="E30" s="36"/>
      <c r="F30" s="36"/>
      <c r="G30" s="36"/>
      <c r="H30" s="35"/>
      <c r="I30" s="35"/>
      <c r="J30" s="35"/>
    </row>
    <row r="31" spans="2:10" ht="18.75" customHeight="1">
      <c r="B31" s="35"/>
      <c r="C31" s="35" t="s">
        <v>61</v>
      </c>
      <c r="D31" s="35"/>
      <c r="E31" s="36"/>
      <c r="F31" s="36"/>
      <c r="G31" s="36"/>
      <c r="H31" s="35"/>
      <c r="I31" s="35"/>
      <c r="J31" s="35"/>
    </row>
    <row r="32" spans="2:10" ht="18.75" customHeight="1">
      <c r="B32" s="35"/>
      <c r="C32" s="464" t="s">
        <v>55</v>
      </c>
      <c r="D32" s="35"/>
      <c r="E32" s="36" t="s">
        <v>143</v>
      </c>
      <c r="F32" s="36" t="s">
        <v>144</v>
      </c>
      <c r="G32" s="36"/>
      <c r="H32" s="35" t="s">
        <v>58</v>
      </c>
      <c r="I32" s="35"/>
      <c r="J32" s="35"/>
    </row>
    <row r="33" spans="2:10" ht="18.75" customHeight="1">
      <c r="B33" s="35"/>
      <c r="C33" s="35"/>
      <c r="D33" s="35"/>
      <c r="E33" s="36"/>
      <c r="F33" s="36"/>
      <c r="G33" s="36"/>
      <c r="H33" s="35" t="s">
        <v>57</v>
      </c>
      <c r="I33" s="35"/>
      <c r="J33" s="35"/>
    </row>
    <row r="34" spans="2:10" ht="18.75" customHeight="1">
      <c r="B34" s="35"/>
      <c r="C34" s="36"/>
      <c r="D34" s="35"/>
      <c r="E34" s="36"/>
      <c r="F34" s="36"/>
      <c r="G34" s="36"/>
      <c r="H34" s="35"/>
      <c r="I34" s="35"/>
      <c r="J34" s="35"/>
    </row>
    <row r="35" spans="2:10" ht="18.75" customHeight="1">
      <c r="B35" s="35"/>
      <c r="C35" s="38" t="s">
        <v>56</v>
      </c>
      <c r="D35" s="38"/>
      <c r="E35" s="38"/>
      <c r="F35" s="36"/>
      <c r="G35" s="36"/>
      <c r="H35" s="35"/>
      <c r="I35" s="35"/>
      <c r="J35" s="35"/>
    </row>
    <row r="36" spans="2:10" ht="18.75" customHeight="1">
      <c r="B36" s="35"/>
      <c r="C36" s="464" t="s">
        <v>55</v>
      </c>
      <c r="D36" s="35"/>
      <c r="E36" s="37" t="s">
        <v>145</v>
      </c>
      <c r="F36" s="37" t="s">
        <v>51</v>
      </c>
      <c r="G36" s="36"/>
      <c r="H36" s="35" t="s">
        <v>54</v>
      </c>
      <c r="I36" s="35"/>
      <c r="J36" s="35"/>
    </row>
    <row r="37" spans="2:10" ht="18.75" customHeight="1">
      <c r="B37" s="35"/>
      <c r="C37" s="35"/>
      <c r="D37" s="36"/>
      <c r="E37" s="36"/>
      <c r="F37" s="36"/>
      <c r="G37" s="36"/>
      <c r="H37" s="35" t="s">
        <v>53</v>
      </c>
      <c r="I37" s="35"/>
      <c r="J37" s="35"/>
    </row>
    <row r="38" spans="2:10" ht="18.75" customHeight="1">
      <c r="B38" s="35"/>
      <c r="C38" s="35"/>
      <c r="D38" s="36"/>
      <c r="E38" s="36"/>
      <c r="F38" s="37"/>
      <c r="G38" s="36"/>
      <c r="H38" s="530"/>
      <c r="I38" s="35"/>
      <c r="J38" s="35"/>
    </row>
    <row r="39" spans="2:10" ht="18.75" customHeight="1">
      <c r="B39" s="35"/>
      <c r="C39" s="35"/>
      <c r="D39" s="36"/>
      <c r="E39" s="36"/>
      <c r="F39" s="36"/>
      <c r="G39" s="36"/>
      <c r="H39" s="38"/>
      <c r="I39" s="35"/>
      <c r="J39" s="35"/>
    </row>
    <row r="40" spans="2:10" ht="18.75" customHeight="1">
      <c r="B40" s="35"/>
      <c r="C40" s="35" t="s">
        <v>49</v>
      </c>
      <c r="D40" s="36"/>
      <c r="E40" s="36"/>
      <c r="F40" s="36"/>
      <c r="G40" s="36"/>
      <c r="H40" s="464"/>
      <c r="I40" s="35"/>
      <c r="J40" s="35"/>
    </row>
    <row r="41" spans="2:10" s="24" customFormat="1" ht="18.75" customHeight="1">
      <c r="B41" s="25"/>
      <c r="C41" s="25"/>
      <c r="D41" s="459"/>
      <c r="E41" s="459"/>
      <c r="F41" s="459"/>
      <c r="G41" s="459"/>
      <c r="H41" s="34"/>
      <c r="I41" s="25"/>
      <c r="J41" s="25"/>
    </row>
    <row r="42" spans="2:10" ht="18.75" customHeight="1">
      <c r="B42" s="33"/>
      <c r="C42" s="33"/>
      <c r="D42" s="33"/>
      <c r="E42" s="33"/>
      <c r="F42" s="33"/>
      <c r="G42" s="33"/>
      <c r="H42" s="33"/>
      <c r="I42" s="33"/>
      <c r="J42" s="33"/>
    </row>
    <row r="43" spans="2:10" ht="16.5" customHeight="1">
      <c r="B43" s="30"/>
      <c r="C43" s="30"/>
      <c r="D43" s="28"/>
      <c r="E43" s="28"/>
      <c r="F43" s="28"/>
      <c r="G43" s="28"/>
      <c r="H43" s="32"/>
    </row>
    <row r="44" spans="2:10" ht="16.5" customHeight="1">
      <c r="B44" s="30"/>
      <c r="C44" s="30"/>
      <c r="D44" s="28"/>
      <c r="E44" s="28"/>
      <c r="F44" s="28"/>
      <c r="G44" s="28"/>
    </row>
    <row r="45" spans="2:10" ht="19.5" customHeight="1">
      <c r="B45" s="24"/>
      <c r="C45" s="24"/>
      <c r="D45" s="24"/>
      <c r="E45" s="28"/>
      <c r="F45" s="28"/>
      <c r="G45" s="28"/>
      <c r="H45" s="31"/>
    </row>
    <row r="46" spans="2:10" ht="16.5" customHeight="1">
      <c r="B46" s="24"/>
      <c r="C46" s="24"/>
      <c r="D46" s="24"/>
      <c r="E46" s="28"/>
      <c r="F46" s="28"/>
      <c r="G46" s="28"/>
    </row>
    <row r="47" spans="2:10" ht="16.5" customHeight="1">
      <c r="B47" s="24"/>
      <c r="C47" s="24"/>
      <c r="D47" s="24"/>
      <c r="E47" s="28"/>
      <c r="F47" s="28"/>
      <c r="G47" s="28"/>
    </row>
    <row r="48" spans="2:10" ht="18.75">
      <c r="B48" s="24"/>
      <c r="C48" s="24"/>
      <c r="D48" s="24"/>
      <c r="E48" s="28"/>
      <c r="F48" s="28"/>
      <c r="G48" s="28"/>
    </row>
    <row r="49" spans="2:7" ht="18.75" customHeight="1">
      <c r="B49" s="24"/>
      <c r="C49" s="24"/>
      <c r="D49" s="24"/>
      <c r="E49" s="28"/>
      <c r="F49" s="28"/>
      <c r="G49" s="28"/>
    </row>
    <row r="50" spans="2:7" ht="18.75">
      <c r="B50" s="24"/>
      <c r="C50" s="24"/>
      <c r="D50" s="24"/>
      <c r="E50" s="28"/>
      <c r="F50" s="28"/>
      <c r="G50" s="28"/>
    </row>
    <row r="51" spans="2:7" ht="16.5" customHeight="1">
      <c r="B51" s="24"/>
      <c r="C51" s="24"/>
      <c r="D51" s="24"/>
      <c r="E51" s="28"/>
      <c r="F51" s="28"/>
      <c r="G51" s="28"/>
    </row>
    <row r="52" spans="2:7" ht="16.5" customHeight="1">
      <c r="B52" s="24"/>
      <c r="C52" s="24"/>
      <c r="D52" s="24"/>
      <c r="E52" s="28"/>
      <c r="F52" s="28"/>
      <c r="G52" s="28"/>
    </row>
    <row r="53" spans="2:7" ht="18.75">
      <c r="B53" s="24"/>
      <c r="C53" s="24"/>
      <c r="D53" s="24"/>
      <c r="E53" s="28"/>
      <c r="F53" s="28"/>
      <c r="G53" s="28"/>
    </row>
    <row r="54" spans="2:7" ht="16.5" customHeight="1">
      <c r="B54" s="24"/>
      <c r="C54" s="24"/>
      <c r="D54" s="24"/>
      <c r="E54" s="28"/>
      <c r="F54" s="28"/>
      <c r="G54" s="28"/>
    </row>
    <row r="55" spans="2:7" ht="16.5" customHeight="1">
      <c r="B55" s="24"/>
      <c r="C55" s="24"/>
      <c r="D55" s="24"/>
      <c r="E55" s="28"/>
      <c r="F55" s="28"/>
      <c r="G55" s="28"/>
    </row>
    <row r="56" spans="2:7" ht="18.75">
      <c r="B56" s="24"/>
      <c r="C56" s="24"/>
      <c r="D56" s="24"/>
      <c r="E56" s="28"/>
      <c r="F56" s="28"/>
      <c r="G56" s="28"/>
    </row>
    <row r="57" spans="2:7" ht="16.5" customHeight="1">
      <c r="B57" s="24"/>
      <c r="C57" s="24"/>
      <c r="D57" s="24"/>
      <c r="E57" s="28"/>
      <c r="F57" s="28"/>
      <c r="G57" s="28"/>
    </row>
    <row r="58" spans="2:7" ht="16.5" customHeight="1">
      <c r="B58" s="24"/>
      <c r="C58" s="24"/>
      <c r="D58" s="24"/>
      <c r="E58" s="28"/>
      <c r="F58" s="28"/>
      <c r="G58" s="28"/>
    </row>
    <row r="59" spans="2:7" ht="18.75">
      <c r="B59" s="24"/>
      <c r="C59" s="24"/>
      <c r="D59" s="24"/>
      <c r="E59" s="28"/>
      <c r="F59" s="28"/>
      <c r="G59" s="28"/>
    </row>
    <row r="60" spans="2:7" ht="16.5" customHeight="1">
      <c r="B60" s="24"/>
      <c r="C60" s="24"/>
      <c r="D60" s="24"/>
      <c r="E60" s="28"/>
      <c r="F60" s="28"/>
      <c r="G60" s="28"/>
    </row>
    <row r="61" spans="2:7" ht="16.5" customHeight="1">
      <c r="B61" s="24"/>
      <c r="C61" s="24"/>
      <c r="D61" s="24"/>
      <c r="E61" s="28"/>
      <c r="F61" s="28"/>
      <c r="G61" s="28"/>
    </row>
    <row r="62" spans="2:7" ht="18.75">
      <c r="B62" s="24"/>
      <c r="C62" s="24"/>
      <c r="D62" s="24"/>
      <c r="E62" s="28"/>
      <c r="F62" s="28"/>
      <c r="G62" s="28"/>
    </row>
    <row r="63" spans="2:7" ht="16.5" customHeight="1">
      <c r="B63" s="24"/>
      <c r="C63" s="24"/>
      <c r="D63" s="24"/>
      <c r="E63" s="28"/>
      <c r="F63" s="28"/>
      <c r="G63" s="28"/>
    </row>
    <row r="64" spans="2:7" ht="16.5" customHeight="1">
      <c r="B64" s="24"/>
      <c r="C64" s="24"/>
      <c r="D64" s="24"/>
      <c r="E64" s="28"/>
      <c r="F64" s="28"/>
      <c r="G64" s="28"/>
    </row>
    <row r="65" spans="2:7" ht="18.75">
      <c r="B65" s="24"/>
      <c r="C65" s="24"/>
      <c r="D65" s="24"/>
      <c r="E65" s="28"/>
      <c r="F65" s="28"/>
      <c r="G65" s="28"/>
    </row>
    <row r="66" spans="2:7" ht="16.5" customHeight="1">
      <c r="B66" s="24"/>
      <c r="C66" s="24"/>
      <c r="D66" s="24"/>
      <c r="E66" s="28"/>
      <c r="F66" s="28"/>
      <c r="G66" s="28"/>
    </row>
    <row r="67" spans="2:7" ht="16.5" customHeight="1">
      <c r="B67" s="24"/>
      <c r="C67" s="24"/>
      <c r="D67" s="24"/>
      <c r="E67" s="28"/>
      <c r="F67" s="28"/>
      <c r="G67" s="28"/>
    </row>
    <row r="68" spans="2:7" ht="18.75">
      <c r="B68" s="24"/>
      <c r="C68" s="24"/>
      <c r="D68" s="24"/>
      <c r="E68" s="28"/>
      <c r="F68" s="28"/>
      <c r="G68" s="28"/>
    </row>
    <row r="69" spans="2:7" ht="16.5" customHeight="1">
      <c r="B69" s="24"/>
      <c r="C69" s="24"/>
      <c r="D69" s="24"/>
      <c r="E69" s="28"/>
      <c r="F69" s="28"/>
      <c r="G69" s="28"/>
    </row>
    <row r="70" spans="2:7" ht="16.5" customHeight="1">
      <c r="B70" s="24"/>
      <c r="C70" s="24"/>
      <c r="D70" s="24"/>
      <c r="E70" s="28"/>
      <c r="F70" s="28"/>
      <c r="G70" s="28"/>
    </row>
    <row r="71" spans="2:7" ht="18.75">
      <c r="B71" s="24"/>
      <c r="C71" s="24"/>
      <c r="D71" s="24"/>
      <c r="E71" s="28"/>
      <c r="F71" s="28"/>
      <c r="G71" s="28"/>
    </row>
    <row r="72" spans="2:7" ht="16.5" customHeight="1">
      <c r="B72" s="24"/>
      <c r="C72" s="24"/>
      <c r="D72" s="24"/>
      <c r="E72" s="28"/>
      <c r="F72" s="28"/>
      <c r="G72" s="28"/>
    </row>
    <row r="73" spans="2:7" ht="16.5" customHeight="1">
      <c r="B73" s="24"/>
      <c r="C73" s="24"/>
      <c r="D73" s="24"/>
      <c r="E73" s="28"/>
      <c r="F73" s="28"/>
      <c r="G73" s="28"/>
    </row>
    <row r="74" spans="2:7" ht="18.75">
      <c r="B74" s="24"/>
      <c r="C74" s="24"/>
      <c r="D74" s="24"/>
      <c r="E74" s="28"/>
      <c r="F74" s="28"/>
      <c r="G74" s="28"/>
    </row>
    <row r="75" spans="2:7" ht="18.75">
      <c r="B75" s="24"/>
      <c r="C75" s="28"/>
      <c r="D75" s="24"/>
      <c r="E75" s="28"/>
      <c r="F75" s="28"/>
      <c r="G75" s="28"/>
    </row>
    <row r="76" spans="2:7" ht="16.5" customHeight="1">
      <c r="B76" s="24"/>
      <c r="C76" s="24"/>
      <c r="D76" s="24"/>
      <c r="E76" s="28"/>
      <c r="F76" s="28"/>
      <c r="G76" s="28"/>
    </row>
    <row r="77" spans="2:7" ht="18.75">
      <c r="B77" s="24"/>
      <c r="C77" s="28"/>
      <c r="D77" s="24"/>
      <c r="E77" s="28"/>
      <c r="F77" s="28"/>
      <c r="G77" s="28"/>
    </row>
    <row r="78" spans="2:7" ht="16.5" customHeight="1">
      <c r="B78" s="24"/>
      <c r="C78" s="28"/>
      <c r="D78" s="24"/>
      <c r="E78" s="28"/>
      <c r="F78" s="28"/>
      <c r="G78" s="28"/>
    </row>
    <row r="79" spans="2:7" ht="16.5" customHeight="1">
      <c r="B79" s="24"/>
      <c r="C79" s="24"/>
      <c r="D79" s="24"/>
      <c r="E79" s="28"/>
      <c r="F79" s="28"/>
      <c r="G79" s="28"/>
    </row>
    <row r="80" spans="2:7" ht="18.75">
      <c r="B80" s="24"/>
      <c r="C80" s="30"/>
      <c r="D80" s="30"/>
      <c r="E80" s="30"/>
      <c r="F80" s="28"/>
      <c r="G80" s="28"/>
    </row>
    <row r="81" spans="2:10" ht="18.75">
      <c r="B81" s="24"/>
      <c r="C81" s="28"/>
      <c r="D81" s="24"/>
      <c r="E81" s="28"/>
      <c r="F81" s="28"/>
      <c r="G81" s="28"/>
    </row>
    <row r="82" spans="2:10" ht="16.5" customHeight="1"/>
    <row r="83" spans="2:10" ht="16.5" customHeight="1"/>
    <row r="84" spans="2:10">
      <c r="H84" s="29"/>
    </row>
    <row r="85" spans="2:10">
      <c r="B85" s="1089"/>
      <c r="C85" s="1089"/>
      <c r="D85" s="1089"/>
      <c r="E85" s="1089"/>
      <c r="F85" s="1089"/>
      <c r="G85" s="1089"/>
      <c r="H85" s="1089"/>
      <c r="I85" s="1089"/>
      <c r="J85" s="1089"/>
    </row>
    <row r="86" spans="2:10" ht="28.5" customHeight="1">
      <c r="B86" s="24"/>
      <c r="C86" s="24"/>
      <c r="D86" s="28"/>
      <c r="E86" s="28"/>
      <c r="F86" s="28"/>
      <c r="G86" s="28"/>
      <c r="H86" s="24"/>
    </row>
    <row r="87" spans="2:10" ht="20.100000000000001" customHeight="1">
      <c r="C87" s="24"/>
      <c r="D87" s="24"/>
      <c r="E87" s="28"/>
      <c r="F87" s="28"/>
      <c r="G87" s="28"/>
      <c r="H87" s="28"/>
    </row>
    <row r="88" spans="2:10" ht="20.100000000000001" customHeight="1">
      <c r="C88" s="24"/>
      <c r="D88" s="24"/>
      <c r="E88" s="28"/>
      <c r="F88" s="28"/>
      <c r="G88" s="28"/>
      <c r="H88" s="28"/>
    </row>
    <row r="89" spans="2:10" ht="20.100000000000001" customHeight="1">
      <c r="C89" s="24"/>
      <c r="D89" s="24"/>
      <c r="E89" s="28"/>
      <c r="F89" s="28"/>
      <c r="G89" s="28"/>
      <c r="H89" s="28"/>
    </row>
    <row r="90" spans="2:10" ht="20.100000000000001" customHeight="1">
      <c r="C90" s="24"/>
      <c r="D90" s="24"/>
      <c r="E90" s="28"/>
      <c r="F90" s="28"/>
      <c r="G90" s="28"/>
      <c r="H90" s="28"/>
    </row>
    <row r="91" spans="2:10" ht="20.100000000000001" customHeight="1">
      <c r="C91" s="24"/>
      <c r="D91" s="24"/>
      <c r="E91" s="28"/>
      <c r="F91" s="28"/>
      <c r="G91" s="28"/>
      <c r="H91" s="28"/>
    </row>
    <row r="92" spans="2:10" ht="20.100000000000001" customHeight="1">
      <c r="C92" s="24"/>
      <c r="D92" s="24"/>
      <c r="E92" s="28"/>
      <c r="F92" s="28"/>
      <c r="G92" s="28"/>
      <c r="H92" s="28"/>
    </row>
    <row r="93" spans="2:10" ht="20.100000000000001" customHeight="1">
      <c r="C93" s="24"/>
      <c r="D93" s="24"/>
      <c r="E93" s="28"/>
      <c r="F93" s="28"/>
      <c r="G93" s="28"/>
      <c r="H93" s="28"/>
    </row>
    <row r="94" spans="2:10" ht="20.100000000000001" customHeight="1">
      <c r="C94" s="24"/>
      <c r="D94" s="24"/>
      <c r="E94" s="28"/>
      <c r="F94" s="28"/>
      <c r="G94" s="28"/>
      <c r="H94" s="28"/>
    </row>
    <row r="95" spans="2:10" ht="20.100000000000001" customHeight="1">
      <c r="C95" s="24"/>
      <c r="D95" s="24"/>
      <c r="E95" s="28"/>
      <c r="F95" s="28"/>
      <c r="G95" s="28"/>
      <c r="H95" s="28"/>
    </row>
    <row r="96" spans="2:10" ht="20.100000000000001" customHeight="1">
      <c r="C96" s="24"/>
      <c r="D96" s="24"/>
      <c r="E96" s="28"/>
      <c r="F96" s="28"/>
      <c r="G96" s="28"/>
      <c r="H96" s="28"/>
    </row>
    <row r="97" spans="2:8" ht="20.100000000000001" customHeight="1">
      <c r="C97" s="24"/>
      <c r="D97" s="24"/>
      <c r="E97" s="28"/>
      <c r="F97" s="28"/>
      <c r="G97" s="28"/>
      <c r="H97" s="28"/>
    </row>
    <row r="98" spans="2:8" ht="20.100000000000001" customHeight="1">
      <c r="C98" s="24"/>
      <c r="D98" s="24"/>
      <c r="E98" s="28"/>
      <c r="F98" s="28"/>
      <c r="G98" s="28"/>
      <c r="H98" s="28"/>
    </row>
    <row r="99" spans="2:8" ht="20.100000000000001" customHeight="1">
      <c r="C99" s="24"/>
      <c r="D99" s="24"/>
      <c r="E99" s="28"/>
      <c r="F99" s="28"/>
      <c r="G99" s="28"/>
      <c r="H99" s="28"/>
    </row>
    <row r="100" spans="2:8" ht="20.100000000000001" customHeight="1">
      <c r="B100" s="24"/>
      <c r="C100" s="24"/>
      <c r="D100" s="24"/>
      <c r="E100" s="28"/>
      <c r="F100" s="28"/>
      <c r="G100" s="28"/>
      <c r="H100" s="28"/>
    </row>
    <row r="101" spans="2:8" ht="20.100000000000001" customHeight="1">
      <c r="C101" s="24"/>
      <c r="D101" s="24"/>
      <c r="E101" s="28"/>
      <c r="F101" s="28"/>
      <c r="G101" s="28"/>
      <c r="H101" s="28"/>
    </row>
    <row r="102" spans="2:8" ht="20.100000000000001" customHeight="1">
      <c r="C102" s="24"/>
      <c r="D102" s="24"/>
      <c r="E102" s="28"/>
      <c r="F102" s="28"/>
      <c r="G102" s="28"/>
      <c r="H102" s="28"/>
    </row>
    <row r="103" spans="2:8" ht="20.100000000000001" customHeight="1">
      <c r="C103" s="24"/>
      <c r="D103" s="24"/>
      <c r="E103" s="28"/>
      <c r="F103" s="28"/>
      <c r="G103" s="28"/>
      <c r="H103" s="28"/>
    </row>
    <row r="104" spans="2:8" ht="20.100000000000001" customHeight="1">
      <c r="C104" s="24"/>
      <c r="D104" s="24"/>
      <c r="E104" s="28"/>
      <c r="F104" s="28"/>
      <c r="G104" s="28"/>
      <c r="H104" s="28"/>
    </row>
    <row r="105" spans="2:8" ht="20.100000000000001" customHeight="1">
      <c r="H105" s="28"/>
    </row>
    <row r="106" spans="2:8" ht="20.100000000000001" customHeight="1">
      <c r="H106" s="28"/>
    </row>
    <row r="107" spans="2:8" ht="20.100000000000001" customHeight="1">
      <c r="B107" s="24"/>
      <c r="C107" s="24"/>
      <c r="D107" s="24"/>
      <c r="E107" s="28"/>
      <c r="F107" s="28"/>
      <c r="G107" s="28"/>
      <c r="H107" s="28"/>
    </row>
    <row r="108" spans="2:8" ht="20.100000000000001" customHeight="1">
      <c r="C108" s="24"/>
      <c r="D108" s="24"/>
      <c r="E108" s="28"/>
      <c r="F108" s="28"/>
      <c r="G108" s="28"/>
      <c r="H108" s="28"/>
    </row>
    <row r="109" spans="2:8" ht="20.100000000000001" customHeight="1">
      <c r="C109" s="24"/>
      <c r="D109" s="24"/>
      <c r="E109" s="28"/>
      <c r="F109" s="28"/>
      <c r="G109" s="28"/>
      <c r="H109" s="28"/>
    </row>
    <row r="110" spans="2:8" ht="20.100000000000001" customHeight="1">
      <c r="C110" s="24"/>
      <c r="D110" s="24"/>
      <c r="E110" s="28"/>
      <c r="F110" s="28"/>
      <c r="G110" s="28"/>
      <c r="H110" s="28"/>
    </row>
    <row r="111" spans="2:8" ht="20.100000000000001" customHeight="1"/>
    <row r="112" spans="2:8" ht="16.5" customHeight="1">
      <c r="B112" s="24"/>
      <c r="C112" s="24"/>
      <c r="D112" s="28"/>
      <c r="E112" s="28"/>
      <c r="F112" s="28"/>
      <c r="G112" s="28"/>
      <c r="H112" s="24"/>
    </row>
    <row r="113" spans="2:8" ht="16.5" customHeight="1">
      <c r="B113" s="24"/>
      <c r="C113" s="24"/>
      <c r="D113" s="28"/>
      <c r="E113" s="28"/>
      <c r="F113" s="28"/>
      <c r="G113" s="28"/>
      <c r="H113" s="24"/>
    </row>
    <row r="114" spans="2:8" ht="16.5" customHeight="1">
      <c r="B114" s="24"/>
      <c r="C114" s="24"/>
      <c r="D114" s="28"/>
      <c r="E114" s="28"/>
      <c r="F114" s="28"/>
      <c r="G114" s="28"/>
      <c r="H114" s="24"/>
    </row>
    <row r="115" spans="2:8" ht="16.5" customHeight="1">
      <c r="B115" s="24"/>
      <c r="C115" s="24"/>
      <c r="D115" s="28"/>
      <c r="E115" s="28"/>
      <c r="F115" s="28"/>
      <c r="G115" s="28"/>
      <c r="H115" s="24"/>
    </row>
    <row r="116" spans="2:8" ht="16.5" customHeight="1">
      <c r="B116" s="24"/>
      <c r="C116" s="24"/>
      <c r="D116" s="28"/>
      <c r="E116" s="28"/>
      <c r="F116" s="28"/>
      <c r="G116" s="28"/>
      <c r="H116" s="24"/>
    </row>
    <row r="117" spans="2:8" ht="16.5" customHeight="1">
      <c r="B117" s="24"/>
      <c r="C117" s="24"/>
      <c r="D117" s="28"/>
      <c r="E117" s="28"/>
      <c r="F117" s="28"/>
      <c r="G117" s="28"/>
      <c r="H117" s="24"/>
    </row>
    <row r="118" spans="2:8" ht="16.5" customHeight="1"/>
  </sheetData>
  <mergeCells count="1">
    <mergeCell ref="B85:J85"/>
  </mergeCells>
  <phoneticPr fontId="3"/>
  <printOptions horizontalCentered="1" verticalCentered="1"/>
  <pageMargins left="0.74803149606299213" right="0.55118110236220474" top="0.59055118110236215" bottom="0.78740157480314965" header="0.51181102362204722" footer="0.51181102362204722"/>
  <pageSetup paperSize="9" fitToWidth="0" fitToHeight="0" orientation="portrait" useFirstPageNumber="1" r:id="rId1"/>
  <headerFooter differentFirst="1" alignWithMargins="0">
    <oddFooter>&amp;C１０</oddFooter>
    <firstFooter>&amp;C１０</firstFooter>
  </headerFooter>
  <rowBreaks count="1" manualBreakCount="1">
    <brk id="4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162"/>
  <sheetViews>
    <sheetView view="pageBreakPreview" topLeftCell="A20" zoomScale="85" zoomScaleNormal="85" zoomScaleSheetLayoutView="85" zoomScalePageLayoutView="85" workbookViewId="0">
      <selection activeCell="D24" sqref="D24"/>
    </sheetView>
  </sheetViews>
  <sheetFormatPr defaultColWidth="9" defaultRowHeight="13.5"/>
  <cols>
    <col min="1" max="2" width="0.625" style="50" customWidth="1"/>
    <col min="3" max="3" width="4" style="50" customWidth="1"/>
    <col min="4" max="4" width="15.625" style="50" customWidth="1"/>
    <col min="5" max="5" width="24.125" style="50" customWidth="1"/>
    <col min="6" max="6" width="10.625" style="50" customWidth="1"/>
    <col min="7" max="7" width="18.375" style="50" customWidth="1"/>
    <col min="8" max="8" width="14.5" style="50" customWidth="1"/>
    <col min="9" max="9" width="0.625" style="50" customWidth="1"/>
    <col min="10" max="10" width="1.25" style="50" customWidth="1"/>
    <col min="11" max="11" width="2.5" style="50" customWidth="1"/>
    <col min="12" max="16384" width="9" style="50"/>
  </cols>
  <sheetData>
    <row r="1" spans="3:10" ht="3.75" customHeight="1"/>
    <row r="2" spans="3:10" ht="24">
      <c r="C2" s="999" t="s">
        <v>697</v>
      </c>
      <c r="D2" s="999"/>
      <c r="E2" s="999"/>
      <c r="F2" s="999"/>
      <c r="G2" s="999"/>
      <c r="H2" s="999"/>
      <c r="I2" s="55"/>
      <c r="J2" s="55"/>
    </row>
    <row r="3" spans="3:10" s="56" customFormat="1" ht="18.75">
      <c r="C3" s="34"/>
      <c r="D3" s="34"/>
      <c r="E3" s="34"/>
      <c r="F3" s="34"/>
      <c r="G3" s="34"/>
      <c r="H3" s="34"/>
      <c r="I3" s="24"/>
      <c r="J3" s="24"/>
    </row>
    <row r="4" spans="3:10" ht="29.25" customHeight="1">
      <c r="C4" s="1090" t="s">
        <v>579</v>
      </c>
      <c r="D4" s="1090"/>
      <c r="E4" s="1090"/>
      <c r="F4" s="1090"/>
      <c r="G4" s="1090"/>
      <c r="H4" s="1090"/>
      <c r="I4" s="23"/>
      <c r="J4" s="23"/>
    </row>
    <row r="5" spans="3:10" ht="20.25" customHeight="1">
      <c r="C5" s="25"/>
      <c r="D5" s="25"/>
      <c r="E5" s="25"/>
      <c r="F5" s="25"/>
      <c r="G5" s="25"/>
      <c r="H5" s="459"/>
      <c r="I5" s="55"/>
      <c r="J5" s="55"/>
    </row>
    <row r="6" spans="3:10" ht="20.25" customHeight="1">
      <c r="C6" s="25" t="s">
        <v>127</v>
      </c>
      <c r="D6" s="25"/>
      <c r="E6" s="25" t="s">
        <v>126</v>
      </c>
      <c r="F6" s="25"/>
      <c r="G6" s="25"/>
      <c r="H6" s="459" t="s">
        <v>109</v>
      </c>
      <c r="I6" s="55"/>
      <c r="J6" s="55"/>
    </row>
    <row r="7" spans="3:10" ht="20.25" customHeight="1">
      <c r="C7" s="25"/>
      <c r="D7" s="25"/>
      <c r="E7" s="25"/>
      <c r="F7" s="25"/>
      <c r="G7" s="25"/>
      <c r="H7" s="459"/>
      <c r="I7" s="55"/>
      <c r="J7" s="55"/>
    </row>
    <row r="8" spans="3:10" ht="20.25" customHeight="1">
      <c r="C8" s="26" t="s">
        <v>696</v>
      </c>
      <c r="D8" s="26"/>
      <c r="E8" s="34" t="s">
        <v>41</v>
      </c>
      <c r="F8" s="25"/>
      <c r="G8" s="25"/>
      <c r="H8" s="459" t="s">
        <v>108</v>
      </c>
      <c r="J8" s="55"/>
    </row>
    <row r="9" spans="3:10" ht="20.25" customHeight="1">
      <c r="C9" s="25"/>
      <c r="D9" s="25"/>
      <c r="E9" s="25"/>
      <c r="F9" s="34"/>
      <c r="G9" s="26"/>
      <c r="H9" s="459"/>
      <c r="I9" s="23"/>
      <c r="J9" s="55"/>
    </row>
    <row r="10" spans="3:10" ht="20.25" customHeight="1">
      <c r="C10" s="42" t="s">
        <v>166</v>
      </c>
      <c r="D10" s="42"/>
      <c r="E10" s="25" t="s">
        <v>165</v>
      </c>
      <c r="F10" s="25"/>
      <c r="G10" s="25"/>
      <c r="H10" s="459" t="s">
        <v>106</v>
      </c>
      <c r="J10" s="23"/>
    </row>
    <row r="11" spans="3:10" ht="20.25" customHeight="1">
      <c r="C11" s="42"/>
      <c r="D11" s="42" t="s">
        <v>113</v>
      </c>
      <c r="E11" s="25"/>
      <c r="F11" s="26"/>
      <c r="G11" s="26"/>
      <c r="H11" s="459"/>
      <c r="I11" s="55"/>
      <c r="J11" s="55"/>
    </row>
    <row r="12" spans="3:10" ht="20.25" customHeight="1">
      <c r="C12" s="42"/>
      <c r="D12" s="42"/>
      <c r="E12" s="25"/>
      <c r="F12" s="26"/>
      <c r="G12" s="26"/>
      <c r="H12" s="459"/>
      <c r="I12" s="55"/>
      <c r="J12" s="55"/>
    </row>
    <row r="13" spans="3:10" ht="20.25" customHeight="1">
      <c r="C13" s="42" t="s">
        <v>125</v>
      </c>
      <c r="D13" s="42"/>
      <c r="E13" s="25" t="s">
        <v>124</v>
      </c>
      <c r="F13" s="26"/>
      <c r="G13" s="26"/>
      <c r="H13" s="459" t="s">
        <v>123</v>
      </c>
      <c r="I13" s="55"/>
      <c r="J13" s="55"/>
    </row>
    <row r="14" spans="3:10" ht="20.25" customHeight="1">
      <c r="C14" s="42"/>
      <c r="D14" s="42"/>
      <c r="E14" s="25"/>
      <c r="F14" s="26"/>
      <c r="G14" s="26"/>
      <c r="H14" s="459"/>
      <c r="I14" s="55"/>
      <c r="J14" s="55"/>
    </row>
    <row r="15" spans="3:10" ht="20.25" customHeight="1">
      <c r="C15" s="42" t="s">
        <v>164</v>
      </c>
      <c r="D15" s="42"/>
      <c r="E15" s="34" t="s">
        <v>43</v>
      </c>
      <c r="F15" s="25"/>
      <c r="G15" s="25"/>
      <c r="H15" s="971" t="s">
        <v>163</v>
      </c>
      <c r="I15" s="55"/>
      <c r="J15" s="55"/>
    </row>
    <row r="16" spans="3:10" ht="20.25" customHeight="1">
      <c r="C16" s="42"/>
      <c r="D16" s="42"/>
      <c r="E16" s="26" t="s">
        <v>42</v>
      </c>
      <c r="F16" s="34"/>
      <c r="G16" s="26"/>
      <c r="H16" s="971"/>
      <c r="I16" s="55"/>
      <c r="J16" s="55"/>
    </row>
    <row r="17" spans="3:10" ht="20.25" customHeight="1">
      <c r="C17" s="42"/>
      <c r="D17" s="42"/>
      <c r="E17" s="25"/>
      <c r="F17" s="45"/>
      <c r="G17" s="45"/>
      <c r="H17" s="459"/>
      <c r="J17" s="58"/>
    </row>
    <row r="18" spans="3:10" ht="20.25" customHeight="1">
      <c r="C18" s="42" t="s">
        <v>162</v>
      </c>
      <c r="D18" s="42"/>
      <c r="E18" s="34" t="s">
        <v>161</v>
      </c>
      <c r="F18" s="34"/>
      <c r="G18" s="34"/>
      <c r="H18" s="459" t="s">
        <v>106</v>
      </c>
      <c r="J18" s="58"/>
    </row>
    <row r="19" spans="3:10" ht="20.25" customHeight="1">
      <c r="C19" s="42"/>
      <c r="D19" s="42" t="s">
        <v>160</v>
      </c>
      <c r="E19" s="26"/>
      <c r="F19" s="26"/>
      <c r="G19" s="26"/>
      <c r="H19" s="459"/>
      <c r="J19" s="58"/>
    </row>
    <row r="20" spans="3:10" ht="20.25" customHeight="1">
      <c r="C20" s="42"/>
      <c r="D20" s="42"/>
      <c r="E20" s="25"/>
      <c r="F20" s="25"/>
      <c r="G20" s="25"/>
      <c r="H20" s="459"/>
      <c r="I20" s="58"/>
      <c r="J20" s="55"/>
    </row>
    <row r="21" spans="3:10" ht="20.25" customHeight="1">
      <c r="C21" s="25" t="s">
        <v>159</v>
      </c>
      <c r="D21" s="42"/>
      <c r="E21" s="25" t="s">
        <v>116</v>
      </c>
      <c r="F21" s="25"/>
      <c r="G21" s="25"/>
      <c r="H21" s="459" t="s">
        <v>115</v>
      </c>
      <c r="I21" s="57"/>
      <c r="J21" s="55"/>
    </row>
    <row r="22" spans="3:10" ht="20.25" customHeight="1">
      <c r="C22" s="42"/>
      <c r="D22" s="42"/>
      <c r="E22" s="25"/>
      <c r="F22" s="25"/>
      <c r="G22" s="25"/>
      <c r="H22" s="459"/>
    </row>
    <row r="23" spans="3:10" ht="20.25" customHeight="1">
      <c r="C23" s="25" t="s">
        <v>158</v>
      </c>
      <c r="D23" s="42"/>
      <c r="E23" s="34" t="s">
        <v>157</v>
      </c>
      <c r="F23" s="25"/>
      <c r="G23" s="25"/>
      <c r="H23" s="459" t="s">
        <v>106</v>
      </c>
      <c r="I23" s="57"/>
      <c r="J23" s="55"/>
    </row>
    <row r="24" spans="3:10" ht="20.25" customHeight="1">
      <c r="C24" s="42"/>
      <c r="D24" s="25" t="s">
        <v>156</v>
      </c>
      <c r="E24" s="25"/>
      <c r="F24" s="34"/>
      <c r="G24" s="34"/>
      <c r="H24" s="459"/>
      <c r="I24" s="57"/>
      <c r="J24" s="55"/>
    </row>
    <row r="25" spans="3:10" ht="20.25" customHeight="1">
      <c r="C25" s="42"/>
      <c r="D25" s="42"/>
      <c r="E25" s="25"/>
      <c r="F25" s="34"/>
      <c r="G25" s="34"/>
      <c r="H25" s="459"/>
      <c r="I25" s="57"/>
      <c r="J25" s="55"/>
    </row>
    <row r="26" spans="3:10" ht="20.25" customHeight="1">
      <c r="C26" s="42" t="s">
        <v>112</v>
      </c>
      <c r="D26" s="42"/>
      <c r="E26" s="25" t="s">
        <v>111</v>
      </c>
      <c r="F26" s="34"/>
      <c r="G26" s="34"/>
      <c r="H26" s="459" t="s">
        <v>109</v>
      </c>
      <c r="I26" s="57"/>
      <c r="J26" s="55"/>
    </row>
    <row r="27" spans="3:10" ht="20.25" customHeight="1">
      <c r="C27" s="42"/>
      <c r="D27" s="42"/>
      <c r="E27" s="25"/>
      <c r="F27" s="45"/>
      <c r="G27" s="45"/>
      <c r="H27" s="459"/>
      <c r="I27" s="57"/>
      <c r="J27" s="55"/>
    </row>
    <row r="28" spans="3:10" ht="20.25" customHeight="1">
      <c r="C28" s="42" t="s">
        <v>155</v>
      </c>
      <c r="D28" s="42"/>
      <c r="E28" s="34" t="s">
        <v>154</v>
      </c>
      <c r="F28" s="25"/>
      <c r="G28" s="25"/>
      <c r="H28" s="459" t="s">
        <v>106</v>
      </c>
      <c r="I28" s="55"/>
      <c r="J28" s="55"/>
    </row>
    <row r="29" spans="3:10" ht="20.25" customHeight="1">
      <c r="C29" s="42"/>
      <c r="D29" s="42" t="s">
        <v>153</v>
      </c>
      <c r="E29" s="970"/>
      <c r="F29" s="970"/>
      <c r="G29" s="970"/>
      <c r="H29" s="459"/>
      <c r="I29" s="55"/>
      <c r="J29" s="55"/>
    </row>
    <row r="30" spans="3:10" ht="20.25" customHeight="1">
      <c r="C30" s="25"/>
      <c r="D30" s="25"/>
      <c r="E30" s="49"/>
      <c r="F30" s="49"/>
      <c r="G30" s="49"/>
      <c r="H30" s="459"/>
      <c r="I30" s="55"/>
      <c r="J30" s="55"/>
    </row>
    <row r="31" spans="3:10" ht="20.25" customHeight="1">
      <c r="C31" s="25" t="s">
        <v>152</v>
      </c>
      <c r="D31" s="25"/>
      <c r="E31" s="26" t="s">
        <v>43</v>
      </c>
      <c r="F31" s="25"/>
      <c r="G31" s="25"/>
      <c r="H31" s="971" t="s">
        <v>151</v>
      </c>
      <c r="J31" s="55"/>
    </row>
    <row r="32" spans="3:10" ht="20.25" customHeight="1">
      <c r="C32" s="25"/>
      <c r="D32" s="25"/>
      <c r="E32" s="26" t="s">
        <v>42</v>
      </c>
      <c r="F32" s="26"/>
      <c r="G32" s="26"/>
      <c r="H32" s="971"/>
      <c r="I32" s="55"/>
      <c r="J32" s="55"/>
    </row>
    <row r="33" spans="3:10" ht="20.25" customHeight="1">
      <c r="C33" s="25"/>
      <c r="D33" s="25"/>
      <c r="E33" s="25"/>
      <c r="F33" s="25"/>
      <c r="G33" s="25"/>
      <c r="H33" s="459"/>
      <c r="I33" s="55"/>
      <c r="J33" s="55"/>
    </row>
    <row r="34" spans="3:10" ht="20.25" customHeight="1">
      <c r="C34" s="25" t="s">
        <v>150</v>
      </c>
      <c r="D34" s="25"/>
      <c r="E34" s="34" t="s">
        <v>41</v>
      </c>
      <c r="F34" s="34"/>
      <c r="G34" s="25"/>
      <c r="H34" s="459" t="s">
        <v>108</v>
      </c>
      <c r="I34" s="55"/>
      <c r="J34" s="55"/>
    </row>
    <row r="35" spans="3:10" ht="20.25" customHeight="1">
      <c r="C35" s="25"/>
      <c r="D35" s="25"/>
      <c r="E35" s="25"/>
      <c r="F35" s="25"/>
      <c r="G35" s="25"/>
      <c r="H35" s="459"/>
      <c r="J35" s="55"/>
    </row>
    <row r="36" spans="3:10" ht="20.25" customHeight="1">
      <c r="C36" s="43" t="s">
        <v>149</v>
      </c>
      <c r="D36" s="25"/>
      <c r="E36" s="26" t="s">
        <v>148</v>
      </c>
      <c r="F36" s="25"/>
      <c r="G36" s="25"/>
      <c r="H36" s="459" t="s">
        <v>106</v>
      </c>
      <c r="J36" s="55"/>
    </row>
    <row r="37" spans="3:10" ht="20.25" customHeight="1">
      <c r="C37" s="25"/>
      <c r="D37" s="25" t="s">
        <v>147</v>
      </c>
      <c r="E37" s="25"/>
      <c r="F37" s="26"/>
      <c r="G37" s="26"/>
      <c r="H37" s="459"/>
      <c r="J37" s="55"/>
    </row>
    <row r="38" spans="3:10" ht="20.25" customHeight="1">
      <c r="C38" s="25"/>
      <c r="D38" s="25"/>
      <c r="E38" s="44"/>
      <c r="F38" s="44"/>
      <c r="G38" s="44"/>
      <c r="H38" s="459"/>
      <c r="J38" s="55"/>
    </row>
    <row r="39" spans="3:10" ht="20.25" customHeight="1">
      <c r="C39" s="43" t="s">
        <v>146</v>
      </c>
      <c r="D39" s="25"/>
      <c r="E39" s="25" t="s">
        <v>39</v>
      </c>
      <c r="F39" s="25"/>
      <c r="G39" s="25"/>
      <c r="H39" s="459" t="s">
        <v>104</v>
      </c>
      <c r="I39" s="55"/>
      <c r="J39" s="55"/>
    </row>
    <row r="40" spans="3:10" s="23" customFormat="1" ht="7.5" customHeight="1">
      <c r="C40" s="25"/>
      <c r="D40" s="25"/>
      <c r="E40" s="25"/>
      <c r="F40" s="25"/>
      <c r="G40" s="25"/>
      <c r="H40" s="459"/>
    </row>
    <row r="41" spans="3:10" s="23" customFormat="1" ht="18.75">
      <c r="C41" s="42"/>
      <c r="D41" s="25"/>
      <c r="E41" s="25"/>
      <c r="F41" s="25"/>
      <c r="G41" s="25"/>
      <c r="H41" s="459"/>
    </row>
    <row r="42" spans="3:10" s="23" customFormat="1" ht="18.75">
      <c r="C42" s="42"/>
      <c r="D42" s="25"/>
      <c r="E42" s="25"/>
      <c r="F42" s="25"/>
      <c r="G42" s="25"/>
      <c r="H42" s="459"/>
    </row>
    <row r="43" spans="3:10" s="23" customFormat="1" ht="18.75">
      <c r="C43" s="24"/>
      <c r="D43" s="25"/>
      <c r="E43" s="25"/>
      <c r="F43" s="25"/>
      <c r="G43" s="25"/>
      <c r="H43" s="459"/>
    </row>
    <row r="44" spans="3:10" ht="15.75" customHeight="1">
      <c r="J44" s="55"/>
    </row>
    <row r="45" spans="3:10" ht="15.75" customHeight="1">
      <c r="J45" s="55"/>
    </row>
    <row r="46" spans="3:10" ht="15.75" customHeight="1">
      <c r="J46" s="55"/>
    </row>
    <row r="47" spans="3:10" ht="18.75" customHeight="1">
      <c r="J47" s="55"/>
    </row>
    <row r="48" spans="3:10" ht="17.25" customHeight="1">
      <c r="C48" s="53"/>
      <c r="D48" s="53"/>
      <c r="E48" s="53"/>
      <c r="F48" s="53"/>
      <c r="G48" s="53"/>
      <c r="H48" s="53"/>
    </row>
    <row r="49" spans="3:8" ht="21.75" customHeight="1">
      <c r="C49" s="53"/>
      <c r="D49" s="54"/>
      <c r="E49" s="53"/>
      <c r="F49" s="53"/>
      <c r="G49" s="53"/>
      <c r="H49" s="53"/>
    </row>
    <row r="50" spans="3:8" ht="18" customHeight="1">
      <c r="C50" s="53"/>
      <c r="D50" s="54"/>
      <c r="E50" s="53"/>
      <c r="F50" s="53"/>
      <c r="G50" s="53"/>
      <c r="H50" s="53"/>
    </row>
    <row r="51" spans="3:8" ht="27.75" customHeight="1">
      <c r="C51" s="53"/>
      <c r="D51" s="54"/>
      <c r="E51" s="53"/>
      <c r="F51" s="53"/>
      <c r="G51" s="53"/>
      <c r="H51" s="53"/>
    </row>
    <row r="52" spans="3:8" ht="22.5" customHeight="1">
      <c r="C52" s="53"/>
      <c r="D52" s="54"/>
      <c r="E52" s="53"/>
      <c r="F52" s="53"/>
      <c r="G52" s="53"/>
      <c r="H52" s="53"/>
    </row>
    <row r="53" spans="3:8" ht="22.5" customHeight="1">
      <c r="C53" s="53"/>
      <c r="D53" s="54"/>
      <c r="E53" s="53"/>
      <c r="F53" s="53"/>
      <c r="G53" s="53"/>
      <c r="H53" s="53"/>
    </row>
    <row r="54" spans="3:8" ht="13.5" customHeight="1">
      <c r="C54" s="53"/>
      <c r="D54" s="54"/>
      <c r="E54" s="53"/>
      <c r="F54" s="53"/>
      <c r="G54" s="53"/>
      <c r="H54" s="53"/>
    </row>
    <row r="55" spans="3:8" ht="13.5" customHeight="1">
      <c r="C55" s="53"/>
      <c r="D55" s="53"/>
      <c r="E55" s="53"/>
      <c r="F55" s="53"/>
      <c r="G55" s="53"/>
      <c r="H55" s="53"/>
    </row>
    <row r="56" spans="3:8" ht="27.75" customHeight="1">
      <c r="C56" s="53"/>
      <c r="D56" s="53"/>
      <c r="E56" s="53"/>
      <c r="F56" s="53"/>
      <c r="G56" s="53"/>
      <c r="H56" s="53"/>
    </row>
    <row r="57" spans="3:8" ht="22.5" customHeight="1">
      <c r="C57" s="53"/>
      <c r="D57" s="53"/>
      <c r="E57" s="53"/>
      <c r="F57" s="53"/>
      <c r="G57" s="53"/>
      <c r="H57" s="53"/>
    </row>
    <row r="58" spans="3:8" ht="22.5" customHeight="1">
      <c r="C58" s="53"/>
      <c r="D58" s="53"/>
      <c r="E58" s="53"/>
      <c r="F58" s="53"/>
      <c r="G58" s="53"/>
      <c r="H58" s="53"/>
    </row>
    <row r="59" spans="3:8" ht="22.5" customHeight="1">
      <c r="C59" s="53"/>
      <c r="D59" s="53"/>
      <c r="E59" s="53"/>
      <c r="F59" s="53"/>
      <c r="G59" s="53"/>
      <c r="H59" s="53"/>
    </row>
    <row r="60" spans="3:8" ht="22.5" customHeight="1">
      <c r="C60" s="53"/>
      <c r="D60" s="51"/>
      <c r="E60" s="51"/>
      <c r="F60" s="51"/>
      <c r="G60" s="51"/>
      <c r="H60" s="51"/>
    </row>
    <row r="61" spans="3:8" ht="13.5" customHeight="1">
      <c r="C61" s="51"/>
      <c r="D61" s="51"/>
      <c r="E61" s="51"/>
      <c r="F61" s="51"/>
      <c r="G61" s="51"/>
      <c r="H61" s="51"/>
    </row>
    <row r="62" spans="3:8" ht="20.25" customHeight="1">
      <c r="C62" s="51"/>
      <c r="D62" s="51"/>
      <c r="E62" s="51"/>
      <c r="F62" s="51"/>
      <c r="G62" s="51"/>
      <c r="H62" s="51"/>
    </row>
    <row r="63" spans="3:8" ht="27.75" customHeight="1">
      <c r="C63" s="51"/>
      <c r="D63" s="51"/>
      <c r="E63" s="51"/>
      <c r="F63" s="51"/>
      <c r="G63" s="51"/>
      <c r="H63" s="51"/>
    </row>
    <row r="64" spans="3:8" ht="22.5" customHeight="1">
      <c r="C64" s="51"/>
      <c r="D64" s="51"/>
      <c r="E64" s="52"/>
      <c r="F64" s="52"/>
      <c r="G64" s="52"/>
      <c r="H64" s="52"/>
    </row>
    <row r="65" spans="3:8" ht="22.5" customHeight="1">
      <c r="C65" s="51"/>
      <c r="D65" s="51"/>
      <c r="E65" s="51"/>
      <c r="F65" s="51"/>
      <c r="G65" s="51"/>
      <c r="H65" s="51"/>
    </row>
    <row r="66" spans="3:8" ht="22.5" customHeight="1">
      <c r="C66" s="51"/>
      <c r="D66" s="51"/>
      <c r="E66" s="51"/>
      <c r="F66" s="51"/>
      <c r="G66" s="51"/>
      <c r="H66" s="51"/>
    </row>
    <row r="67" spans="3:8" ht="13.5" customHeight="1">
      <c r="C67" s="51"/>
      <c r="D67" s="51"/>
      <c r="E67" s="51"/>
      <c r="F67" s="51"/>
      <c r="G67" s="51"/>
      <c r="H67" s="51"/>
    </row>
    <row r="68" spans="3:8" ht="18.75" customHeight="1">
      <c r="C68" s="51"/>
      <c r="D68" s="51"/>
      <c r="E68" s="51"/>
      <c r="F68" s="51"/>
      <c r="G68" s="51"/>
      <c r="H68" s="51"/>
    </row>
    <row r="69" spans="3:8" ht="14.25" customHeight="1">
      <c r="C69" s="51"/>
      <c r="D69" s="51"/>
      <c r="E69" s="51"/>
      <c r="F69" s="51"/>
      <c r="G69" s="51"/>
      <c r="H69" s="51"/>
    </row>
    <row r="70" spans="3:8" ht="14.25" customHeight="1">
      <c r="C70" s="51"/>
      <c r="D70" s="51"/>
      <c r="E70" s="51"/>
      <c r="F70" s="51"/>
      <c r="G70" s="51"/>
      <c r="H70" s="51"/>
    </row>
    <row r="71" spans="3:8" ht="13.5" customHeight="1">
      <c r="C71" s="51"/>
      <c r="D71" s="51"/>
      <c r="E71" s="51"/>
      <c r="F71" s="51"/>
      <c r="G71" s="51"/>
      <c r="H71" s="51"/>
    </row>
    <row r="72" spans="3:8" ht="13.5" customHeight="1">
      <c r="C72" s="51"/>
      <c r="D72" s="51"/>
      <c r="E72" s="51"/>
      <c r="F72" s="51"/>
      <c r="G72" s="51"/>
      <c r="H72" s="51"/>
    </row>
    <row r="73" spans="3:8" ht="13.5" customHeight="1">
      <c r="C73" s="51"/>
      <c r="D73" s="51"/>
      <c r="E73" s="51"/>
      <c r="F73" s="51"/>
      <c r="G73" s="51"/>
      <c r="H73" s="51"/>
    </row>
    <row r="74" spans="3:8" ht="13.5" customHeight="1">
      <c r="C74" s="51"/>
      <c r="D74" s="51"/>
      <c r="E74" s="51"/>
      <c r="F74" s="51"/>
      <c r="G74" s="51"/>
      <c r="H74" s="51"/>
    </row>
    <row r="75" spans="3:8" ht="13.5" customHeight="1">
      <c r="C75" s="51"/>
      <c r="D75" s="51"/>
      <c r="E75" s="51"/>
      <c r="F75" s="51"/>
      <c r="G75" s="51"/>
      <c r="H75" s="51"/>
    </row>
    <row r="76" spans="3:8" ht="18" customHeight="1">
      <c r="C76" s="51"/>
      <c r="D76" s="51"/>
      <c r="E76" s="51"/>
      <c r="F76" s="51"/>
      <c r="G76" s="51"/>
      <c r="H76" s="51"/>
    </row>
    <row r="77" spans="3:8" ht="13.5" customHeight="1">
      <c r="C77" s="51"/>
      <c r="D77" s="51"/>
      <c r="E77" s="51"/>
      <c r="F77" s="51"/>
      <c r="G77" s="51"/>
      <c r="H77" s="51"/>
    </row>
    <row r="78" spans="3:8" ht="13.5" customHeight="1">
      <c r="C78" s="51"/>
      <c r="D78" s="51"/>
      <c r="E78" s="51"/>
      <c r="F78" s="51"/>
      <c r="G78" s="51"/>
      <c r="H78" s="51"/>
    </row>
    <row r="79" spans="3:8" ht="13.5" customHeight="1">
      <c r="C79" s="51"/>
      <c r="D79" s="51"/>
      <c r="E79" s="51"/>
      <c r="F79" s="51"/>
      <c r="G79" s="51"/>
      <c r="H79" s="51"/>
    </row>
    <row r="80" spans="3:8" ht="13.5" customHeight="1">
      <c r="C80" s="51"/>
      <c r="D80" s="51"/>
      <c r="E80" s="51"/>
      <c r="F80" s="51"/>
      <c r="G80" s="51"/>
      <c r="H80" s="51"/>
    </row>
    <row r="81" spans="3:8" ht="13.5" customHeight="1">
      <c r="C81" s="51"/>
      <c r="D81" s="51"/>
      <c r="E81" s="51"/>
      <c r="F81" s="51"/>
      <c r="G81" s="51"/>
      <c r="H81" s="51"/>
    </row>
    <row r="82" spans="3:8" ht="13.5" customHeight="1">
      <c r="C82" s="51"/>
      <c r="D82" s="51"/>
      <c r="E82" s="51"/>
      <c r="F82" s="51"/>
      <c r="G82" s="51"/>
      <c r="H82" s="51"/>
    </row>
    <row r="83" spans="3:8" ht="13.5" customHeight="1">
      <c r="C83" s="51"/>
      <c r="D83" s="51"/>
      <c r="E83" s="51"/>
      <c r="F83" s="51"/>
      <c r="G83" s="51"/>
      <c r="H83" s="51"/>
    </row>
    <row r="84" spans="3:8" ht="13.5" customHeight="1">
      <c r="C84" s="51"/>
      <c r="D84" s="51"/>
      <c r="E84" s="51"/>
      <c r="F84" s="51"/>
      <c r="G84" s="51"/>
      <c r="H84" s="51"/>
    </row>
    <row r="85" spans="3:8" ht="13.5" customHeight="1">
      <c r="C85" s="51"/>
      <c r="D85" s="51"/>
      <c r="E85" s="51"/>
      <c r="F85" s="51"/>
      <c r="G85" s="51"/>
      <c r="H85" s="51"/>
    </row>
    <row r="86" spans="3:8" ht="13.5" customHeight="1">
      <c r="C86" s="51"/>
      <c r="D86" s="51"/>
      <c r="E86" s="51"/>
      <c r="F86" s="51"/>
      <c r="G86" s="51"/>
      <c r="H86" s="51"/>
    </row>
    <row r="87" spans="3:8" ht="13.5" customHeight="1">
      <c r="C87" s="51"/>
      <c r="D87" s="51"/>
      <c r="E87" s="51"/>
      <c r="F87" s="51"/>
      <c r="G87" s="51"/>
      <c r="H87" s="51"/>
    </row>
    <row r="88" spans="3:8" ht="13.5" customHeight="1">
      <c r="C88" s="51"/>
      <c r="D88" s="51"/>
      <c r="E88" s="51"/>
      <c r="F88" s="51"/>
      <c r="G88" s="51"/>
      <c r="H88" s="51"/>
    </row>
    <row r="89" spans="3:8" ht="13.5" customHeight="1">
      <c r="C89" s="51"/>
      <c r="D89" s="51"/>
      <c r="E89" s="51"/>
      <c r="F89" s="51"/>
      <c r="G89" s="51"/>
      <c r="H89" s="51"/>
    </row>
    <row r="90" spans="3:8" ht="13.5" customHeight="1">
      <c r="C90" s="51"/>
      <c r="D90" s="51"/>
      <c r="E90" s="51"/>
      <c r="F90" s="51"/>
      <c r="G90" s="51"/>
      <c r="H90" s="51"/>
    </row>
    <row r="91" spans="3:8" ht="13.5" customHeight="1">
      <c r="C91" s="51"/>
      <c r="D91" s="51"/>
      <c r="E91" s="51"/>
      <c r="F91" s="51"/>
      <c r="G91" s="51"/>
      <c r="H91" s="51"/>
    </row>
    <row r="92" spans="3:8" ht="13.5" customHeight="1">
      <c r="C92" s="51"/>
      <c r="D92" s="51"/>
      <c r="E92" s="51"/>
      <c r="F92" s="51"/>
      <c r="G92" s="51"/>
      <c r="H92" s="51"/>
    </row>
    <row r="93" spans="3:8" ht="13.5" customHeight="1">
      <c r="C93" s="51"/>
      <c r="D93" s="51"/>
      <c r="E93" s="51"/>
      <c r="F93" s="51"/>
      <c r="G93" s="51"/>
      <c r="H93" s="51"/>
    </row>
    <row r="94" spans="3:8" ht="13.5" customHeight="1">
      <c r="C94" s="51"/>
      <c r="D94" s="51"/>
      <c r="E94" s="51"/>
      <c r="F94" s="51"/>
      <c r="G94" s="51"/>
      <c r="H94" s="51"/>
    </row>
    <row r="95" spans="3:8" ht="13.5" customHeight="1">
      <c r="C95" s="51"/>
      <c r="D95" s="51"/>
      <c r="E95" s="51"/>
      <c r="F95" s="51"/>
      <c r="G95" s="51"/>
      <c r="H95" s="51"/>
    </row>
    <row r="96" spans="3:8" ht="13.5" customHeight="1">
      <c r="C96" s="51"/>
      <c r="D96" s="51"/>
      <c r="E96" s="51"/>
      <c r="F96" s="51"/>
      <c r="G96" s="51"/>
      <c r="H96" s="51"/>
    </row>
    <row r="97" spans="3:8" ht="13.5" customHeight="1">
      <c r="C97" s="51"/>
      <c r="D97" s="51"/>
      <c r="E97" s="51"/>
      <c r="F97" s="51"/>
      <c r="G97" s="51"/>
      <c r="H97" s="51"/>
    </row>
    <row r="98" spans="3:8" ht="13.5" customHeight="1">
      <c r="C98" s="51"/>
      <c r="D98" s="51"/>
      <c r="E98" s="51"/>
      <c r="F98" s="51"/>
      <c r="G98" s="51"/>
      <c r="H98" s="51"/>
    </row>
    <row r="99" spans="3:8" ht="13.5" customHeight="1">
      <c r="C99" s="51"/>
      <c r="D99" s="51"/>
      <c r="E99" s="51"/>
      <c r="F99" s="51"/>
      <c r="G99" s="51"/>
      <c r="H99" s="51"/>
    </row>
    <row r="100" spans="3:8" ht="13.5" customHeight="1">
      <c r="C100" s="51"/>
      <c r="D100" s="51"/>
      <c r="E100" s="51"/>
      <c r="F100" s="51"/>
      <c r="G100" s="51"/>
      <c r="H100" s="51"/>
    </row>
    <row r="101" spans="3:8" ht="13.5" customHeight="1">
      <c r="C101" s="51"/>
      <c r="D101" s="51"/>
      <c r="E101" s="51"/>
      <c r="F101" s="51"/>
      <c r="G101" s="51"/>
      <c r="H101" s="51"/>
    </row>
    <row r="102" spans="3:8" ht="13.5" customHeight="1">
      <c r="C102" s="51"/>
      <c r="D102" s="51"/>
      <c r="E102" s="51"/>
      <c r="F102" s="51"/>
      <c r="G102" s="51"/>
      <c r="H102" s="51"/>
    </row>
    <row r="103" spans="3:8" ht="13.5" customHeight="1">
      <c r="C103" s="51"/>
      <c r="D103" s="51"/>
      <c r="E103" s="51"/>
      <c r="F103" s="51"/>
      <c r="G103" s="51"/>
      <c r="H103" s="51"/>
    </row>
    <row r="104" spans="3:8" ht="13.5" customHeight="1">
      <c r="C104" s="51"/>
      <c r="D104" s="51"/>
      <c r="E104" s="51"/>
      <c r="F104" s="51"/>
      <c r="G104" s="51"/>
      <c r="H104" s="51"/>
    </row>
    <row r="105" spans="3:8" ht="13.5" customHeight="1">
      <c r="C105" s="51"/>
      <c r="D105" s="51"/>
      <c r="E105" s="51"/>
      <c r="F105" s="51"/>
      <c r="G105" s="51"/>
      <c r="H105" s="51"/>
    </row>
    <row r="106" spans="3:8" ht="13.5" customHeight="1">
      <c r="C106" s="51"/>
      <c r="D106" s="51"/>
      <c r="E106" s="51"/>
      <c r="F106" s="51"/>
      <c r="G106" s="51"/>
      <c r="H106" s="51"/>
    </row>
    <row r="107" spans="3:8" ht="13.5" customHeight="1">
      <c r="C107" s="51"/>
      <c r="D107" s="51"/>
      <c r="E107" s="51"/>
      <c r="F107" s="51"/>
      <c r="G107" s="51"/>
      <c r="H107" s="51"/>
    </row>
    <row r="108" spans="3:8" ht="13.5" customHeight="1">
      <c r="C108" s="51"/>
      <c r="D108" s="51"/>
      <c r="E108" s="51"/>
      <c r="F108" s="51"/>
      <c r="G108" s="51"/>
      <c r="H108" s="51"/>
    </row>
    <row r="109" spans="3:8" ht="13.5" customHeight="1">
      <c r="C109" s="51"/>
      <c r="D109" s="51"/>
      <c r="E109" s="51"/>
      <c r="F109" s="51"/>
      <c r="G109" s="51"/>
      <c r="H109" s="51"/>
    </row>
    <row r="110" spans="3:8" ht="13.5" customHeight="1">
      <c r="C110" s="51"/>
      <c r="D110" s="51"/>
      <c r="E110" s="51"/>
      <c r="F110" s="51"/>
      <c r="G110" s="51"/>
      <c r="H110" s="51"/>
    </row>
    <row r="111" spans="3:8" ht="13.5" customHeight="1">
      <c r="C111" s="51"/>
      <c r="D111" s="51"/>
      <c r="E111" s="51"/>
      <c r="F111" s="51"/>
      <c r="G111" s="51"/>
      <c r="H111" s="51"/>
    </row>
    <row r="112" spans="3:8" ht="13.5" customHeight="1">
      <c r="C112" s="51"/>
      <c r="D112" s="51"/>
      <c r="E112" s="51"/>
      <c r="F112" s="51"/>
      <c r="G112" s="51"/>
      <c r="H112" s="51"/>
    </row>
    <row r="113" spans="3:8" ht="13.5" customHeight="1">
      <c r="C113" s="51"/>
      <c r="D113" s="51"/>
      <c r="E113" s="51"/>
      <c r="F113" s="51"/>
      <c r="G113" s="51"/>
      <c r="H113" s="51"/>
    </row>
    <row r="114" spans="3:8" ht="13.5" customHeight="1">
      <c r="C114" s="51"/>
      <c r="D114" s="51"/>
      <c r="E114" s="51"/>
      <c r="F114" s="51"/>
      <c r="G114" s="51"/>
      <c r="H114" s="51"/>
    </row>
    <row r="115" spans="3:8" ht="13.5" customHeight="1">
      <c r="C115" s="51"/>
      <c r="D115" s="51"/>
      <c r="E115" s="51"/>
      <c r="F115" s="51"/>
      <c r="G115" s="51"/>
      <c r="H115" s="51"/>
    </row>
    <row r="116" spans="3:8" ht="13.5" customHeight="1">
      <c r="C116" s="51"/>
      <c r="D116" s="51"/>
      <c r="E116" s="51"/>
      <c r="F116" s="51"/>
      <c r="G116" s="51"/>
      <c r="H116" s="51"/>
    </row>
    <row r="117" spans="3:8" ht="13.5" customHeight="1">
      <c r="C117" s="51"/>
      <c r="D117" s="51"/>
      <c r="E117" s="51"/>
      <c r="F117" s="51"/>
      <c r="G117" s="51"/>
      <c r="H117" s="51"/>
    </row>
    <row r="118" spans="3:8" ht="13.5" customHeight="1">
      <c r="C118" s="51"/>
      <c r="D118" s="51"/>
      <c r="E118" s="51"/>
      <c r="F118" s="51"/>
      <c r="G118" s="51"/>
      <c r="H118" s="51"/>
    </row>
    <row r="119" spans="3:8" ht="13.5" customHeight="1">
      <c r="C119" s="51"/>
      <c r="D119" s="51"/>
      <c r="E119" s="51"/>
      <c r="F119" s="51"/>
      <c r="G119" s="51"/>
      <c r="H119" s="51"/>
    </row>
    <row r="120" spans="3:8" ht="13.5" customHeight="1">
      <c r="C120" s="51"/>
      <c r="D120" s="51"/>
      <c r="E120" s="51"/>
      <c r="F120" s="51"/>
      <c r="G120" s="51"/>
      <c r="H120" s="51"/>
    </row>
    <row r="121" spans="3:8" ht="13.5" customHeight="1">
      <c r="C121" s="51"/>
      <c r="D121" s="51"/>
      <c r="E121" s="51"/>
      <c r="F121" s="51"/>
      <c r="G121" s="51"/>
      <c r="H121" s="51"/>
    </row>
    <row r="122" spans="3:8" ht="13.5" customHeight="1">
      <c r="C122" s="51"/>
      <c r="D122" s="51"/>
      <c r="E122" s="51"/>
      <c r="F122" s="51"/>
      <c r="G122" s="51"/>
      <c r="H122" s="51"/>
    </row>
    <row r="123" spans="3:8" ht="13.5" customHeight="1">
      <c r="C123" s="51"/>
      <c r="D123" s="51"/>
      <c r="E123" s="51"/>
      <c r="F123" s="51"/>
      <c r="G123" s="51"/>
      <c r="H123" s="51"/>
    </row>
    <row r="124" spans="3:8" ht="13.5" customHeight="1">
      <c r="C124" s="51"/>
      <c r="D124" s="51"/>
      <c r="E124" s="51"/>
      <c r="F124" s="51"/>
      <c r="G124" s="51"/>
      <c r="H124" s="51"/>
    </row>
    <row r="125" spans="3:8" ht="13.5" customHeight="1">
      <c r="C125" s="51"/>
      <c r="D125" s="51"/>
      <c r="E125" s="51"/>
      <c r="F125" s="51"/>
      <c r="G125" s="51"/>
      <c r="H125" s="51"/>
    </row>
    <row r="126" spans="3:8" ht="13.5" customHeight="1">
      <c r="C126" s="51"/>
      <c r="D126" s="51"/>
      <c r="E126" s="51"/>
      <c r="F126" s="51"/>
      <c r="G126" s="51"/>
      <c r="H126" s="51"/>
    </row>
    <row r="127" spans="3:8" ht="13.5" customHeight="1">
      <c r="C127" s="51"/>
      <c r="D127" s="51"/>
      <c r="E127" s="51"/>
      <c r="F127" s="51"/>
      <c r="G127" s="51"/>
      <c r="H127" s="51"/>
    </row>
    <row r="128" spans="3:8" ht="13.5" customHeight="1">
      <c r="C128" s="51"/>
      <c r="D128" s="51"/>
      <c r="E128" s="51"/>
      <c r="F128" s="51"/>
      <c r="G128" s="51"/>
      <c r="H128" s="51"/>
    </row>
    <row r="129" spans="3:8" ht="13.5" customHeight="1">
      <c r="C129" s="51"/>
      <c r="D129" s="51"/>
      <c r="E129" s="51"/>
      <c r="F129" s="51"/>
      <c r="G129" s="51"/>
      <c r="H129" s="51"/>
    </row>
    <row r="130" spans="3:8" ht="13.5" customHeight="1">
      <c r="C130" s="51"/>
      <c r="D130" s="51"/>
      <c r="E130" s="51"/>
      <c r="F130" s="51"/>
      <c r="G130" s="51"/>
      <c r="H130" s="51"/>
    </row>
    <row r="131" spans="3:8" ht="13.5" customHeight="1">
      <c r="C131" s="51"/>
      <c r="D131" s="51"/>
      <c r="E131" s="51"/>
      <c r="F131" s="51"/>
      <c r="G131" s="51"/>
      <c r="H131" s="51"/>
    </row>
    <row r="132" spans="3:8" ht="13.5" customHeight="1">
      <c r="C132" s="51"/>
      <c r="D132" s="51"/>
      <c r="E132" s="51"/>
      <c r="F132" s="51"/>
      <c r="G132" s="51"/>
      <c r="H132" s="51"/>
    </row>
    <row r="133" spans="3:8" ht="13.5" customHeight="1">
      <c r="C133" s="51"/>
      <c r="D133" s="51"/>
      <c r="E133" s="51"/>
      <c r="F133" s="51"/>
      <c r="G133" s="51"/>
      <c r="H133" s="51"/>
    </row>
    <row r="134" spans="3:8" ht="13.5" customHeight="1">
      <c r="C134" s="51"/>
      <c r="D134" s="51"/>
      <c r="E134" s="51"/>
      <c r="F134" s="51"/>
      <c r="G134" s="51"/>
      <c r="H134" s="51"/>
    </row>
    <row r="135" spans="3:8" ht="13.5" customHeight="1">
      <c r="C135" s="51"/>
      <c r="D135" s="51"/>
      <c r="E135" s="51"/>
      <c r="F135" s="51"/>
      <c r="G135" s="51"/>
      <c r="H135" s="51"/>
    </row>
    <row r="136" spans="3:8" ht="13.5" customHeight="1">
      <c r="C136" s="51"/>
      <c r="D136" s="51"/>
      <c r="E136" s="51"/>
      <c r="F136" s="51"/>
      <c r="G136" s="51"/>
      <c r="H136" s="51"/>
    </row>
    <row r="137" spans="3:8" ht="13.5" customHeight="1">
      <c r="C137" s="51"/>
      <c r="D137" s="51"/>
      <c r="E137" s="51"/>
      <c r="F137" s="51"/>
      <c r="G137" s="51"/>
      <c r="H137" s="51"/>
    </row>
    <row r="138" spans="3:8" ht="13.5" customHeight="1">
      <c r="C138" s="51"/>
      <c r="D138" s="51"/>
      <c r="E138" s="51"/>
      <c r="F138" s="51"/>
      <c r="G138" s="51"/>
      <c r="H138" s="51"/>
    </row>
    <row r="139" spans="3:8" ht="13.5" customHeight="1">
      <c r="C139" s="51"/>
      <c r="D139" s="51"/>
      <c r="E139" s="51"/>
      <c r="F139" s="51"/>
      <c r="G139" s="51"/>
      <c r="H139" s="51"/>
    </row>
    <row r="140" spans="3:8" ht="13.5" customHeight="1">
      <c r="C140" s="51"/>
      <c r="D140" s="51"/>
      <c r="E140" s="51"/>
      <c r="F140" s="51"/>
      <c r="G140" s="51"/>
      <c r="H140" s="51"/>
    </row>
    <row r="141" spans="3:8" ht="13.5" customHeight="1">
      <c r="C141" s="51"/>
      <c r="D141" s="51"/>
      <c r="E141" s="51"/>
      <c r="F141" s="51"/>
      <c r="G141" s="51"/>
      <c r="H141" s="51"/>
    </row>
    <row r="142" spans="3:8" ht="13.5" customHeight="1">
      <c r="C142" s="51"/>
      <c r="D142" s="51"/>
      <c r="E142" s="51"/>
      <c r="F142" s="51"/>
      <c r="G142" s="51"/>
      <c r="H142" s="51"/>
    </row>
    <row r="143" spans="3:8" ht="13.5" customHeight="1">
      <c r="C143" s="51"/>
      <c r="D143" s="51"/>
      <c r="E143" s="51"/>
      <c r="F143" s="51"/>
      <c r="G143" s="51"/>
      <c r="H143" s="51"/>
    </row>
    <row r="144" spans="3:8" ht="13.5" customHeight="1">
      <c r="C144" s="51"/>
      <c r="D144" s="51"/>
      <c r="E144" s="51"/>
      <c r="F144" s="51"/>
      <c r="G144" s="51"/>
      <c r="H144" s="51"/>
    </row>
    <row r="145" spans="3:8" ht="13.5" customHeight="1">
      <c r="C145" s="51"/>
      <c r="D145" s="51"/>
      <c r="E145" s="51"/>
      <c r="F145" s="51"/>
      <c r="G145" s="51"/>
      <c r="H145" s="51"/>
    </row>
    <row r="146" spans="3:8" ht="13.5" customHeight="1">
      <c r="C146" s="51"/>
      <c r="D146" s="51"/>
      <c r="E146" s="51"/>
      <c r="F146" s="51"/>
      <c r="G146" s="51"/>
      <c r="H146" s="51"/>
    </row>
    <row r="147" spans="3:8" ht="13.5" customHeight="1">
      <c r="C147" s="51"/>
      <c r="D147" s="51"/>
      <c r="E147" s="51"/>
      <c r="F147" s="51"/>
      <c r="G147" s="51"/>
      <c r="H147" s="51"/>
    </row>
    <row r="148" spans="3:8" ht="13.5" customHeight="1">
      <c r="C148" s="51"/>
      <c r="D148" s="51"/>
      <c r="E148" s="51"/>
      <c r="F148" s="51"/>
      <c r="G148" s="51"/>
      <c r="H148" s="51"/>
    </row>
    <row r="149" spans="3:8" ht="13.5" customHeight="1">
      <c r="C149" s="51"/>
      <c r="D149" s="51"/>
      <c r="E149" s="51"/>
      <c r="F149" s="51"/>
      <c r="G149" s="51"/>
      <c r="H149" s="51"/>
    </row>
    <row r="150" spans="3:8" ht="13.5" customHeight="1">
      <c r="C150" s="51"/>
      <c r="D150" s="51"/>
      <c r="E150" s="51"/>
      <c r="F150" s="51"/>
      <c r="G150" s="51"/>
      <c r="H150" s="51"/>
    </row>
    <row r="151" spans="3:8" ht="13.5" customHeight="1">
      <c r="C151" s="51"/>
    </row>
    <row r="152" spans="3:8" ht="13.5" customHeight="1"/>
    <row r="153" spans="3:8" ht="13.5" customHeight="1"/>
    <row r="154" spans="3:8" ht="13.5" customHeight="1"/>
    <row r="155" spans="3:8" ht="13.5" customHeight="1"/>
    <row r="156" spans="3:8" ht="13.5" customHeight="1"/>
    <row r="157" spans="3:8" ht="13.5" customHeight="1"/>
    <row r="158" spans="3:8" ht="13.5" customHeight="1"/>
    <row r="159" spans="3:8" ht="13.5" customHeight="1"/>
    <row r="160" spans="3:8" ht="13.5" customHeight="1"/>
    <row r="161" ht="13.5" customHeight="1"/>
    <row r="162" ht="13.5" customHeight="1"/>
  </sheetData>
  <mergeCells count="5">
    <mergeCell ref="H31:H32"/>
    <mergeCell ref="C2:H2"/>
    <mergeCell ref="C4:H4"/>
    <mergeCell ref="E29:G29"/>
    <mergeCell ref="H15:H16"/>
  </mergeCells>
  <phoneticPr fontId="3"/>
  <printOptions horizontalCentered="1" verticalCentered="1"/>
  <pageMargins left="0.74803149606299213" right="0.55118110236220474" top="0.59055118110236215" bottom="0.78740157480314965" header="0.51181102362204722" footer="0.51181102362204722"/>
  <pageSetup paperSize="9" fitToWidth="0" fitToHeight="0" orientation="portrait" useFirstPageNumber="1" r:id="rId1"/>
  <headerFooter differentFirst="1" alignWithMargins="0">
    <oddFooter>&amp;C１１</oddFooter>
    <firstFooter>&amp;C１１</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view="pageBreakPreview" topLeftCell="A7" zoomScaleNormal="100" zoomScaleSheetLayoutView="100" workbookViewId="0">
      <selection activeCell="D29" sqref="D29:K33"/>
    </sheetView>
  </sheetViews>
  <sheetFormatPr defaultColWidth="9" defaultRowHeight="13.5"/>
  <cols>
    <col min="1" max="2" width="0.75" style="80" customWidth="1"/>
    <col min="3" max="3" width="11.625" style="80" customWidth="1"/>
    <col min="4" max="10" width="9" style="80"/>
    <col min="11" max="11" width="12.375" style="80" customWidth="1"/>
    <col min="12" max="12" width="2.875" style="80" customWidth="1"/>
    <col min="13" max="16384" width="9" style="80"/>
  </cols>
  <sheetData>
    <row r="1" spans="3:13" s="123" customFormat="1" ht="24">
      <c r="C1" s="1091" t="s">
        <v>359</v>
      </c>
      <c r="D1" s="1091"/>
      <c r="E1" s="1091"/>
      <c r="F1" s="1091"/>
      <c r="G1" s="1091"/>
      <c r="H1" s="1091"/>
      <c r="I1" s="824"/>
    </row>
    <row r="2" spans="3:13" s="123" customFormat="1" ht="18.75">
      <c r="C2" s="653"/>
      <c r="D2" s="653"/>
      <c r="E2" s="653"/>
      <c r="F2" s="653"/>
      <c r="G2" s="653"/>
      <c r="H2" s="653"/>
      <c r="I2" s="824"/>
    </row>
    <row r="3" spans="3:13" ht="24">
      <c r="C3" s="1092" t="s">
        <v>698</v>
      </c>
      <c r="D3" s="1092"/>
      <c r="E3" s="1092"/>
      <c r="F3" s="1092"/>
      <c r="G3" s="1092"/>
      <c r="H3" s="1092"/>
      <c r="I3" s="1092"/>
      <c r="J3" s="1092"/>
      <c r="K3" s="1092"/>
      <c r="L3" s="836"/>
    </row>
    <row r="4" spans="3:13" s="89" customFormat="1" ht="18.75">
      <c r="C4" s="91"/>
      <c r="D4" s="91"/>
      <c r="E4" s="91"/>
      <c r="F4" s="91"/>
      <c r="G4" s="91"/>
      <c r="H4" s="91"/>
      <c r="I4" s="91"/>
      <c r="J4" s="91"/>
      <c r="K4" s="90" t="s">
        <v>341</v>
      </c>
    </row>
    <row r="5" spans="3:13" s="81" customFormat="1" ht="17.25">
      <c r="C5" s="1094" t="s">
        <v>340</v>
      </c>
      <c r="D5" s="1094"/>
      <c r="E5" s="1094"/>
      <c r="F5" s="1094"/>
      <c r="G5" s="1094"/>
      <c r="H5" s="1094"/>
      <c r="I5" s="1094"/>
      <c r="J5" s="1094"/>
      <c r="K5" s="1094"/>
    </row>
    <row r="6" spans="3:13" s="81" customFormat="1" ht="18" customHeight="1">
      <c r="D6" s="1095" t="s">
        <v>832</v>
      </c>
      <c r="E6" s="1095"/>
      <c r="F6" s="1095"/>
      <c r="G6" s="1095"/>
      <c r="H6" s="1095"/>
      <c r="I6" s="1095"/>
      <c r="J6" s="1095"/>
      <c r="K6" s="1095"/>
      <c r="L6" s="82"/>
      <c r="M6" s="82"/>
    </row>
    <row r="7" spans="3:13" s="81" customFormat="1" ht="17.25" customHeight="1">
      <c r="C7" s="82"/>
      <c r="D7" s="1095"/>
      <c r="E7" s="1095"/>
      <c r="F7" s="1095"/>
      <c r="G7" s="1095"/>
      <c r="H7" s="1095"/>
      <c r="I7" s="1095"/>
      <c r="J7" s="1095"/>
      <c r="K7" s="1095"/>
      <c r="L7" s="82"/>
      <c r="M7" s="82"/>
    </row>
    <row r="8" spans="3:13" s="81" customFormat="1" ht="17.25" customHeight="1">
      <c r="C8" s="82"/>
      <c r="D8" s="1095"/>
      <c r="E8" s="1095"/>
      <c r="F8" s="1095"/>
      <c r="G8" s="1095"/>
      <c r="H8" s="1095"/>
      <c r="I8" s="1095"/>
      <c r="J8" s="1095"/>
      <c r="K8" s="1095"/>
      <c r="L8" s="82"/>
      <c r="M8" s="82"/>
    </row>
    <row r="9" spans="3:13" s="81" customFormat="1" ht="17.25" customHeight="1">
      <c r="C9" s="82"/>
      <c r="D9" s="820"/>
      <c r="E9" s="820"/>
      <c r="F9" s="820"/>
      <c r="G9" s="820"/>
      <c r="H9" s="820"/>
      <c r="I9" s="820"/>
      <c r="J9" s="820"/>
      <c r="K9" s="820"/>
      <c r="L9" s="82"/>
      <c r="M9" s="82"/>
    </row>
    <row r="10" spans="3:13" s="81" customFormat="1" ht="18" customHeight="1">
      <c r="C10" s="83" t="s">
        <v>339</v>
      </c>
      <c r="D10" s="83" t="s">
        <v>338</v>
      </c>
      <c r="E10" s="83"/>
      <c r="F10" s="83"/>
      <c r="H10" s="83" t="s">
        <v>337</v>
      </c>
      <c r="I10" s="83"/>
      <c r="J10" s="83"/>
      <c r="K10" s="83"/>
      <c r="L10" s="83"/>
    </row>
    <row r="11" spans="3:13" s="81" customFormat="1" ht="17.25">
      <c r="C11" s="83"/>
      <c r="D11" s="88" t="s">
        <v>831</v>
      </c>
      <c r="E11" s="88"/>
      <c r="F11" s="88"/>
      <c r="G11" s="88"/>
      <c r="H11" s="88"/>
      <c r="I11" s="88"/>
      <c r="J11" s="88"/>
      <c r="K11" s="88"/>
      <c r="L11" s="83"/>
    </row>
    <row r="12" spans="3:13" s="81" customFormat="1" ht="18" customHeight="1">
      <c r="C12" s="83"/>
      <c r="D12" s="1096" t="s">
        <v>830</v>
      </c>
      <c r="E12" s="1096"/>
      <c r="F12" s="1096"/>
      <c r="G12" s="1096"/>
      <c r="H12" s="1096"/>
      <c r="I12" s="1096"/>
      <c r="J12" s="1096"/>
      <c r="K12" s="1096"/>
      <c r="L12" s="88"/>
    </row>
    <row r="13" spans="3:13" s="81" customFormat="1" ht="17.25">
      <c r="C13" s="83"/>
      <c r="D13" s="1096"/>
      <c r="E13" s="1096"/>
      <c r="F13" s="1096"/>
      <c r="G13" s="1096"/>
      <c r="H13" s="1096"/>
      <c r="I13" s="1096"/>
      <c r="J13" s="1096"/>
      <c r="K13" s="1096"/>
      <c r="L13" s="88"/>
    </row>
    <row r="14" spans="3:13" s="81" customFormat="1" ht="32.25" customHeight="1">
      <c r="C14" s="83"/>
      <c r="D14" s="1096"/>
      <c r="E14" s="1096"/>
      <c r="F14" s="1096"/>
      <c r="G14" s="1096"/>
      <c r="H14" s="1096"/>
      <c r="I14" s="1096"/>
      <c r="J14" s="1096"/>
      <c r="K14" s="1096"/>
      <c r="L14" s="88"/>
    </row>
    <row r="15" spans="3:13" s="81" customFormat="1" ht="18" customHeight="1">
      <c r="C15" s="84"/>
      <c r="D15" s="87"/>
      <c r="E15" s="87"/>
      <c r="F15" s="87"/>
      <c r="G15" s="87"/>
      <c r="H15" s="87"/>
      <c r="I15" s="87"/>
      <c r="J15" s="87"/>
      <c r="K15" s="87"/>
      <c r="L15" s="83"/>
    </row>
    <row r="16" spans="3:13" s="81" customFormat="1" ht="18" customHeight="1">
      <c r="C16" s="83" t="s">
        <v>336</v>
      </c>
      <c r="D16" s="84" t="s">
        <v>335</v>
      </c>
      <c r="E16" s="84"/>
      <c r="F16" s="84"/>
      <c r="H16" s="84" t="s">
        <v>334</v>
      </c>
      <c r="I16" s="84"/>
      <c r="J16" s="84"/>
      <c r="K16" s="84"/>
      <c r="L16" s="83"/>
    </row>
    <row r="17" spans="3:12" s="81" customFormat="1" ht="18" customHeight="1">
      <c r="C17" s="84"/>
      <c r="D17" s="84" t="s">
        <v>333</v>
      </c>
      <c r="E17" s="84"/>
      <c r="F17" s="84"/>
      <c r="G17" s="83"/>
      <c r="H17" s="84"/>
      <c r="I17" s="84"/>
      <c r="J17" s="84"/>
      <c r="K17" s="84"/>
      <c r="L17" s="83"/>
    </row>
    <row r="18" spans="3:12" s="81" customFormat="1" ht="18" customHeight="1">
      <c r="C18" s="83"/>
      <c r="D18" s="1095" t="s">
        <v>332</v>
      </c>
      <c r="E18" s="1095"/>
      <c r="F18" s="1095"/>
      <c r="G18" s="1095"/>
      <c r="H18" s="1095"/>
      <c r="I18" s="1095"/>
      <c r="J18" s="1095"/>
      <c r="K18" s="1095"/>
      <c r="L18" s="82"/>
    </row>
    <row r="19" spans="3:12" s="81" customFormat="1" ht="18" customHeight="1">
      <c r="C19" s="86"/>
      <c r="D19" s="1095"/>
      <c r="E19" s="1095"/>
      <c r="F19" s="1095"/>
      <c r="G19" s="1095"/>
      <c r="H19" s="1095"/>
      <c r="I19" s="1095"/>
      <c r="J19" s="1095"/>
      <c r="K19" s="1095"/>
      <c r="L19" s="82"/>
    </row>
    <row r="20" spans="3:12" s="81" customFormat="1" ht="18" customHeight="1">
      <c r="C20" s="86"/>
      <c r="D20" s="1095"/>
      <c r="E20" s="1095"/>
      <c r="F20" s="1095"/>
      <c r="G20" s="1095"/>
      <c r="H20" s="1095"/>
      <c r="I20" s="1095"/>
      <c r="J20" s="1095"/>
      <c r="K20" s="1095"/>
      <c r="L20" s="82"/>
    </row>
    <row r="21" spans="3:12" s="81" customFormat="1" ht="18" customHeight="1">
      <c r="C21" s="86"/>
      <c r="D21" s="1095"/>
      <c r="E21" s="1095"/>
      <c r="F21" s="1095"/>
      <c r="G21" s="1095"/>
      <c r="H21" s="1095"/>
      <c r="I21" s="1095"/>
      <c r="J21" s="1095"/>
      <c r="K21" s="1095"/>
      <c r="L21" s="820"/>
    </row>
    <row r="22" spans="3:12" s="81" customFormat="1" ht="21.75" customHeight="1">
      <c r="C22" s="86"/>
      <c r="D22" s="1095"/>
      <c r="E22" s="1095"/>
      <c r="F22" s="1095"/>
      <c r="G22" s="1095"/>
      <c r="H22" s="1095"/>
      <c r="I22" s="1095"/>
      <c r="J22" s="1095"/>
      <c r="K22" s="1095"/>
      <c r="L22" s="820"/>
    </row>
    <row r="23" spans="3:12" ht="17.100000000000001" customHeight="1">
      <c r="D23" s="1097" t="s">
        <v>331</v>
      </c>
      <c r="E23" s="1097"/>
      <c r="F23" s="1097"/>
      <c r="G23" s="1097"/>
      <c r="H23" s="1097"/>
      <c r="I23" s="1097"/>
      <c r="J23" s="1097"/>
      <c r="K23" s="1097"/>
    </row>
    <row r="24" spans="3:12" ht="17.25">
      <c r="C24" s="85"/>
      <c r="D24" s="1097"/>
      <c r="E24" s="1097"/>
      <c r="F24" s="1097"/>
      <c r="G24" s="1097"/>
      <c r="H24" s="1097"/>
      <c r="I24" s="1097"/>
      <c r="J24" s="1097"/>
      <c r="K24" s="1097"/>
    </row>
    <row r="25" spans="3:12" ht="20.25" customHeight="1">
      <c r="C25" s="85"/>
      <c r="D25" s="1097"/>
      <c r="E25" s="1097"/>
      <c r="F25" s="1097"/>
      <c r="G25" s="1097"/>
      <c r="H25" s="1097"/>
      <c r="I25" s="1097"/>
      <c r="J25" s="1097"/>
      <c r="K25" s="1097"/>
    </row>
    <row r="26" spans="3:12" ht="20.100000000000001" customHeight="1">
      <c r="C26" s="85"/>
      <c r="D26" s="85"/>
    </row>
    <row r="27" spans="3:12" ht="18.95" customHeight="1">
      <c r="C27" s="85" t="s">
        <v>330</v>
      </c>
      <c r="D27" s="84" t="s">
        <v>329</v>
      </c>
      <c r="E27" s="84"/>
      <c r="F27" s="84"/>
      <c r="G27" s="81"/>
      <c r="H27" s="84" t="s">
        <v>328</v>
      </c>
      <c r="I27" s="84"/>
      <c r="J27" s="84"/>
      <c r="K27" s="84"/>
    </row>
    <row r="28" spans="3:12" ht="17.25">
      <c r="D28" s="84" t="s">
        <v>327</v>
      </c>
      <c r="E28" s="84"/>
      <c r="F28" s="84"/>
      <c r="G28" s="83"/>
      <c r="H28" s="84"/>
      <c r="I28" s="84"/>
      <c r="J28" s="84"/>
      <c r="K28" s="84"/>
    </row>
    <row r="29" spans="3:12" ht="20.100000000000001" customHeight="1">
      <c r="D29" s="1095" t="s">
        <v>326</v>
      </c>
      <c r="E29" s="1095"/>
      <c r="F29" s="1095"/>
      <c r="G29" s="1095"/>
      <c r="H29" s="1095"/>
      <c r="I29" s="1095"/>
      <c r="J29" s="1095"/>
      <c r="K29" s="1095"/>
    </row>
    <row r="30" spans="3:12" ht="17.100000000000001" customHeight="1">
      <c r="D30" s="1095"/>
      <c r="E30" s="1095"/>
      <c r="F30" s="1095"/>
      <c r="G30" s="1095"/>
      <c r="H30" s="1095"/>
      <c r="I30" s="1095"/>
      <c r="J30" s="1095"/>
      <c r="K30" s="1095"/>
    </row>
    <row r="31" spans="3:12" ht="17.100000000000001" customHeight="1">
      <c r="D31" s="1095"/>
      <c r="E31" s="1095"/>
      <c r="F31" s="1095"/>
      <c r="G31" s="1095"/>
      <c r="H31" s="1095"/>
      <c r="I31" s="1095"/>
      <c r="J31" s="1095"/>
      <c r="K31" s="1095"/>
    </row>
    <row r="32" spans="3:12" ht="17.100000000000001" customHeight="1">
      <c r="D32" s="1095"/>
      <c r="E32" s="1095"/>
      <c r="F32" s="1095"/>
      <c r="G32" s="1095"/>
      <c r="H32" s="1095"/>
      <c r="I32" s="1095"/>
      <c r="J32" s="1095"/>
      <c r="K32" s="1095"/>
    </row>
    <row r="33" spans="1:12" s="81" customFormat="1" ht="18" customHeight="1">
      <c r="C33" s="84"/>
      <c r="D33" s="1095"/>
      <c r="E33" s="1095"/>
      <c r="F33" s="1095"/>
      <c r="G33" s="1095"/>
      <c r="H33" s="1095"/>
      <c r="I33" s="1095"/>
      <c r="J33" s="1095"/>
      <c r="K33" s="1095"/>
      <c r="L33" s="83"/>
    </row>
    <row r="34" spans="1:12" ht="17.100000000000001" customHeight="1">
      <c r="D34" s="82"/>
      <c r="E34" s="82"/>
      <c r="F34" s="82"/>
      <c r="G34" s="82"/>
      <c r="H34" s="82"/>
      <c r="I34" s="82"/>
      <c r="J34" s="82"/>
      <c r="K34" s="82"/>
    </row>
    <row r="35" spans="1:12" ht="17.100000000000001" customHeight="1">
      <c r="C35" s="84" t="s">
        <v>829</v>
      </c>
      <c r="D35" s="1095" t="s">
        <v>828</v>
      </c>
      <c r="E35" s="1095"/>
      <c r="F35" s="1095"/>
      <c r="G35" s="82"/>
      <c r="H35" s="82"/>
      <c r="I35" s="82"/>
      <c r="J35" s="82"/>
      <c r="K35" s="82"/>
    </row>
    <row r="36" spans="1:12" ht="0.75" customHeight="1">
      <c r="C36" s="835" t="s">
        <v>827</v>
      </c>
      <c r="D36" s="832" t="s">
        <v>826</v>
      </c>
      <c r="E36" s="834"/>
      <c r="F36" s="833"/>
      <c r="G36" s="833"/>
      <c r="H36" s="833"/>
      <c r="I36" s="833"/>
      <c r="J36" s="833"/>
      <c r="K36" s="833"/>
    </row>
    <row r="37" spans="1:12" ht="18.95" customHeight="1">
      <c r="C37" s="832"/>
      <c r="D37" s="1093" t="s">
        <v>825</v>
      </c>
      <c r="E37" s="1093"/>
      <c r="F37" s="1093"/>
      <c r="G37" s="1093"/>
      <c r="H37" s="1093"/>
      <c r="I37" s="1093"/>
      <c r="J37" s="1093"/>
      <c r="K37" s="1093"/>
    </row>
    <row r="38" spans="1:12" ht="18.95" customHeight="1">
      <c r="A38" s="81"/>
      <c r="B38" s="81"/>
      <c r="C38" s="831"/>
      <c r="D38" s="1093"/>
      <c r="E38" s="1093"/>
      <c r="F38" s="1093"/>
      <c r="G38" s="1093"/>
      <c r="H38" s="1093"/>
      <c r="I38" s="1093"/>
      <c r="J38" s="1093"/>
      <c r="K38" s="1093"/>
    </row>
    <row r="39" spans="1:12" s="81" customFormat="1" ht="38.25" customHeight="1">
      <c r="C39" s="830"/>
      <c r="D39" s="1093"/>
      <c r="E39" s="1093"/>
      <c r="F39" s="1093"/>
      <c r="G39" s="1093"/>
      <c r="H39" s="1093"/>
      <c r="I39" s="1093"/>
      <c r="J39" s="1093"/>
      <c r="K39" s="1093"/>
      <c r="L39" s="83"/>
    </row>
    <row r="40" spans="1:12" s="81" customFormat="1" ht="18.95" customHeight="1">
      <c r="A40" s="80"/>
      <c r="B40" s="80"/>
      <c r="C40" s="80"/>
      <c r="D40" s="80"/>
      <c r="E40" s="80"/>
      <c r="F40" s="80"/>
      <c r="G40" s="80"/>
      <c r="H40" s="80"/>
      <c r="I40" s="80"/>
      <c r="J40" s="80"/>
      <c r="K40" s="80"/>
      <c r="L40" s="82"/>
    </row>
    <row r="41" spans="1:12" ht="17.100000000000001" customHeight="1"/>
  </sheetData>
  <mergeCells count="10">
    <mergeCell ref="C1:H1"/>
    <mergeCell ref="C3:K3"/>
    <mergeCell ref="D37:K39"/>
    <mergeCell ref="C5:K5"/>
    <mergeCell ref="D6:K8"/>
    <mergeCell ref="D12:K14"/>
    <mergeCell ref="D18:K22"/>
    <mergeCell ref="D23:K25"/>
    <mergeCell ref="D29:K33"/>
    <mergeCell ref="D35:F35"/>
  </mergeCells>
  <phoneticPr fontId="3"/>
  <printOptions horizontalCentered="1"/>
  <pageMargins left="0.74803149606299213" right="0.55118110236220474" top="0.59055118110236215" bottom="0.78740157480314965" header="0.51181102362204722" footer="0.51181102362204722"/>
  <pageSetup paperSize="9" orientation="portrait" r:id="rId1"/>
  <headerFooter scaleWithDoc="0">
    <oddFooter>&amp;C１２</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34"/>
  <sheetViews>
    <sheetView view="pageBreakPreview" zoomScale="80" zoomScaleNormal="85" zoomScaleSheetLayoutView="80" workbookViewId="0">
      <selection activeCell="D34" sqref="D34"/>
    </sheetView>
  </sheetViews>
  <sheetFormatPr defaultColWidth="9" defaultRowHeight="13.5"/>
  <cols>
    <col min="1" max="2" width="0.625" style="135" customWidth="1"/>
    <col min="3" max="3" width="3" style="135" customWidth="1"/>
    <col min="4" max="4" width="19.75" style="135" customWidth="1"/>
    <col min="5" max="8" width="10" style="135" customWidth="1"/>
    <col min="9" max="9" width="26.875" style="135" customWidth="1"/>
    <col min="10" max="10" width="10.75" style="533" customWidth="1"/>
    <col min="11" max="11" width="11.25" style="135" customWidth="1"/>
    <col min="12" max="12" width="0.625" style="135" customWidth="1"/>
    <col min="13" max="13" width="1.25" style="466" customWidth="1"/>
    <col min="14" max="14" width="2.5" style="466" customWidth="1"/>
    <col min="15" max="23" width="9" style="466"/>
    <col min="24" max="16384" width="9" style="135"/>
  </cols>
  <sheetData>
    <row r="1" spans="3:23" ht="3.75" customHeight="1"/>
    <row r="2" spans="3:23" s="525" customFormat="1" ht="24">
      <c r="C2" s="1127" t="s">
        <v>359</v>
      </c>
      <c r="D2" s="1127"/>
      <c r="E2" s="1127"/>
      <c r="F2" s="1127"/>
      <c r="G2" s="1127"/>
      <c r="H2" s="1127"/>
      <c r="I2" s="543"/>
    </row>
    <row r="3" spans="3:23" s="525" customFormat="1" ht="18.75">
      <c r="C3" s="446"/>
      <c r="D3" s="446"/>
      <c r="E3" s="446"/>
      <c r="F3" s="446"/>
      <c r="G3" s="446"/>
      <c r="H3" s="446"/>
      <c r="I3" s="543"/>
    </row>
    <row r="4" spans="3:23" s="542" customFormat="1" ht="29.25" customHeight="1">
      <c r="C4" s="1135" t="s">
        <v>574</v>
      </c>
      <c r="D4" s="1135"/>
      <c r="E4" s="1135"/>
      <c r="F4" s="1135"/>
      <c r="G4" s="1135"/>
      <c r="H4" s="1135"/>
      <c r="I4" s="1135"/>
      <c r="J4" s="1135"/>
      <c r="K4" s="1135"/>
      <c r="M4" s="132"/>
      <c r="N4" s="132"/>
      <c r="O4" s="132"/>
      <c r="P4" s="132"/>
      <c r="Q4" s="132"/>
      <c r="R4" s="132"/>
      <c r="S4" s="132"/>
      <c r="T4" s="132"/>
      <c r="U4" s="132"/>
      <c r="V4" s="132"/>
      <c r="W4" s="132"/>
    </row>
    <row r="5" spans="3:23" ht="21" customHeight="1">
      <c r="C5" s="1136" t="s">
        <v>387</v>
      </c>
      <c r="D5" s="1136"/>
      <c r="E5" s="1136"/>
      <c r="F5" s="1136"/>
      <c r="G5" s="1136"/>
      <c r="H5" s="1136"/>
      <c r="I5" s="1136"/>
      <c r="J5" s="1136"/>
      <c r="K5" s="1136"/>
    </row>
    <row r="6" spans="3:23" ht="18" customHeight="1">
      <c r="C6" s="218"/>
      <c r="D6" s="1137"/>
      <c r="E6" s="1119"/>
      <c r="F6" s="1119"/>
      <c r="G6" s="1119"/>
      <c r="H6" s="1119"/>
      <c r="I6" s="1119"/>
      <c r="J6" s="143" t="s">
        <v>374</v>
      </c>
      <c r="K6" s="142" t="s">
        <v>386</v>
      </c>
    </row>
    <row r="7" spans="3:23" ht="21" customHeight="1">
      <c r="C7" s="1109">
        <v>1</v>
      </c>
      <c r="D7" s="1116" t="s">
        <v>707</v>
      </c>
      <c r="E7" s="1117"/>
      <c r="F7" s="1117"/>
      <c r="G7" s="1117"/>
      <c r="H7" s="1117"/>
      <c r="I7" s="1118"/>
      <c r="J7" s="1119"/>
      <c r="K7" s="1120"/>
    </row>
    <row r="8" spans="3:23" ht="127.5" customHeight="1">
      <c r="C8" s="1109"/>
      <c r="D8" s="1113" t="s">
        <v>706</v>
      </c>
      <c r="E8" s="1121"/>
      <c r="F8" s="1121"/>
      <c r="G8" s="1121"/>
      <c r="H8" s="1121"/>
      <c r="I8" s="1122"/>
      <c r="J8" s="130" t="s">
        <v>654</v>
      </c>
      <c r="K8" s="139" t="s">
        <v>385</v>
      </c>
      <c r="L8" s="141"/>
      <c r="M8" s="135"/>
      <c r="N8" s="135"/>
      <c r="O8" s="135"/>
      <c r="P8" s="135"/>
      <c r="Q8" s="135"/>
      <c r="R8" s="135"/>
      <c r="S8" s="135"/>
      <c r="T8" s="135"/>
      <c r="U8" s="135"/>
      <c r="V8" s="135"/>
      <c r="W8" s="135"/>
    </row>
    <row r="9" spans="3:23" ht="21" customHeight="1">
      <c r="C9" s="1109">
        <v>2</v>
      </c>
      <c r="D9" s="1110" t="s">
        <v>705</v>
      </c>
      <c r="E9" s="1110"/>
      <c r="F9" s="1110"/>
      <c r="G9" s="1110"/>
      <c r="H9" s="1110"/>
      <c r="I9" s="1110"/>
      <c r="J9" s="1111"/>
      <c r="K9" s="1112"/>
    </row>
    <row r="10" spans="3:23" ht="45" customHeight="1">
      <c r="C10" s="1109"/>
      <c r="D10" s="1113" t="s">
        <v>704</v>
      </c>
      <c r="E10" s="1114"/>
      <c r="F10" s="1114"/>
      <c r="G10" s="1114"/>
      <c r="H10" s="1114"/>
      <c r="I10" s="1115"/>
      <c r="J10" s="541"/>
      <c r="K10" s="541"/>
      <c r="L10" s="141"/>
      <c r="M10" s="135"/>
      <c r="N10" s="135"/>
      <c r="O10" s="135"/>
      <c r="P10" s="135"/>
      <c r="Q10" s="135"/>
      <c r="R10" s="135"/>
      <c r="S10" s="135"/>
      <c r="T10" s="135"/>
      <c r="U10" s="135"/>
      <c r="V10" s="135"/>
      <c r="W10" s="135"/>
    </row>
    <row r="11" spans="3:23" ht="21" customHeight="1">
      <c r="C11" s="1109">
        <v>3</v>
      </c>
      <c r="D11" s="1110" t="s">
        <v>384</v>
      </c>
      <c r="E11" s="1110"/>
      <c r="F11" s="1110"/>
      <c r="G11" s="1110"/>
      <c r="H11" s="1110"/>
      <c r="I11" s="1110"/>
      <c r="J11" s="1128"/>
      <c r="K11" s="1112"/>
    </row>
    <row r="12" spans="3:23" ht="84.95" customHeight="1">
      <c r="C12" s="1109"/>
      <c r="D12" s="1129" t="s">
        <v>383</v>
      </c>
      <c r="E12" s="1130"/>
      <c r="F12" s="1130"/>
      <c r="G12" s="1130"/>
      <c r="H12" s="1130"/>
      <c r="I12" s="1131"/>
      <c r="J12" s="140" t="s">
        <v>382</v>
      </c>
      <c r="K12" s="139" t="s">
        <v>381</v>
      </c>
      <c r="L12" s="138"/>
      <c r="M12" s="135"/>
      <c r="N12" s="135"/>
      <c r="O12" s="135"/>
      <c r="P12" s="135"/>
      <c r="Q12" s="135"/>
      <c r="R12" s="135"/>
      <c r="S12" s="135"/>
      <c r="T12" s="135"/>
      <c r="U12" s="135"/>
      <c r="V12" s="135"/>
      <c r="W12" s="135"/>
    </row>
    <row r="13" spans="3:23" ht="17.25" customHeight="1">
      <c r="C13" s="1138">
        <v>4</v>
      </c>
      <c r="D13" s="1133" t="s">
        <v>703</v>
      </c>
      <c r="E13" s="1133"/>
      <c r="F13" s="1133"/>
      <c r="G13" s="1133"/>
      <c r="H13" s="1133"/>
      <c r="I13" s="1133"/>
      <c r="J13" s="1134"/>
      <c r="K13" s="1134"/>
    </row>
    <row r="14" spans="3:23" ht="38.25" customHeight="1">
      <c r="C14" s="1139"/>
      <c r="D14" s="1100" t="s">
        <v>380</v>
      </c>
      <c r="E14" s="1101"/>
      <c r="F14" s="1101"/>
      <c r="G14" s="1101"/>
      <c r="H14" s="1101"/>
      <c r="I14" s="1102"/>
      <c r="J14" s="1142"/>
      <c r="K14" s="1145"/>
      <c r="L14" s="137"/>
      <c r="M14" s="137"/>
      <c r="N14" s="135"/>
      <c r="O14" s="135"/>
      <c r="P14" s="135"/>
      <c r="Q14" s="135"/>
      <c r="R14" s="135"/>
      <c r="S14" s="135"/>
      <c r="T14" s="135"/>
      <c r="U14" s="135"/>
      <c r="V14" s="135"/>
      <c r="W14" s="135"/>
    </row>
    <row r="15" spans="3:23" ht="33" customHeight="1">
      <c r="C15" s="1139"/>
      <c r="D15" s="1103"/>
      <c r="E15" s="1104"/>
      <c r="F15" s="1104"/>
      <c r="G15" s="1104"/>
      <c r="H15" s="1104"/>
      <c r="I15" s="1105"/>
      <c r="J15" s="1143"/>
      <c r="K15" s="1146"/>
      <c r="L15" s="137"/>
      <c r="M15" s="136"/>
    </row>
    <row r="16" spans="3:23" ht="89.25" customHeight="1">
      <c r="C16" s="1140"/>
      <c r="D16" s="1106"/>
      <c r="E16" s="1107"/>
      <c r="F16" s="1107"/>
      <c r="G16" s="1107"/>
      <c r="H16" s="1107"/>
      <c r="I16" s="1108"/>
      <c r="J16" s="1144"/>
      <c r="K16" s="1147"/>
      <c r="L16" s="137"/>
      <c r="M16" s="136"/>
    </row>
    <row r="17" spans="3:23" ht="21" customHeight="1">
      <c r="C17" s="1132">
        <v>5</v>
      </c>
      <c r="D17" s="1123" t="s">
        <v>379</v>
      </c>
      <c r="E17" s="1123"/>
      <c r="F17" s="1123"/>
      <c r="G17" s="1123"/>
      <c r="H17" s="1123"/>
      <c r="I17" s="1123"/>
      <c r="J17" s="1125"/>
      <c r="K17" s="1125"/>
    </row>
    <row r="18" spans="3:23" ht="60" customHeight="1">
      <c r="C18" s="1132"/>
      <c r="D18" s="1098" t="s">
        <v>378</v>
      </c>
      <c r="E18" s="1099"/>
      <c r="F18" s="1099"/>
      <c r="G18" s="1099"/>
      <c r="H18" s="1099"/>
      <c r="I18" s="1099"/>
      <c r="J18" s="539"/>
      <c r="K18" s="540"/>
      <c r="M18" s="1152"/>
      <c r="N18" s="1152"/>
      <c r="O18" s="1152"/>
      <c r="P18" s="1152"/>
      <c r="Q18" s="1152"/>
      <c r="R18" s="1152"/>
      <c r="S18" s="1152"/>
      <c r="T18" s="1152"/>
      <c r="U18" s="1152"/>
      <c r="V18" s="1152"/>
      <c r="W18" s="1152"/>
    </row>
    <row r="19" spans="3:23" ht="21" customHeight="1">
      <c r="C19" s="1132">
        <v>6</v>
      </c>
      <c r="D19" s="1123" t="s">
        <v>702</v>
      </c>
      <c r="E19" s="1123"/>
      <c r="F19" s="1123"/>
      <c r="G19" s="1123"/>
      <c r="H19" s="1123"/>
      <c r="I19" s="1123"/>
      <c r="J19" s="1124"/>
      <c r="K19" s="1125"/>
    </row>
    <row r="20" spans="3:23" ht="127.5" customHeight="1">
      <c r="C20" s="1132"/>
      <c r="D20" s="1098" t="s">
        <v>377</v>
      </c>
      <c r="E20" s="1099"/>
      <c r="F20" s="1099"/>
      <c r="G20" s="1099"/>
      <c r="H20" s="1099"/>
      <c r="I20" s="1126"/>
      <c r="J20" s="539"/>
      <c r="K20" s="538"/>
      <c r="L20" s="1150"/>
      <c r="M20" s="1151"/>
      <c r="N20" s="1151"/>
      <c r="O20" s="1151"/>
      <c r="P20" s="1151"/>
      <c r="Q20" s="1151"/>
      <c r="R20" s="1151"/>
      <c r="S20" s="1151"/>
      <c r="T20" s="1151"/>
      <c r="U20" s="1151"/>
      <c r="V20" s="1151"/>
      <c r="W20" s="135"/>
    </row>
    <row r="21" spans="3:23" ht="21" customHeight="1">
      <c r="C21" s="1132">
        <v>7</v>
      </c>
      <c r="D21" s="1123" t="s">
        <v>366</v>
      </c>
      <c r="E21" s="1123"/>
      <c r="F21" s="1123"/>
      <c r="G21" s="1123"/>
      <c r="H21" s="1123"/>
      <c r="I21" s="1123"/>
      <c r="J21" s="1134"/>
      <c r="K21" s="1124"/>
    </row>
    <row r="22" spans="3:23" ht="30" customHeight="1">
      <c r="C22" s="1132"/>
      <c r="D22" s="1098" t="s">
        <v>701</v>
      </c>
      <c r="E22" s="1099"/>
      <c r="F22" s="1099"/>
      <c r="G22" s="1099"/>
      <c r="H22" s="1099"/>
      <c r="I22" s="1099"/>
      <c r="J22" s="537"/>
      <c r="K22" s="536" t="s">
        <v>376</v>
      </c>
      <c r="L22" s="1150"/>
      <c r="M22" s="1152"/>
      <c r="N22" s="1152"/>
      <c r="O22" s="1152"/>
      <c r="P22" s="1152"/>
      <c r="Q22" s="1152"/>
      <c r="R22" s="1152"/>
      <c r="S22" s="1152"/>
      <c r="T22" s="1152"/>
      <c r="U22" s="1152"/>
      <c r="V22" s="1152"/>
      <c r="W22" s="1152"/>
    </row>
    <row r="23" spans="3:23" ht="21" customHeight="1">
      <c r="C23" s="1132">
        <v>8</v>
      </c>
      <c r="D23" s="1148" t="s">
        <v>700</v>
      </c>
      <c r="E23" s="1148"/>
      <c r="F23" s="1148"/>
      <c r="G23" s="1148"/>
      <c r="H23" s="1148"/>
      <c r="I23" s="1148"/>
      <c r="J23" s="1149"/>
      <c r="K23" s="1149"/>
    </row>
    <row r="24" spans="3:23" ht="82.5" customHeight="1">
      <c r="C24" s="1132"/>
      <c r="D24" s="1098" t="s">
        <v>699</v>
      </c>
      <c r="E24" s="1099"/>
      <c r="F24" s="1099"/>
      <c r="G24" s="1099"/>
      <c r="H24" s="1099"/>
      <c r="I24" s="1126"/>
      <c r="J24" s="535"/>
      <c r="K24" s="534" t="s">
        <v>375</v>
      </c>
      <c r="M24" s="1152"/>
      <c r="N24" s="1152"/>
      <c r="O24" s="1152"/>
      <c r="P24" s="1152"/>
      <c r="Q24" s="1152"/>
      <c r="R24" s="1152"/>
      <c r="S24" s="1152"/>
      <c r="T24" s="1152"/>
      <c r="U24" s="1152"/>
      <c r="V24" s="1152"/>
      <c r="W24" s="1152"/>
    </row>
    <row r="25" spans="3:23" ht="7.5" customHeight="1">
      <c r="C25" s="525"/>
      <c r="D25" s="525"/>
      <c r="E25" s="525"/>
      <c r="F25" s="525"/>
      <c r="G25" s="525"/>
      <c r="H25" s="525"/>
      <c r="I25" s="525"/>
      <c r="J25" s="525"/>
      <c r="K25" s="525"/>
    </row>
    <row r="26" spans="3:23" ht="13.5" customHeight="1"/>
    <row r="27" spans="3:23" ht="13.5" customHeight="1"/>
    <row r="28" spans="3:23" ht="39" customHeight="1">
      <c r="D28" s="1141"/>
      <c r="E28" s="1141"/>
      <c r="F28" s="1141"/>
      <c r="G28" s="1141"/>
      <c r="H28" s="1141"/>
      <c r="I28" s="1141"/>
      <c r="J28" s="1141"/>
      <c r="K28" s="1141"/>
      <c r="L28" s="1141"/>
    </row>
    <row r="29" spans="3:23" ht="13.5" customHeight="1"/>
    <row r="30" spans="3:23" ht="13.5" customHeight="1"/>
    <row r="31" spans="3:23" ht="13.5" customHeight="1"/>
    <row r="32" spans="3:23" ht="13.5" customHeight="1"/>
    <row r="33" ht="13.5" customHeight="1"/>
    <row r="34" ht="13.5" customHeight="1"/>
  </sheetData>
  <mergeCells count="43">
    <mergeCell ref="D28:L28"/>
    <mergeCell ref="J14:J16"/>
    <mergeCell ref="K14:K16"/>
    <mergeCell ref="C23:C24"/>
    <mergeCell ref="D23:I23"/>
    <mergeCell ref="J23:K23"/>
    <mergeCell ref="D24:I24"/>
    <mergeCell ref="C21:C22"/>
    <mergeCell ref="D21:I21"/>
    <mergeCell ref="J21:K21"/>
    <mergeCell ref="D22:I22"/>
    <mergeCell ref="L20:V20"/>
    <mergeCell ref="M24:W24"/>
    <mergeCell ref="M18:W18"/>
    <mergeCell ref="L22:W22"/>
    <mergeCell ref="C19:C20"/>
    <mergeCell ref="D19:I19"/>
    <mergeCell ref="J19:K19"/>
    <mergeCell ref="D20:I20"/>
    <mergeCell ref="J17:K17"/>
    <mergeCell ref="C2:H2"/>
    <mergeCell ref="J11:K11"/>
    <mergeCell ref="D12:I12"/>
    <mergeCell ref="C17:C18"/>
    <mergeCell ref="D13:I13"/>
    <mergeCell ref="J13:K13"/>
    <mergeCell ref="D17:I17"/>
    <mergeCell ref="C4:K4"/>
    <mergeCell ref="C5:K5"/>
    <mergeCell ref="D6:I6"/>
    <mergeCell ref="D11:I11"/>
    <mergeCell ref="C13:C16"/>
    <mergeCell ref="J9:K9"/>
    <mergeCell ref="D10:I10"/>
    <mergeCell ref="C7:C8"/>
    <mergeCell ref="D7:I7"/>
    <mergeCell ref="J7:K7"/>
    <mergeCell ref="D8:I8"/>
    <mergeCell ref="D18:I18"/>
    <mergeCell ref="D14:I16"/>
    <mergeCell ref="C11:C12"/>
    <mergeCell ref="C9:C10"/>
    <mergeCell ref="D9:I9"/>
  </mergeCells>
  <phoneticPr fontId="3"/>
  <printOptions horizontalCentered="1" verticalCentered="1"/>
  <pageMargins left="0.74803149606299213" right="0.55118110236220474" top="0.59055118110236215" bottom="0.78740157480314965" header="0.51181102362204722" footer="0.51181102362204722"/>
  <pageSetup paperSize="9" scale="80" fitToWidth="0" fitToHeight="0" orientation="portrait" useFirstPageNumber="1" r:id="rId1"/>
  <headerFooter differentFirst="1" alignWithMargins="0">
    <oddFooter>&amp;C13</oddFooter>
    <firstFooter>&amp;C１３</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T40"/>
  <sheetViews>
    <sheetView view="pageBreakPreview" topLeftCell="A10" zoomScale="110" zoomScaleNormal="100" zoomScaleSheetLayoutView="110" workbookViewId="0">
      <selection activeCell="G27" sqref="G27"/>
    </sheetView>
  </sheetViews>
  <sheetFormatPr defaultColWidth="12.875" defaultRowHeight="13.5"/>
  <cols>
    <col min="1" max="1" width="1.75" style="573" customWidth="1"/>
    <col min="2" max="2" width="2.625" style="574" customWidth="1"/>
    <col min="3" max="3" width="29.5" style="574" customWidth="1"/>
    <col min="4" max="9" width="10" style="574" customWidth="1"/>
    <col min="10" max="10" width="13.875" style="574" customWidth="1"/>
    <col min="11" max="254" width="9.875" style="574" customWidth="1"/>
    <col min="255" max="16384" width="12.875" style="573"/>
  </cols>
  <sheetData>
    <row r="2" spans="2:254" s="123" customFormat="1" ht="24">
      <c r="B2" s="654" t="s">
        <v>359</v>
      </c>
      <c r="D2" s="654"/>
      <c r="E2" s="654"/>
      <c r="F2" s="654"/>
      <c r="G2" s="654"/>
    </row>
    <row r="3" spans="2:254" s="123" customFormat="1" ht="18.75">
      <c r="C3" s="653"/>
      <c r="D3" s="653"/>
      <c r="E3" s="653"/>
      <c r="F3" s="653"/>
      <c r="G3" s="653"/>
    </row>
    <row r="4" spans="2:254" s="650" customFormat="1" ht="24">
      <c r="B4" s="1032" t="s">
        <v>752</v>
      </c>
      <c r="C4" s="1032"/>
      <c r="D4" s="1032"/>
      <c r="E4" s="1032"/>
      <c r="F4" s="1032"/>
      <c r="G4" s="1032"/>
      <c r="H4" s="1032"/>
      <c r="I4" s="1032"/>
      <c r="J4" s="652"/>
      <c r="K4" s="651"/>
    </row>
    <row r="5" spans="2:254" ht="19.5" thickBot="1">
      <c r="B5" s="649"/>
      <c r="C5" s="647"/>
      <c r="D5" s="647"/>
      <c r="E5" s="647"/>
      <c r="F5" s="1156" t="s">
        <v>751</v>
      </c>
      <c r="G5" s="1156"/>
      <c r="H5" s="648" t="s">
        <v>461</v>
      </c>
      <c r="I5" s="647"/>
      <c r="J5" s="647"/>
      <c r="K5" s="575"/>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c r="AS5" s="573"/>
      <c r="AT5" s="573"/>
      <c r="AU5" s="573"/>
      <c r="AV5" s="573"/>
      <c r="AW5" s="573"/>
      <c r="AX5" s="573"/>
      <c r="AY5" s="573"/>
      <c r="AZ5" s="573"/>
      <c r="BA5" s="573"/>
      <c r="BB5" s="573"/>
      <c r="BC5" s="573"/>
      <c r="BD5" s="573"/>
      <c r="BE5" s="573"/>
      <c r="BF5" s="573"/>
      <c r="BG5" s="573"/>
      <c r="BH5" s="573"/>
      <c r="BI5" s="573"/>
      <c r="BJ5" s="573"/>
      <c r="BK5" s="573"/>
      <c r="BL5" s="573"/>
      <c r="BM5" s="573"/>
      <c r="BN5" s="573"/>
      <c r="BO5" s="573"/>
      <c r="BP5" s="573"/>
      <c r="BQ5" s="573"/>
      <c r="BR5" s="573"/>
      <c r="BS5" s="573"/>
      <c r="BT5" s="573"/>
      <c r="BU5" s="573"/>
      <c r="BV5" s="573"/>
      <c r="BW5" s="573"/>
      <c r="BX5" s="573"/>
      <c r="BY5" s="573"/>
      <c r="BZ5" s="573"/>
      <c r="CA5" s="573"/>
      <c r="CB5" s="573"/>
      <c r="CC5" s="573"/>
      <c r="CD5" s="573"/>
      <c r="CE5" s="573"/>
      <c r="CF5" s="573"/>
      <c r="CG5" s="573"/>
      <c r="CH5" s="573"/>
      <c r="CI5" s="573"/>
      <c r="CJ5" s="573"/>
      <c r="CK5" s="573"/>
      <c r="CL5" s="573"/>
      <c r="CM5" s="573"/>
      <c r="CN5" s="573"/>
      <c r="CO5" s="573"/>
      <c r="CP5" s="573"/>
      <c r="CQ5" s="573"/>
      <c r="CR5" s="573"/>
      <c r="CS5" s="573"/>
      <c r="CT5" s="573"/>
      <c r="CU5" s="573"/>
      <c r="CV5" s="573"/>
      <c r="CW5" s="573"/>
      <c r="CX5" s="573"/>
      <c r="CY5" s="573"/>
      <c r="CZ5" s="573"/>
      <c r="DA5" s="573"/>
      <c r="DB5" s="573"/>
      <c r="DC5" s="573"/>
      <c r="DD5" s="573"/>
      <c r="DE5" s="573"/>
      <c r="DF5" s="573"/>
      <c r="DG5" s="573"/>
      <c r="DH5" s="573"/>
      <c r="DI5" s="573"/>
      <c r="DJ5" s="573"/>
      <c r="DK5" s="573"/>
      <c r="DL5" s="573"/>
      <c r="DM5" s="573"/>
      <c r="DN5" s="573"/>
      <c r="DO5" s="573"/>
      <c r="DP5" s="573"/>
      <c r="DQ5" s="573"/>
      <c r="DR5" s="573"/>
      <c r="DS5" s="573"/>
      <c r="DT5" s="573"/>
      <c r="DU5" s="573"/>
      <c r="DV5" s="573"/>
      <c r="DW5" s="573"/>
      <c r="DX5" s="573"/>
      <c r="DY5" s="573"/>
      <c r="DZ5" s="573"/>
      <c r="EA5" s="573"/>
      <c r="EB5" s="573"/>
      <c r="EC5" s="573"/>
      <c r="ED5" s="573"/>
      <c r="EE5" s="573"/>
      <c r="EF5" s="573"/>
      <c r="EG5" s="573"/>
      <c r="EH5" s="573"/>
      <c r="EI5" s="573"/>
      <c r="EJ5" s="573"/>
      <c r="EK5" s="573"/>
      <c r="EL5" s="573"/>
      <c r="EM5" s="573"/>
      <c r="EN5" s="573"/>
      <c r="EO5" s="573"/>
      <c r="EP5" s="573"/>
      <c r="EQ5" s="573"/>
      <c r="ER5" s="573"/>
      <c r="ES5" s="573"/>
      <c r="ET5" s="573"/>
      <c r="EU5" s="573"/>
      <c r="EV5" s="573"/>
      <c r="EW5" s="573"/>
      <c r="EX5" s="573"/>
      <c r="EY5" s="573"/>
      <c r="EZ5" s="573"/>
      <c r="FA5" s="573"/>
      <c r="FB5" s="573"/>
      <c r="FC5" s="573"/>
      <c r="FD5" s="573"/>
      <c r="FE5" s="573"/>
      <c r="FF5" s="573"/>
      <c r="FG5" s="573"/>
      <c r="FH5" s="573"/>
      <c r="FI5" s="573"/>
      <c r="FJ5" s="573"/>
      <c r="FK5" s="573"/>
      <c r="FL5" s="573"/>
      <c r="FM5" s="573"/>
      <c r="FN5" s="573"/>
      <c r="FO5" s="573"/>
      <c r="FP5" s="573"/>
      <c r="FQ5" s="573"/>
      <c r="FR5" s="573"/>
      <c r="FS5" s="573"/>
      <c r="FT5" s="573"/>
      <c r="FU5" s="573"/>
      <c r="FV5" s="573"/>
      <c r="FW5" s="573"/>
      <c r="FX5" s="573"/>
      <c r="FY5" s="573"/>
      <c r="FZ5" s="573"/>
      <c r="GA5" s="573"/>
      <c r="GB5" s="573"/>
      <c r="GC5" s="573"/>
      <c r="GD5" s="573"/>
      <c r="GE5" s="573"/>
      <c r="GF5" s="573"/>
      <c r="GG5" s="573"/>
      <c r="GH5" s="573"/>
      <c r="GI5" s="573"/>
      <c r="GJ5" s="573"/>
      <c r="GK5" s="573"/>
      <c r="GL5" s="573"/>
      <c r="GM5" s="573"/>
      <c r="GN5" s="573"/>
      <c r="GO5" s="573"/>
      <c r="GP5" s="573"/>
      <c r="GQ5" s="573"/>
      <c r="GR5" s="573"/>
      <c r="GS5" s="573"/>
      <c r="GT5" s="573"/>
      <c r="GU5" s="573"/>
      <c r="GV5" s="573"/>
      <c r="GW5" s="573"/>
      <c r="GX5" s="573"/>
      <c r="GY5" s="573"/>
      <c r="GZ5" s="573"/>
      <c r="HA5" s="573"/>
      <c r="HB5" s="573"/>
      <c r="HC5" s="573"/>
      <c r="HD5" s="573"/>
      <c r="HE5" s="573"/>
      <c r="HF5" s="573"/>
      <c r="HG5" s="573"/>
      <c r="HH5" s="573"/>
      <c r="HI5" s="573"/>
      <c r="HJ5" s="573"/>
      <c r="HK5" s="573"/>
      <c r="HL5" s="573"/>
      <c r="HM5" s="573"/>
      <c r="HN5" s="573"/>
      <c r="HO5" s="573"/>
      <c r="HP5" s="573"/>
      <c r="HQ5" s="573"/>
      <c r="HR5" s="573"/>
      <c r="HS5" s="573"/>
      <c r="HT5" s="573"/>
      <c r="HU5" s="573"/>
      <c r="HV5" s="573"/>
      <c r="HW5" s="573"/>
      <c r="HX5" s="573"/>
      <c r="HY5" s="573"/>
      <c r="HZ5" s="573"/>
      <c r="IA5" s="573"/>
      <c r="IB5" s="573"/>
      <c r="IC5" s="573"/>
      <c r="ID5" s="573"/>
      <c r="IE5" s="573"/>
      <c r="IF5" s="573"/>
      <c r="IG5" s="573"/>
      <c r="IH5" s="573"/>
      <c r="II5" s="573"/>
      <c r="IJ5" s="573"/>
      <c r="IK5" s="573"/>
      <c r="IL5" s="573"/>
      <c r="IM5" s="573"/>
      <c r="IN5" s="573"/>
      <c r="IO5" s="573"/>
      <c r="IP5" s="573"/>
      <c r="IQ5" s="573"/>
      <c r="IR5" s="573"/>
      <c r="IS5" s="573"/>
      <c r="IT5" s="573"/>
    </row>
    <row r="6" spans="2:254" ht="15" thickBot="1">
      <c r="B6" s="1036" t="s">
        <v>750</v>
      </c>
      <c r="C6" s="1036"/>
      <c r="D6" s="1163" t="s">
        <v>802</v>
      </c>
      <c r="E6" s="1164"/>
      <c r="F6" s="1164"/>
      <c r="G6" s="1164"/>
      <c r="H6" s="1165"/>
      <c r="I6" s="1157" t="s">
        <v>220</v>
      </c>
      <c r="J6" s="587"/>
      <c r="K6" s="575"/>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c r="BD6" s="573"/>
      <c r="BE6" s="573"/>
      <c r="BF6" s="573"/>
      <c r="BG6" s="573"/>
      <c r="BH6" s="573"/>
      <c r="BI6" s="573"/>
      <c r="BJ6" s="573"/>
      <c r="BK6" s="573"/>
      <c r="BL6" s="573"/>
      <c r="BM6" s="573"/>
      <c r="BN6" s="573"/>
      <c r="BO6" s="573"/>
      <c r="BP6" s="573"/>
      <c r="BQ6" s="573"/>
      <c r="BR6" s="573"/>
      <c r="BS6" s="573"/>
      <c r="BT6" s="573"/>
      <c r="BU6" s="573"/>
      <c r="BV6" s="573"/>
      <c r="BW6" s="573"/>
      <c r="BX6" s="573"/>
      <c r="BY6" s="573"/>
      <c r="BZ6" s="573"/>
      <c r="CA6" s="573"/>
      <c r="CB6" s="573"/>
      <c r="CC6" s="573"/>
      <c r="CD6" s="573"/>
      <c r="CE6" s="573"/>
      <c r="CF6" s="573"/>
      <c r="CG6" s="573"/>
      <c r="CH6" s="573"/>
      <c r="CI6" s="573"/>
      <c r="CJ6" s="573"/>
      <c r="CK6" s="573"/>
      <c r="CL6" s="573"/>
      <c r="CM6" s="573"/>
      <c r="CN6" s="573"/>
      <c r="CO6" s="573"/>
      <c r="CP6" s="573"/>
      <c r="CQ6" s="573"/>
      <c r="CR6" s="573"/>
      <c r="CS6" s="573"/>
      <c r="CT6" s="573"/>
      <c r="CU6" s="573"/>
      <c r="CV6" s="573"/>
      <c r="CW6" s="573"/>
      <c r="CX6" s="573"/>
      <c r="CY6" s="573"/>
      <c r="CZ6" s="573"/>
      <c r="DA6" s="573"/>
      <c r="DB6" s="573"/>
      <c r="DC6" s="573"/>
      <c r="DD6" s="573"/>
      <c r="DE6" s="573"/>
      <c r="DF6" s="573"/>
      <c r="DG6" s="573"/>
      <c r="DH6" s="573"/>
      <c r="DI6" s="573"/>
      <c r="DJ6" s="573"/>
      <c r="DK6" s="573"/>
      <c r="DL6" s="573"/>
      <c r="DM6" s="573"/>
      <c r="DN6" s="573"/>
      <c r="DO6" s="573"/>
      <c r="DP6" s="573"/>
      <c r="DQ6" s="573"/>
      <c r="DR6" s="573"/>
      <c r="DS6" s="573"/>
      <c r="DT6" s="573"/>
      <c r="DU6" s="573"/>
      <c r="DV6" s="573"/>
      <c r="DW6" s="573"/>
      <c r="DX6" s="573"/>
      <c r="DY6" s="573"/>
      <c r="DZ6" s="573"/>
      <c r="EA6" s="573"/>
      <c r="EB6" s="573"/>
      <c r="EC6" s="573"/>
      <c r="ED6" s="573"/>
      <c r="EE6" s="573"/>
      <c r="EF6" s="573"/>
      <c r="EG6" s="573"/>
      <c r="EH6" s="573"/>
      <c r="EI6" s="573"/>
      <c r="EJ6" s="573"/>
      <c r="EK6" s="573"/>
      <c r="EL6" s="573"/>
      <c r="EM6" s="573"/>
      <c r="EN6" s="573"/>
      <c r="EO6" s="573"/>
      <c r="EP6" s="573"/>
      <c r="EQ6" s="573"/>
      <c r="ER6" s="573"/>
      <c r="ES6" s="573"/>
      <c r="ET6" s="573"/>
      <c r="EU6" s="573"/>
      <c r="EV6" s="573"/>
      <c r="EW6" s="573"/>
      <c r="EX6" s="573"/>
      <c r="EY6" s="573"/>
      <c r="EZ6" s="573"/>
      <c r="FA6" s="573"/>
      <c r="FB6" s="573"/>
      <c r="FC6" s="573"/>
      <c r="FD6" s="573"/>
      <c r="FE6" s="573"/>
      <c r="FF6" s="573"/>
      <c r="FG6" s="573"/>
      <c r="FH6" s="573"/>
      <c r="FI6" s="573"/>
      <c r="FJ6" s="573"/>
      <c r="FK6" s="573"/>
      <c r="FL6" s="573"/>
      <c r="FM6" s="573"/>
      <c r="FN6" s="573"/>
      <c r="FO6" s="573"/>
      <c r="FP6" s="573"/>
      <c r="FQ6" s="573"/>
      <c r="FR6" s="573"/>
      <c r="FS6" s="573"/>
      <c r="FT6" s="573"/>
      <c r="FU6" s="573"/>
      <c r="FV6" s="573"/>
      <c r="FW6" s="573"/>
      <c r="FX6" s="573"/>
      <c r="FY6" s="573"/>
      <c r="FZ6" s="573"/>
      <c r="GA6" s="573"/>
      <c r="GB6" s="573"/>
      <c r="GC6" s="573"/>
      <c r="GD6" s="573"/>
      <c r="GE6" s="573"/>
      <c r="GF6" s="573"/>
      <c r="GG6" s="573"/>
      <c r="GH6" s="573"/>
      <c r="GI6" s="573"/>
      <c r="GJ6" s="573"/>
      <c r="GK6" s="573"/>
      <c r="GL6" s="573"/>
      <c r="GM6" s="573"/>
      <c r="GN6" s="573"/>
      <c r="GO6" s="573"/>
      <c r="GP6" s="573"/>
      <c r="GQ6" s="573"/>
      <c r="GR6" s="573"/>
      <c r="GS6" s="573"/>
      <c r="GT6" s="573"/>
      <c r="GU6" s="573"/>
      <c r="GV6" s="573"/>
      <c r="GW6" s="573"/>
      <c r="GX6" s="573"/>
      <c r="GY6" s="573"/>
      <c r="GZ6" s="573"/>
      <c r="HA6" s="573"/>
      <c r="HB6" s="573"/>
      <c r="HC6" s="573"/>
      <c r="HD6" s="573"/>
      <c r="HE6" s="573"/>
      <c r="HF6" s="573"/>
      <c r="HG6" s="573"/>
      <c r="HH6" s="573"/>
      <c r="HI6" s="573"/>
      <c r="HJ6" s="573"/>
      <c r="HK6" s="573"/>
      <c r="HL6" s="573"/>
      <c r="HM6" s="573"/>
      <c r="HN6" s="573"/>
      <c r="HO6" s="573"/>
      <c r="HP6" s="573"/>
      <c r="HQ6" s="573"/>
      <c r="HR6" s="573"/>
      <c r="HS6" s="573"/>
      <c r="HT6" s="573"/>
      <c r="HU6" s="573"/>
      <c r="HV6" s="573"/>
      <c r="HW6" s="573"/>
      <c r="HX6" s="573"/>
      <c r="HY6" s="573"/>
      <c r="HZ6" s="573"/>
      <c r="IA6" s="573"/>
      <c r="IB6" s="573"/>
      <c r="IC6" s="573"/>
      <c r="ID6" s="573"/>
      <c r="IE6" s="573"/>
      <c r="IF6" s="573"/>
      <c r="IG6" s="573"/>
      <c r="IH6" s="573"/>
      <c r="II6" s="573"/>
      <c r="IJ6" s="573"/>
      <c r="IK6" s="573"/>
      <c r="IL6" s="573"/>
      <c r="IM6" s="573"/>
      <c r="IN6" s="573"/>
      <c r="IO6" s="573"/>
      <c r="IP6" s="573"/>
      <c r="IQ6" s="573"/>
      <c r="IR6" s="573"/>
      <c r="IS6" s="573"/>
      <c r="IT6" s="573"/>
    </row>
    <row r="7" spans="2:254" ht="15" thickBot="1">
      <c r="B7" s="1036"/>
      <c r="C7" s="1036"/>
      <c r="D7" s="1039" t="s">
        <v>746</v>
      </c>
      <c r="E7" s="1039" t="s">
        <v>747</v>
      </c>
      <c r="F7" s="1040" t="s">
        <v>745</v>
      </c>
      <c r="G7" s="1167" t="s">
        <v>744</v>
      </c>
      <c r="H7" s="1162" t="s">
        <v>743</v>
      </c>
      <c r="I7" s="1157"/>
      <c r="J7" s="587"/>
      <c r="K7" s="575"/>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3"/>
      <c r="AY7" s="573"/>
      <c r="AZ7" s="573"/>
      <c r="BA7" s="573"/>
      <c r="BB7" s="573"/>
      <c r="BC7" s="573"/>
      <c r="BD7" s="573"/>
      <c r="BE7" s="573"/>
      <c r="BF7" s="573"/>
      <c r="BG7" s="573"/>
      <c r="BH7" s="573"/>
      <c r="BI7" s="573"/>
      <c r="BJ7" s="573"/>
      <c r="BK7" s="573"/>
      <c r="BL7" s="573"/>
      <c r="BM7" s="573"/>
      <c r="BN7" s="573"/>
      <c r="BO7" s="573"/>
      <c r="BP7" s="573"/>
      <c r="BQ7" s="573"/>
      <c r="BR7" s="573"/>
      <c r="BS7" s="573"/>
      <c r="BT7" s="573"/>
      <c r="BU7" s="573"/>
      <c r="BV7" s="573"/>
      <c r="BW7" s="573"/>
      <c r="BX7" s="573"/>
      <c r="BY7" s="573"/>
      <c r="BZ7" s="573"/>
      <c r="CA7" s="573"/>
      <c r="CB7" s="573"/>
      <c r="CC7" s="573"/>
      <c r="CD7" s="573"/>
      <c r="CE7" s="573"/>
      <c r="CF7" s="573"/>
      <c r="CG7" s="573"/>
      <c r="CH7" s="573"/>
      <c r="CI7" s="573"/>
      <c r="CJ7" s="573"/>
      <c r="CK7" s="573"/>
      <c r="CL7" s="573"/>
      <c r="CM7" s="573"/>
      <c r="CN7" s="573"/>
      <c r="CO7" s="573"/>
      <c r="CP7" s="573"/>
      <c r="CQ7" s="573"/>
      <c r="CR7" s="573"/>
      <c r="CS7" s="573"/>
      <c r="CT7" s="573"/>
      <c r="CU7" s="573"/>
      <c r="CV7" s="573"/>
      <c r="CW7" s="573"/>
      <c r="CX7" s="573"/>
      <c r="CY7" s="573"/>
      <c r="CZ7" s="573"/>
      <c r="DA7" s="573"/>
      <c r="DB7" s="573"/>
      <c r="DC7" s="573"/>
      <c r="DD7" s="573"/>
      <c r="DE7" s="573"/>
      <c r="DF7" s="573"/>
      <c r="DG7" s="573"/>
      <c r="DH7" s="573"/>
      <c r="DI7" s="573"/>
      <c r="DJ7" s="573"/>
      <c r="DK7" s="573"/>
      <c r="DL7" s="573"/>
      <c r="DM7" s="573"/>
      <c r="DN7" s="573"/>
      <c r="DO7" s="573"/>
      <c r="DP7" s="573"/>
      <c r="DQ7" s="573"/>
      <c r="DR7" s="573"/>
      <c r="DS7" s="573"/>
      <c r="DT7" s="573"/>
      <c r="DU7" s="573"/>
      <c r="DV7" s="573"/>
      <c r="DW7" s="573"/>
      <c r="DX7" s="573"/>
      <c r="DY7" s="573"/>
      <c r="DZ7" s="573"/>
      <c r="EA7" s="573"/>
      <c r="EB7" s="573"/>
      <c r="EC7" s="573"/>
      <c r="ED7" s="573"/>
      <c r="EE7" s="573"/>
      <c r="EF7" s="573"/>
      <c r="EG7" s="573"/>
      <c r="EH7" s="573"/>
      <c r="EI7" s="573"/>
      <c r="EJ7" s="573"/>
      <c r="EK7" s="573"/>
      <c r="EL7" s="573"/>
      <c r="EM7" s="573"/>
      <c r="EN7" s="573"/>
      <c r="EO7" s="573"/>
      <c r="EP7" s="573"/>
      <c r="EQ7" s="573"/>
      <c r="ER7" s="573"/>
      <c r="ES7" s="573"/>
      <c r="ET7" s="573"/>
      <c r="EU7" s="573"/>
      <c r="EV7" s="573"/>
      <c r="EW7" s="573"/>
      <c r="EX7" s="573"/>
      <c r="EY7" s="573"/>
      <c r="EZ7" s="573"/>
      <c r="FA7" s="573"/>
      <c r="FB7" s="573"/>
      <c r="FC7" s="573"/>
      <c r="FD7" s="573"/>
      <c r="FE7" s="573"/>
      <c r="FF7" s="573"/>
      <c r="FG7" s="573"/>
      <c r="FH7" s="573"/>
      <c r="FI7" s="573"/>
      <c r="FJ7" s="573"/>
      <c r="FK7" s="573"/>
      <c r="FL7" s="573"/>
      <c r="FM7" s="573"/>
      <c r="FN7" s="573"/>
      <c r="FO7" s="573"/>
      <c r="FP7" s="573"/>
      <c r="FQ7" s="573"/>
      <c r="FR7" s="573"/>
      <c r="FS7" s="573"/>
      <c r="FT7" s="573"/>
      <c r="FU7" s="573"/>
      <c r="FV7" s="573"/>
      <c r="FW7" s="573"/>
      <c r="FX7" s="573"/>
      <c r="FY7" s="573"/>
      <c r="FZ7" s="573"/>
      <c r="GA7" s="573"/>
      <c r="GB7" s="573"/>
      <c r="GC7" s="573"/>
      <c r="GD7" s="573"/>
      <c r="GE7" s="573"/>
      <c r="GF7" s="573"/>
      <c r="GG7" s="573"/>
      <c r="GH7" s="573"/>
      <c r="GI7" s="573"/>
      <c r="GJ7" s="573"/>
      <c r="GK7" s="573"/>
      <c r="GL7" s="573"/>
      <c r="GM7" s="573"/>
      <c r="GN7" s="573"/>
      <c r="GO7" s="573"/>
      <c r="GP7" s="573"/>
      <c r="GQ7" s="573"/>
      <c r="GR7" s="573"/>
      <c r="GS7" s="573"/>
      <c r="GT7" s="573"/>
      <c r="GU7" s="573"/>
      <c r="GV7" s="573"/>
      <c r="GW7" s="573"/>
      <c r="GX7" s="573"/>
      <c r="GY7" s="573"/>
      <c r="GZ7" s="573"/>
      <c r="HA7" s="573"/>
      <c r="HB7" s="573"/>
      <c r="HC7" s="573"/>
      <c r="HD7" s="573"/>
      <c r="HE7" s="573"/>
      <c r="HF7" s="573"/>
      <c r="HG7" s="573"/>
      <c r="HH7" s="573"/>
      <c r="HI7" s="573"/>
      <c r="HJ7" s="573"/>
      <c r="HK7" s="573"/>
      <c r="HL7" s="573"/>
      <c r="HM7" s="573"/>
      <c r="HN7" s="573"/>
      <c r="HO7" s="573"/>
      <c r="HP7" s="573"/>
      <c r="HQ7" s="573"/>
      <c r="HR7" s="573"/>
      <c r="HS7" s="573"/>
      <c r="HT7" s="573"/>
      <c r="HU7" s="573"/>
      <c r="HV7" s="573"/>
      <c r="HW7" s="573"/>
      <c r="HX7" s="573"/>
      <c r="HY7" s="573"/>
      <c r="HZ7" s="573"/>
      <c r="IA7" s="573"/>
      <c r="IB7" s="573"/>
      <c r="IC7" s="573"/>
      <c r="ID7" s="573"/>
      <c r="IE7" s="573"/>
      <c r="IF7" s="573"/>
      <c r="IG7" s="573"/>
      <c r="IH7" s="573"/>
      <c r="II7" s="573"/>
      <c r="IJ7" s="573"/>
      <c r="IK7" s="573"/>
      <c r="IL7" s="573"/>
      <c r="IM7" s="573"/>
      <c r="IN7" s="573"/>
      <c r="IO7" s="573"/>
      <c r="IP7" s="573"/>
      <c r="IQ7" s="573"/>
      <c r="IR7" s="573"/>
      <c r="IS7" s="573"/>
      <c r="IT7" s="573"/>
    </row>
    <row r="8" spans="2:254" ht="14.25">
      <c r="B8" s="1036"/>
      <c r="C8" s="1036"/>
      <c r="D8" s="1166"/>
      <c r="E8" s="1039"/>
      <c r="F8" s="1040"/>
      <c r="G8" s="1039"/>
      <c r="H8" s="1162"/>
      <c r="I8" s="1157"/>
      <c r="J8" s="587"/>
      <c r="K8" s="575"/>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573"/>
      <c r="BC8" s="573"/>
      <c r="BD8" s="573"/>
      <c r="BE8" s="573"/>
      <c r="BF8" s="573"/>
      <c r="BG8" s="573"/>
      <c r="BH8" s="573"/>
      <c r="BI8" s="573"/>
      <c r="BJ8" s="573"/>
      <c r="BK8" s="573"/>
      <c r="BL8" s="573"/>
      <c r="BM8" s="573"/>
      <c r="BN8" s="573"/>
      <c r="BO8" s="573"/>
      <c r="BP8" s="573"/>
      <c r="BQ8" s="573"/>
      <c r="BR8" s="573"/>
      <c r="BS8" s="573"/>
      <c r="BT8" s="573"/>
      <c r="BU8" s="573"/>
      <c r="BV8" s="573"/>
      <c r="BW8" s="573"/>
      <c r="BX8" s="573"/>
      <c r="BY8" s="573"/>
      <c r="BZ8" s="573"/>
      <c r="CA8" s="573"/>
      <c r="CB8" s="573"/>
      <c r="CC8" s="573"/>
      <c r="CD8" s="573"/>
      <c r="CE8" s="573"/>
      <c r="CF8" s="573"/>
      <c r="CG8" s="573"/>
      <c r="CH8" s="573"/>
      <c r="CI8" s="573"/>
      <c r="CJ8" s="573"/>
      <c r="CK8" s="573"/>
      <c r="CL8" s="573"/>
      <c r="CM8" s="573"/>
      <c r="CN8" s="573"/>
      <c r="CO8" s="573"/>
      <c r="CP8" s="573"/>
      <c r="CQ8" s="573"/>
      <c r="CR8" s="573"/>
      <c r="CS8" s="573"/>
      <c r="CT8" s="573"/>
      <c r="CU8" s="573"/>
      <c r="CV8" s="573"/>
      <c r="CW8" s="573"/>
      <c r="CX8" s="573"/>
      <c r="CY8" s="573"/>
      <c r="CZ8" s="573"/>
      <c r="DA8" s="573"/>
      <c r="DB8" s="573"/>
      <c r="DC8" s="573"/>
      <c r="DD8" s="573"/>
      <c r="DE8" s="573"/>
      <c r="DF8" s="573"/>
      <c r="DG8" s="573"/>
      <c r="DH8" s="573"/>
      <c r="DI8" s="573"/>
      <c r="DJ8" s="573"/>
      <c r="DK8" s="573"/>
      <c r="DL8" s="573"/>
      <c r="DM8" s="573"/>
      <c r="DN8" s="573"/>
      <c r="DO8" s="573"/>
      <c r="DP8" s="573"/>
      <c r="DQ8" s="573"/>
      <c r="DR8" s="573"/>
      <c r="DS8" s="573"/>
      <c r="DT8" s="573"/>
      <c r="DU8" s="573"/>
      <c r="DV8" s="573"/>
      <c r="DW8" s="573"/>
      <c r="DX8" s="573"/>
      <c r="DY8" s="573"/>
      <c r="DZ8" s="573"/>
      <c r="EA8" s="573"/>
      <c r="EB8" s="573"/>
      <c r="EC8" s="573"/>
      <c r="ED8" s="573"/>
      <c r="EE8" s="573"/>
      <c r="EF8" s="573"/>
      <c r="EG8" s="573"/>
      <c r="EH8" s="573"/>
      <c r="EI8" s="573"/>
      <c r="EJ8" s="573"/>
      <c r="EK8" s="573"/>
      <c r="EL8" s="573"/>
      <c r="EM8" s="573"/>
      <c r="EN8" s="573"/>
      <c r="EO8" s="573"/>
      <c r="EP8" s="573"/>
      <c r="EQ8" s="573"/>
      <c r="ER8" s="573"/>
      <c r="ES8" s="573"/>
      <c r="ET8" s="573"/>
      <c r="EU8" s="573"/>
      <c r="EV8" s="573"/>
      <c r="EW8" s="573"/>
      <c r="EX8" s="573"/>
      <c r="EY8" s="573"/>
      <c r="EZ8" s="573"/>
      <c r="FA8" s="573"/>
      <c r="FB8" s="573"/>
      <c r="FC8" s="573"/>
      <c r="FD8" s="573"/>
      <c r="FE8" s="573"/>
      <c r="FF8" s="573"/>
      <c r="FG8" s="573"/>
      <c r="FH8" s="573"/>
      <c r="FI8" s="573"/>
      <c r="FJ8" s="573"/>
      <c r="FK8" s="573"/>
      <c r="FL8" s="573"/>
      <c r="FM8" s="573"/>
      <c r="FN8" s="573"/>
      <c r="FO8" s="573"/>
      <c r="FP8" s="573"/>
      <c r="FQ8" s="573"/>
      <c r="FR8" s="573"/>
      <c r="FS8" s="573"/>
      <c r="FT8" s="573"/>
      <c r="FU8" s="573"/>
      <c r="FV8" s="573"/>
      <c r="FW8" s="573"/>
      <c r="FX8" s="573"/>
      <c r="FY8" s="573"/>
      <c r="FZ8" s="573"/>
      <c r="GA8" s="573"/>
      <c r="GB8" s="573"/>
      <c r="GC8" s="573"/>
      <c r="GD8" s="573"/>
      <c r="GE8" s="573"/>
      <c r="GF8" s="573"/>
      <c r="GG8" s="573"/>
      <c r="GH8" s="573"/>
      <c r="GI8" s="573"/>
      <c r="GJ8" s="573"/>
      <c r="GK8" s="573"/>
      <c r="GL8" s="573"/>
      <c r="GM8" s="573"/>
      <c r="GN8" s="573"/>
      <c r="GO8" s="573"/>
      <c r="GP8" s="573"/>
      <c r="GQ8" s="573"/>
      <c r="GR8" s="573"/>
      <c r="GS8" s="573"/>
      <c r="GT8" s="573"/>
      <c r="GU8" s="573"/>
      <c r="GV8" s="573"/>
      <c r="GW8" s="573"/>
      <c r="GX8" s="573"/>
      <c r="GY8" s="573"/>
      <c r="GZ8" s="573"/>
      <c r="HA8" s="573"/>
      <c r="HB8" s="573"/>
      <c r="HC8" s="573"/>
      <c r="HD8" s="573"/>
      <c r="HE8" s="573"/>
      <c r="HF8" s="573"/>
      <c r="HG8" s="573"/>
      <c r="HH8" s="573"/>
      <c r="HI8" s="573"/>
      <c r="HJ8" s="573"/>
      <c r="HK8" s="573"/>
      <c r="HL8" s="573"/>
      <c r="HM8" s="573"/>
      <c r="HN8" s="573"/>
      <c r="HO8" s="573"/>
      <c r="HP8" s="573"/>
      <c r="HQ8" s="573"/>
      <c r="HR8" s="573"/>
      <c r="HS8" s="573"/>
      <c r="HT8" s="573"/>
      <c r="HU8" s="573"/>
      <c r="HV8" s="573"/>
      <c r="HW8" s="573"/>
      <c r="HX8" s="573"/>
      <c r="HY8" s="573"/>
      <c r="HZ8" s="573"/>
      <c r="IA8" s="573"/>
      <c r="IB8" s="573"/>
      <c r="IC8" s="573"/>
      <c r="ID8" s="573"/>
      <c r="IE8" s="573"/>
      <c r="IF8" s="573"/>
      <c r="IG8" s="573"/>
      <c r="IH8" s="573"/>
      <c r="II8" s="573"/>
      <c r="IJ8" s="573"/>
      <c r="IK8" s="573"/>
      <c r="IL8" s="573"/>
      <c r="IM8" s="573"/>
      <c r="IN8" s="573"/>
      <c r="IO8" s="573"/>
      <c r="IP8" s="573"/>
      <c r="IQ8" s="573"/>
      <c r="IR8" s="573"/>
      <c r="IS8" s="573"/>
      <c r="IT8" s="573"/>
    </row>
    <row r="9" spans="2:254" ht="14.25">
      <c r="B9" s="1160"/>
      <c r="C9" s="779" t="s">
        <v>742</v>
      </c>
      <c r="D9" s="645"/>
      <c r="E9" s="642"/>
      <c r="F9" s="792"/>
      <c r="G9" s="643"/>
      <c r="H9" s="642"/>
      <c r="I9" s="778">
        <f t="shared" ref="I9:I25" si="0">SUM(D9:H9)</f>
        <v>0</v>
      </c>
      <c r="J9" s="586"/>
      <c r="K9" s="575"/>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3"/>
      <c r="AY9" s="573"/>
      <c r="AZ9" s="573"/>
      <c r="BA9" s="573"/>
      <c r="BB9" s="573"/>
      <c r="BC9" s="573"/>
      <c r="BD9" s="573"/>
      <c r="BE9" s="573"/>
      <c r="BF9" s="573"/>
      <c r="BG9" s="573"/>
      <c r="BH9" s="573"/>
      <c r="BI9" s="573"/>
      <c r="BJ9" s="573"/>
      <c r="BK9" s="573"/>
      <c r="BL9" s="573"/>
      <c r="BM9" s="573"/>
      <c r="BN9" s="573"/>
      <c r="BO9" s="573"/>
      <c r="BP9" s="573"/>
      <c r="BQ9" s="573"/>
      <c r="BR9" s="573"/>
      <c r="BS9" s="573"/>
      <c r="BT9" s="573"/>
      <c r="BU9" s="573"/>
      <c r="BV9" s="573"/>
      <c r="BW9" s="573"/>
      <c r="BX9" s="573"/>
      <c r="BY9" s="573"/>
      <c r="BZ9" s="573"/>
      <c r="CA9" s="573"/>
      <c r="CB9" s="573"/>
      <c r="CC9" s="573"/>
      <c r="CD9" s="573"/>
      <c r="CE9" s="573"/>
      <c r="CF9" s="573"/>
      <c r="CG9" s="573"/>
      <c r="CH9" s="573"/>
      <c r="CI9" s="573"/>
      <c r="CJ9" s="573"/>
      <c r="CK9" s="573"/>
      <c r="CL9" s="573"/>
      <c r="CM9" s="573"/>
      <c r="CN9" s="573"/>
      <c r="CO9" s="573"/>
      <c r="CP9" s="573"/>
      <c r="CQ9" s="573"/>
      <c r="CR9" s="573"/>
      <c r="CS9" s="573"/>
      <c r="CT9" s="573"/>
      <c r="CU9" s="573"/>
      <c r="CV9" s="573"/>
      <c r="CW9" s="573"/>
      <c r="CX9" s="573"/>
      <c r="CY9" s="573"/>
      <c r="CZ9" s="573"/>
      <c r="DA9" s="573"/>
      <c r="DB9" s="573"/>
      <c r="DC9" s="573"/>
      <c r="DD9" s="573"/>
      <c r="DE9" s="573"/>
      <c r="DF9" s="573"/>
      <c r="DG9" s="573"/>
      <c r="DH9" s="573"/>
      <c r="DI9" s="573"/>
      <c r="DJ9" s="573"/>
      <c r="DK9" s="573"/>
      <c r="DL9" s="573"/>
      <c r="DM9" s="573"/>
      <c r="DN9" s="573"/>
      <c r="DO9" s="573"/>
      <c r="DP9" s="573"/>
      <c r="DQ9" s="573"/>
      <c r="DR9" s="573"/>
      <c r="DS9" s="573"/>
      <c r="DT9" s="573"/>
      <c r="DU9" s="573"/>
      <c r="DV9" s="573"/>
      <c r="DW9" s="573"/>
      <c r="DX9" s="573"/>
      <c r="DY9" s="573"/>
      <c r="DZ9" s="573"/>
      <c r="EA9" s="573"/>
      <c r="EB9" s="573"/>
      <c r="EC9" s="573"/>
      <c r="ED9" s="573"/>
      <c r="EE9" s="573"/>
      <c r="EF9" s="573"/>
      <c r="EG9" s="573"/>
      <c r="EH9" s="573"/>
      <c r="EI9" s="573"/>
      <c r="EJ9" s="573"/>
      <c r="EK9" s="573"/>
      <c r="EL9" s="573"/>
      <c r="EM9" s="573"/>
      <c r="EN9" s="573"/>
      <c r="EO9" s="573"/>
      <c r="EP9" s="573"/>
      <c r="EQ9" s="573"/>
      <c r="ER9" s="573"/>
      <c r="ES9" s="573"/>
      <c r="ET9" s="573"/>
      <c r="EU9" s="573"/>
      <c r="EV9" s="573"/>
      <c r="EW9" s="573"/>
      <c r="EX9" s="573"/>
      <c r="EY9" s="573"/>
      <c r="EZ9" s="573"/>
      <c r="FA9" s="573"/>
      <c r="FB9" s="573"/>
      <c r="FC9" s="573"/>
      <c r="FD9" s="573"/>
      <c r="FE9" s="573"/>
      <c r="FF9" s="573"/>
      <c r="FG9" s="573"/>
      <c r="FH9" s="573"/>
      <c r="FI9" s="573"/>
      <c r="FJ9" s="573"/>
      <c r="FK9" s="573"/>
      <c r="FL9" s="573"/>
      <c r="FM9" s="573"/>
      <c r="FN9" s="573"/>
      <c r="FO9" s="573"/>
      <c r="FP9" s="573"/>
      <c r="FQ9" s="573"/>
      <c r="FR9" s="573"/>
      <c r="FS9" s="573"/>
      <c r="FT9" s="573"/>
      <c r="FU9" s="573"/>
      <c r="FV9" s="573"/>
      <c r="FW9" s="573"/>
      <c r="FX9" s="573"/>
      <c r="FY9" s="573"/>
      <c r="FZ9" s="573"/>
      <c r="GA9" s="573"/>
      <c r="GB9" s="573"/>
      <c r="GC9" s="573"/>
      <c r="GD9" s="573"/>
      <c r="GE9" s="573"/>
      <c r="GF9" s="573"/>
      <c r="GG9" s="573"/>
      <c r="GH9" s="573"/>
      <c r="GI9" s="573"/>
      <c r="GJ9" s="573"/>
      <c r="GK9" s="573"/>
      <c r="GL9" s="573"/>
      <c r="GM9" s="573"/>
      <c r="GN9" s="573"/>
      <c r="GO9" s="573"/>
      <c r="GP9" s="573"/>
      <c r="GQ9" s="573"/>
      <c r="GR9" s="573"/>
      <c r="GS9" s="573"/>
      <c r="GT9" s="573"/>
      <c r="GU9" s="573"/>
      <c r="GV9" s="573"/>
      <c r="GW9" s="573"/>
      <c r="GX9" s="573"/>
      <c r="GY9" s="573"/>
      <c r="GZ9" s="573"/>
      <c r="HA9" s="573"/>
      <c r="HB9" s="573"/>
      <c r="HC9" s="573"/>
      <c r="HD9" s="573"/>
      <c r="HE9" s="573"/>
      <c r="HF9" s="573"/>
      <c r="HG9" s="573"/>
      <c r="HH9" s="573"/>
      <c r="HI9" s="573"/>
      <c r="HJ9" s="573"/>
      <c r="HK9" s="573"/>
      <c r="HL9" s="573"/>
      <c r="HM9" s="573"/>
      <c r="HN9" s="573"/>
      <c r="HO9" s="573"/>
      <c r="HP9" s="573"/>
      <c r="HQ9" s="573"/>
      <c r="HR9" s="573"/>
      <c r="HS9" s="573"/>
      <c r="HT9" s="573"/>
      <c r="HU9" s="573"/>
      <c r="HV9" s="573"/>
      <c r="HW9" s="573"/>
      <c r="HX9" s="573"/>
      <c r="HY9" s="573"/>
      <c r="HZ9" s="573"/>
      <c r="IA9" s="573"/>
      <c r="IB9" s="573"/>
      <c r="IC9" s="573"/>
      <c r="ID9" s="573"/>
      <c r="IE9" s="573"/>
      <c r="IF9" s="573"/>
      <c r="IG9" s="573"/>
      <c r="IH9" s="573"/>
      <c r="II9" s="573"/>
      <c r="IJ9" s="573"/>
      <c r="IK9" s="573"/>
      <c r="IL9" s="573"/>
      <c r="IM9" s="573"/>
      <c r="IN9" s="573"/>
      <c r="IO9" s="573"/>
      <c r="IP9" s="573"/>
      <c r="IQ9" s="573"/>
      <c r="IR9" s="573"/>
      <c r="IS9" s="573"/>
      <c r="IT9" s="573"/>
    </row>
    <row r="10" spans="2:254" ht="14.25">
      <c r="B10" s="1160"/>
      <c r="C10" s="640" t="s">
        <v>221</v>
      </c>
      <c r="D10" s="639">
        <v>1300000</v>
      </c>
      <c r="E10" s="637">
        <v>1400000</v>
      </c>
      <c r="F10" s="793">
        <v>900000</v>
      </c>
      <c r="G10" s="638">
        <v>1500000</v>
      </c>
      <c r="H10" s="637">
        <v>1400000</v>
      </c>
      <c r="I10" s="598">
        <f t="shared" si="0"/>
        <v>6500000</v>
      </c>
      <c r="J10" s="586"/>
      <c r="K10" s="575"/>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BZ10" s="573"/>
      <c r="CA10" s="573"/>
      <c r="CB10" s="573"/>
      <c r="CC10" s="573"/>
      <c r="CD10" s="573"/>
      <c r="CE10" s="573"/>
      <c r="CF10" s="573"/>
      <c r="CG10" s="573"/>
      <c r="CH10" s="573"/>
      <c r="CI10" s="573"/>
      <c r="CJ10" s="573"/>
      <c r="CK10" s="573"/>
      <c r="CL10" s="573"/>
      <c r="CM10" s="573"/>
      <c r="CN10" s="573"/>
      <c r="CO10" s="573"/>
      <c r="CP10" s="573"/>
      <c r="CQ10" s="573"/>
      <c r="CR10" s="573"/>
      <c r="CS10" s="573"/>
      <c r="CT10" s="573"/>
      <c r="CU10" s="573"/>
      <c r="CV10" s="573"/>
      <c r="CW10" s="573"/>
      <c r="CX10" s="573"/>
      <c r="CY10" s="573"/>
      <c r="CZ10" s="573"/>
      <c r="DA10" s="573"/>
      <c r="DB10" s="573"/>
      <c r="DC10" s="573"/>
      <c r="DD10" s="573"/>
      <c r="DE10" s="573"/>
      <c r="DF10" s="573"/>
      <c r="DG10" s="573"/>
      <c r="DH10" s="573"/>
      <c r="DI10" s="573"/>
      <c r="DJ10" s="573"/>
      <c r="DK10" s="573"/>
      <c r="DL10" s="573"/>
      <c r="DM10" s="573"/>
      <c r="DN10" s="573"/>
      <c r="DO10" s="573"/>
      <c r="DP10" s="573"/>
      <c r="DQ10" s="573"/>
      <c r="DR10" s="573"/>
      <c r="DS10" s="573"/>
      <c r="DT10" s="573"/>
      <c r="DU10" s="573"/>
      <c r="DV10" s="573"/>
      <c r="DW10" s="573"/>
      <c r="DX10" s="573"/>
      <c r="DY10" s="573"/>
      <c r="DZ10" s="573"/>
      <c r="EA10" s="573"/>
      <c r="EB10" s="573"/>
      <c r="EC10" s="573"/>
      <c r="ED10" s="573"/>
      <c r="EE10" s="573"/>
      <c r="EF10" s="573"/>
      <c r="EG10" s="573"/>
      <c r="EH10" s="573"/>
      <c r="EI10" s="573"/>
      <c r="EJ10" s="573"/>
      <c r="EK10" s="573"/>
      <c r="EL10" s="573"/>
      <c r="EM10" s="573"/>
      <c r="EN10" s="573"/>
      <c r="EO10" s="573"/>
      <c r="EP10" s="573"/>
      <c r="EQ10" s="573"/>
      <c r="ER10" s="573"/>
      <c r="ES10" s="573"/>
      <c r="ET10" s="573"/>
      <c r="EU10" s="573"/>
      <c r="EV10" s="573"/>
      <c r="EW10" s="573"/>
      <c r="EX10" s="573"/>
      <c r="EY10" s="573"/>
      <c r="EZ10" s="573"/>
      <c r="FA10" s="573"/>
      <c r="FB10" s="573"/>
      <c r="FC10" s="573"/>
      <c r="FD10" s="573"/>
      <c r="FE10" s="573"/>
      <c r="FF10" s="573"/>
      <c r="FG10" s="573"/>
      <c r="FH10" s="573"/>
      <c r="FI10" s="573"/>
      <c r="FJ10" s="573"/>
      <c r="FK10" s="573"/>
      <c r="FL10" s="573"/>
      <c r="FM10" s="573"/>
      <c r="FN10" s="573"/>
      <c r="FO10" s="573"/>
      <c r="FP10" s="573"/>
      <c r="FQ10" s="573"/>
      <c r="FR10" s="573"/>
      <c r="FS10" s="573"/>
      <c r="FT10" s="573"/>
      <c r="FU10" s="573"/>
      <c r="FV10" s="573"/>
      <c r="FW10" s="573"/>
      <c r="FX10" s="573"/>
      <c r="FY10" s="573"/>
      <c r="FZ10" s="573"/>
      <c r="GA10" s="573"/>
      <c r="GB10" s="573"/>
      <c r="GC10" s="573"/>
      <c r="GD10" s="573"/>
      <c r="GE10" s="573"/>
      <c r="GF10" s="573"/>
      <c r="GG10" s="573"/>
      <c r="GH10" s="573"/>
      <c r="GI10" s="573"/>
      <c r="GJ10" s="573"/>
      <c r="GK10" s="573"/>
      <c r="GL10" s="573"/>
      <c r="GM10" s="573"/>
      <c r="GN10" s="573"/>
      <c r="GO10" s="573"/>
      <c r="GP10" s="573"/>
      <c r="GQ10" s="573"/>
      <c r="GR10" s="573"/>
      <c r="GS10" s="573"/>
      <c r="GT10" s="573"/>
      <c r="GU10" s="573"/>
      <c r="GV10" s="573"/>
      <c r="GW10" s="573"/>
      <c r="GX10" s="573"/>
      <c r="GY10" s="573"/>
      <c r="GZ10" s="573"/>
      <c r="HA10" s="573"/>
      <c r="HB10" s="573"/>
      <c r="HC10" s="573"/>
      <c r="HD10" s="573"/>
      <c r="HE10" s="573"/>
      <c r="HF10" s="573"/>
      <c r="HG10" s="573"/>
      <c r="HH10" s="573"/>
      <c r="HI10" s="573"/>
      <c r="HJ10" s="573"/>
      <c r="HK10" s="573"/>
      <c r="HL10" s="573"/>
      <c r="HM10" s="573"/>
      <c r="HN10" s="573"/>
      <c r="HO10" s="573"/>
      <c r="HP10" s="573"/>
      <c r="HQ10" s="573"/>
      <c r="HR10" s="573"/>
      <c r="HS10" s="573"/>
      <c r="HT10" s="573"/>
      <c r="HU10" s="573"/>
      <c r="HV10" s="573"/>
      <c r="HW10" s="573"/>
      <c r="HX10" s="573"/>
      <c r="HY10" s="573"/>
      <c r="HZ10" s="573"/>
      <c r="IA10" s="573"/>
      <c r="IB10" s="573"/>
      <c r="IC10" s="573"/>
      <c r="ID10" s="573"/>
      <c r="IE10" s="573"/>
      <c r="IF10" s="573"/>
      <c r="IG10" s="573"/>
      <c r="IH10" s="573"/>
      <c r="II10" s="573"/>
      <c r="IJ10" s="573"/>
      <c r="IK10" s="573"/>
      <c r="IL10" s="573"/>
      <c r="IM10" s="573"/>
      <c r="IN10" s="573"/>
      <c r="IO10" s="573"/>
      <c r="IP10" s="573"/>
      <c r="IQ10" s="573"/>
      <c r="IR10" s="573"/>
      <c r="IS10" s="573"/>
      <c r="IT10" s="573"/>
    </row>
    <row r="11" spans="2:254" ht="14.25">
      <c r="B11" s="1160"/>
      <c r="C11" s="605" t="s">
        <v>477</v>
      </c>
      <c r="D11" s="612">
        <v>350000</v>
      </c>
      <c r="E11" s="603">
        <v>200000</v>
      </c>
      <c r="F11" s="793">
        <v>150000</v>
      </c>
      <c r="G11" s="600">
        <v>150000</v>
      </c>
      <c r="H11" s="599">
        <v>300000</v>
      </c>
      <c r="I11" s="598">
        <f t="shared" si="0"/>
        <v>1150000</v>
      </c>
      <c r="J11" s="586"/>
      <c r="K11" s="575"/>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3"/>
      <c r="AY11" s="573"/>
      <c r="AZ11" s="573"/>
      <c r="BA11" s="573"/>
      <c r="BB11" s="573"/>
      <c r="BC11" s="573"/>
      <c r="BD11" s="573"/>
      <c r="BE11" s="573"/>
      <c r="BF11" s="573"/>
      <c r="BG11" s="573"/>
      <c r="BH11" s="573"/>
      <c r="BI11" s="573"/>
      <c r="BJ11" s="573"/>
      <c r="BK11" s="573"/>
      <c r="BL11" s="573"/>
      <c r="BM11" s="573"/>
      <c r="BN11" s="573"/>
      <c r="BO11" s="573"/>
      <c r="BP11" s="573"/>
      <c r="BQ11" s="573"/>
      <c r="BR11" s="573"/>
      <c r="BS11" s="573"/>
      <c r="BT11" s="573"/>
      <c r="BU11" s="573"/>
      <c r="BV11" s="573"/>
      <c r="BW11" s="573"/>
      <c r="BX11" s="573"/>
      <c r="BY11" s="573"/>
      <c r="BZ11" s="573"/>
      <c r="CA11" s="573"/>
      <c r="CB11" s="573"/>
      <c r="CC11" s="573"/>
      <c r="CD11" s="573"/>
      <c r="CE11" s="573"/>
      <c r="CF11" s="573"/>
      <c r="CG11" s="573"/>
      <c r="CH11" s="573"/>
      <c r="CI11" s="573"/>
      <c r="CJ11" s="573"/>
      <c r="CK11" s="573"/>
      <c r="CL11" s="573"/>
      <c r="CM11" s="573"/>
      <c r="CN11" s="573"/>
      <c r="CO11" s="573"/>
      <c r="CP11" s="573"/>
      <c r="CQ11" s="573"/>
      <c r="CR11" s="573"/>
      <c r="CS11" s="573"/>
      <c r="CT11" s="573"/>
      <c r="CU11" s="573"/>
      <c r="CV11" s="573"/>
      <c r="CW11" s="573"/>
      <c r="CX11" s="573"/>
      <c r="CY11" s="573"/>
      <c r="CZ11" s="573"/>
      <c r="DA11" s="573"/>
      <c r="DB11" s="573"/>
      <c r="DC11" s="573"/>
      <c r="DD11" s="573"/>
      <c r="DE11" s="573"/>
      <c r="DF11" s="573"/>
      <c r="DG11" s="573"/>
      <c r="DH11" s="573"/>
      <c r="DI11" s="573"/>
      <c r="DJ11" s="573"/>
      <c r="DK11" s="573"/>
      <c r="DL11" s="573"/>
      <c r="DM11" s="573"/>
      <c r="DN11" s="573"/>
      <c r="DO11" s="573"/>
      <c r="DP11" s="573"/>
      <c r="DQ11" s="573"/>
      <c r="DR11" s="573"/>
      <c r="DS11" s="573"/>
      <c r="DT11" s="573"/>
      <c r="DU11" s="573"/>
      <c r="DV11" s="573"/>
      <c r="DW11" s="573"/>
      <c r="DX11" s="573"/>
      <c r="DY11" s="573"/>
      <c r="DZ11" s="573"/>
      <c r="EA11" s="573"/>
      <c r="EB11" s="573"/>
      <c r="EC11" s="573"/>
      <c r="ED11" s="573"/>
      <c r="EE11" s="573"/>
      <c r="EF11" s="573"/>
      <c r="EG11" s="573"/>
      <c r="EH11" s="573"/>
      <c r="EI11" s="573"/>
      <c r="EJ11" s="573"/>
      <c r="EK11" s="573"/>
      <c r="EL11" s="573"/>
      <c r="EM11" s="573"/>
      <c r="EN11" s="573"/>
      <c r="EO11" s="573"/>
      <c r="EP11" s="573"/>
      <c r="EQ11" s="573"/>
      <c r="ER11" s="573"/>
      <c r="ES11" s="573"/>
      <c r="ET11" s="573"/>
      <c r="EU11" s="573"/>
      <c r="EV11" s="573"/>
      <c r="EW11" s="573"/>
      <c r="EX11" s="573"/>
      <c r="EY11" s="573"/>
      <c r="EZ11" s="573"/>
      <c r="FA11" s="573"/>
      <c r="FB11" s="573"/>
      <c r="FC11" s="573"/>
      <c r="FD11" s="573"/>
      <c r="FE11" s="573"/>
      <c r="FF11" s="573"/>
      <c r="FG11" s="573"/>
      <c r="FH11" s="573"/>
      <c r="FI11" s="573"/>
      <c r="FJ11" s="573"/>
      <c r="FK11" s="573"/>
      <c r="FL11" s="573"/>
      <c r="FM11" s="573"/>
      <c r="FN11" s="573"/>
      <c r="FO11" s="573"/>
      <c r="FP11" s="573"/>
      <c r="FQ11" s="573"/>
      <c r="FR11" s="573"/>
      <c r="FS11" s="573"/>
      <c r="FT11" s="573"/>
      <c r="FU11" s="573"/>
      <c r="FV11" s="573"/>
      <c r="FW11" s="573"/>
      <c r="FX11" s="573"/>
      <c r="FY11" s="573"/>
      <c r="FZ11" s="573"/>
      <c r="GA11" s="573"/>
      <c r="GB11" s="573"/>
      <c r="GC11" s="573"/>
      <c r="GD11" s="573"/>
      <c r="GE11" s="573"/>
      <c r="GF11" s="573"/>
      <c r="GG11" s="573"/>
      <c r="GH11" s="573"/>
      <c r="GI11" s="573"/>
      <c r="GJ11" s="573"/>
      <c r="GK11" s="573"/>
      <c r="GL11" s="573"/>
      <c r="GM11" s="573"/>
      <c r="GN11" s="573"/>
      <c r="GO11" s="573"/>
      <c r="GP11" s="573"/>
      <c r="GQ11" s="573"/>
      <c r="GR11" s="573"/>
      <c r="GS11" s="573"/>
      <c r="GT11" s="573"/>
      <c r="GU11" s="573"/>
      <c r="GV11" s="573"/>
      <c r="GW11" s="573"/>
      <c r="GX11" s="573"/>
      <c r="GY11" s="573"/>
      <c r="GZ11" s="573"/>
      <c r="HA11" s="573"/>
      <c r="HB11" s="573"/>
      <c r="HC11" s="573"/>
      <c r="HD11" s="573"/>
      <c r="HE11" s="573"/>
      <c r="HF11" s="573"/>
      <c r="HG11" s="573"/>
      <c r="HH11" s="573"/>
      <c r="HI11" s="573"/>
      <c r="HJ11" s="573"/>
      <c r="HK11" s="573"/>
      <c r="HL11" s="573"/>
      <c r="HM11" s="573"/>
      <c r="HN11" s="573"/>
      <c r="HO11" s="573"/>
      <c r="HP11" s="573"/>
      <c r="HQ11" s="573"/>
      <c r="HR11" s="573"/>
      <c r="HS11" s="573"/>
      <c r="HT11" s="573"/>
      <c r="HU11" s="573"/>
      <c r="HV11" s="573"/>
      <c r="HW11" s="573"/>
      <c r="HX11" s="573"/>
      <c r="HY11" s="573"/>
      <c r="HZ11" s="573"/>
      <c r="IA11" s="573"/>
      <c r="IB11" s="573"/>
      <c r="IC11" s="573"/>
      <c r="ID11" s="573"/>
      <c r="IE11" s="573"/>
      <c r="IF11" s="573"/>
      <c r="IG11" s="573"/>
      <c r="IH11" s="573"/>
      <c r="II11" s="573"/>
      <c r="IJ11" s="573"/>
      <c r="IK11" s="573"/>
      <c r="IL11" s="573"/>
      <c r="IM11" s="573"/>
      <c r="IN11" s="573"/>
      <c r="IO11" s="573"/>
      <c r="IP11" s="573"/>
      <c r="IQ11" s="573"/>
      <c r="IR11" s="573"/>
      <c r="IS11" s="573"/>
      <c r="IT11" s="573"/>
    </row>
    <row r="12" spans="2:254" ht="14.25">
      <c r="B12" s="1160"/>
      <c r="C12" s="636" t="s">
        <v>741</v>
      </c>
      <c r="D12" s="635">
        <v>10000</v>
      </c>
      <c r="E12" s="632">
        <v>20000</v>
      </c>
      <c r="F12" s="794">
        <v>10000</v>
      </c>
      <c r="G12" s="633">
        <v>20000</v>
      </c>
      <c r="H12" s="632">
        <v>10000</v>
      </c>
      <c r="I12" s="598">
        <f t="shared" si="0"/>
        <v>70000</v>
      </c>
      <c r="J12" s="586"/>
      <c r="K12" s="575"/>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3"/>
      <c r="AL12" s="573"/>
      <c r="AM12" s="573"/>
      <c r="AN12" s="573"/>
      <c r="AO12" s="573"/>
      <c r="AP12" s="573"/>
      <c r="AQ12" s="573"/>
      <c r="AR12" s="573"/>
      <c r="AS12" s="573"/>
      <c r="AT12" s="573"/>
      <c r="AU12" s="573"/>
      <c r="AV12" s="573"/>
      <c r="AW12" s="573"/>
      <c r="AX12" s="573"/>
      <c r="AY12" s="573"/>
      <c r="AZ12" s="573"/>
      <c r="BA12" s="573"/>
      <c r="BB12" s="573"/>
      <c r="BC12" s="573"/>
      <c r="BD12" s="573"/>
      <c r="BE12" s="573"/>
      <c r="BF12" s="573"/>
      <c r="BG12" s="573"/>
      <c r="BH12" s="573"/>
      <c r="BI12" s="573"/>
      <c r="BJ12" s="573"/>
      <c r="BK12" s="573"/>
      <c r="BL12" s="573"/>
      <c r="BM12" s="573"/>
      <c r="BN12" s="573"/>
      <c r="BO12" s="573"/>
      <c r="BP12" s="573"/>
      <c r="BQ12" s="573"/>
      <c r="BR12" s="573"/>
      <c r="BS12" s="573"/>
      <c r="BT12" s="573"/>
      <c r="BU12" s="573"/>
      <c r="BV12" s="573"/>
      <c r="BW12" s="573"/>
      <c r="BX12" s="573"/>
      <c r="BY12" s="573"/>
      <c r="BZ12" s="573"/>
      <c r="CA12" s="573"/>
      <c r="CB12" s="573"/>
      <c r="CC12" s="573"/>
      <c r="CD12" s="573"/>
      <c r="CE12" s="573"/>
      <c r="CF12" s="573"/>
      <c r="CG12" s="573"/>
      <c r="CH12" s="573"/>
      <c r="CI12" s="573"/>
      <c r="CJ12" s="573"/>
      <c r="CK12" s="573"/>
      <c r="CL12" s="573"/>
      <c r="CM12" s="573"/>
      <c r="CN12" s="573"/>
      <c r="CO12" s="573"/>
      <c r="CP12" s="573"/>
      <c r="CQ12" s="573"/>
      <c r="CR12" s="573"/>
      <c r="CS12" s="573"/>
      <c r="CT12" s="573"/>
      <c r="CU12" s="573"/>
      <c r="CV12" s="573"/>
      <c r="CW12" s="573"/>
      <c r="CX12" s="573"/>
      <c r="CY12" s="573"/>
      <c r="CZ12" s="573"/>
      <c r="DA12" s="573"/>
      <c r="DB12" s="573"/>
      <c r="DC12" s="573"/>
      <c r="DD12" s="573"/>
      <c r="DE12" s="573"/>
      <c r="DF12" s="573"/>
      <c r="DG12" s="573"/>
      <c r="DH12" s="573"/>
      <c r="DI12" s="573"/>
      <c r="DJ12" s="573"/>
      <c r="DK12" s="573"/>
      <c r="DL12" s="573"/>
      <c r="DM12" s="573"/>
      <c r="DN12" s="573"/>
      <c r="DO12" s="573"/>
      <c r="DP12" s="573"/>
      <c r="DQ12" s="573"/>
      <c r="DR12" s="573"/>
      <c r="DS12" s="573"/>
      <c r="DT12" s="573"/>
      <c r="DU12" s="573"/>
      <c r="DV12" s="573"/>
      <c r="DW12" s="573"/>
      <c r="DX12" s="573"/>
      <c r="DY12" s="573"/>
      <c r="DZ12" s="573"/>
      <c r="EA12" s="573"/>
      <c r="EB12" s="573"/>
      <c r="EC12" s="573"/>
      <c r="ED12" s="573"/>
      <c r="EE12" s="573"/>
      <c r="EF12" s="573"/>
      <c r="EG12" s="573"/>
      <c r="EH12" s="573"/>
      <c r="EI12" s="573"/>
      <c r="EJ12" s="573"/>
      <c r="EK12" s="573"/>
      <c r="EL12" s="573"/>
      <c r="EM12" s="573"/>
      <c r="EN12" s="573"/>
      <c r="EO12" s="573"/>
      <c r="EP12" s="573"/>
      <c r="EQ12" s="573"/>
      <c r="ER12" s="573"/>
      <c r="ES12" s="573"/>
      <c r="ET12" s="573"/>
      <c r="EU12" s="573"/>
      <c r="EV12" s="573"/>
      <c r="EW12" s="573"/>
      <c r="EX12" s="573"/>
      <c r="EY12" s="573"/>
      <c r="EZ12" s="573"/>
      <c r="FA12" s="573"/>
      <c r="FB12" s="573"/>
      <c r="FC12" s="573"/>
      <c r="FD12" s="573"/>
      <c r="FE12" s="573"/>
      <c r="FF12" s="573"/>
      <c r="FG12" s="573"/>
      <c r="FH12" s="573"/>
      <c r="FI12" s="573"/>
      <c r="FJ12" s="573"/>
      <c r="FK12" s="573"/>
      <c r="FL12" s="573"/>
      <c r="FM12" s="573"/>
      <c r="FN12" s="573"/>
      <c r="FO12" s="573"/>
      <c r="FP12" s="573"/>
      <c r="FQ12" s="573"/>
      <c r="FR12" s="573"/>
      <c r="FS12" s="573"/>
      <c r="FT12" s="573"/>
      <c r="FU12" s="573"/>
      <c r="FV12" s="573"/>
      <c r="FW12" s="573"/>
      <c r="FX12" s="573"/>
      <c r="FY12" s="573"/>
      <c r="FZ12" s="573"/>
      <c r="GA12" s="573"/>
      <c r="GB12" s="573"/>
      <c r="GC12" s="573"/>
      <c r="GD12" s="573"/>
      <c r="GE12" s="573"/>
      <c r="GF12" s="573"/>
      <c r="GG12" s="573"/>
      <c r="GH12" s="573"/>
      <c r="GI12" s="573"/>
      <c r="GJ12" s="573"/>
      <c r="GK12" s="573"/>
      <c r="GL12" s="573"/>
      <c r="GM12" s="573"/>
      <c r="GN12" s="573"/>
      <c r="GO12" s="573"/>
      <c r="GP12" s="573"/>
      <c r="GQ12" s="573"/>
      <c r="GR12" s="573"/>
      <c r="GS12" s="573"/>
      <c r="GT12" s="573"/>
      <c r="GU12" s="573"/>
      <c r="GV12" s="573"/>
      <c r="GW12" s="573"/>
      <c r="GX12" s="573"/>
      <c r="GY12" s="573"/>
      <c r="GZ12" s="573"/>
      <c r="HA12" s="573"/>
      <c r="HB12" s="573"/>
      <c r="HC12" s="573"/>
      <c r="HD12" s="573"/>
      <c r="HE12" s="573"/>
      <c r="HF12" s="573"/>
      <c r="HG12" s="573"/>
      <c r="HH12" s="573"/>
      <c r="HI12" s="573"/>
      <c r="HJ12" s="573"/>
      <c r="HK12" s="573"/>
      <c r="HL12" s="573"/>
      <c r="HM12" s="573"/>
      <c r="HN12" s="573"/>
      <c r="HO12" s="573"/>
      <c r="HP12" s="573"/>
      <c r="HQ12" s="573"/>
      <c r="HR12" s="573"/>
      <c r="HS12" s="573"/>
      <c r="HT12" s="573"/>
      <c r="HU12" s="573"/>
      <c r="HV12" s="573"/>
      <c r="HW12" s="573"/>
      <c r="HX12" s="573"/>
      <c r="HY12" s="573"/>
      <c r="HZ12" s="573"/>
      <c r="IA12" s="573"/>
      <c r="IB12" s="573"/>
      <c r="IC12" s="573"/>
      <c r="ID12" s="573"/>
      <c r="IE12" s="573"/>
      <c r="IF12" s="573"/>
      <c r="IG12" s="573"/>
      <c r="IH12" s="573"/>
      <c r="II12" s="573"/>
      <c r="IJ12" s="573"/>
      <c r="IK12" s="573"/>
      <c r="IL12" s="573"/>
      <c r="IM12" s="573"/>
      <c r="IN12" s="573"/>
      <c r="IO12" s="573"/>
      <c r="IP12" s="573"/>
      <c r="IQ12" s="573"/>
      <c r="IR12" s="573"/>
      <c r="IS12" s="573"/>
      <c r="IT12" s="573"/>
    </row>
    <row r="13" spans="2:254" ht="15" thickBot="1">
      <c r="B13" s="1158" t="s">
        <v>480</v>
      </c>
      <c r="C13" s="1158"/>
      <c r="D13" s="630">
        <f>SUM(D9:D12)</f>
        <v>1660000</v>
      </c>
      <c r="E13" s="631">
        <f>SUM(E10:E12)</f>
        <v>1620000</v>
      </c>
      <c r="F13" s="795">
        <f>SUM(F10:F12)</f>
        <v>1060000</v>
      </c>
      <c r="G13" s="591">
        <f>SUM(G10:G12)</f>
        <v>1670000</v>
      </c>
      <c r="H13" s="591">
        <f>SUM(H10:H12)</f>
        <v>1710000</v>
      </c>
      <c r="I13" s="598">
        <f t="shared" si="0"/>
        <v>7720000</v>
      </c>
      <c r="J13" s="586"/>
      <c r="K13" s="575"/>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3"/>
      <c r="AL13" s="573"/>
      <c r="AM13" s="573"/>
      <c r="AN13" s="573"/>
      <c r="AO13" s="573"/>
      <c r="AP13" s="573"/>
      <c r="AQ13" s="573"/>
      <c r="AR13" s="573"/>
      <c r="AS13" s="573"/>
      <c r="AT13" s="573"/>
      <c r="AU13" s="573"/>
      <c r="AV13" s="573"/>
      <c r="AW13" s="573"/>
      <c r="AX13" s="573"/>
      <c r="AY13" s="573"/>
      <c r="AZ13" s="573"/>
      <c r="BA13" s="573"/>
      <c r="BB13" s="573"/>
      <c r="BC13" s="573"/>
      <c r="BD13" s="573"/>
      <c r="BE13" s="573"/>
      <c r="BF13" s="573"/>
      <c r="BG13" s="573"/>
      <c r="BH13" s="573"/>
      <c r="BI13" s="573"/>
      <c r="BJ13" s="573"/>
      <c r="BK13" s="573"/>
      <c r="BL13" s="573"/>
      <c r="BM13" s="573"/>
      <c r="BN13" s="573"/>
      <c r="BO13" s="573"/>
      <c r="BP13" s="573"/>
      <c r="BQ13" s="573"/>
      <c r="BR13" s="573"/>
      <c r="BS13" s="573"/>
      <c r="BT13" s="573"/>
      <c r="BU13" s="573"/>
      <c r="BV13" s="573"/>
      <c r="BW13" s="573"/>
      <c r="BX13" s="573"/>
      <c r="BY13" s="573"/>
      <c r="BZ13" s="573"/>
      <c r="CA13" s="573"/>
      <c r="CB13" s="573"/>
      <c r="CC13" s="573"/>
      <c r="CD13" s="573"/>
      <c r="CE13" s="573"/>
      <c r="CF13" s="573"/>
      <c r="CG13" s="573"/>
      <c r="CH13" s="573"/>
      <c r="CI13" s="573"/>
      <c r="CJ13" s="573"/>
      <c r="CK13" s="573"/>
      <c r="CL13" s="573"/>
      <c r="CM13" s="573"/>
      <c r="CN13" s="573"/>
      <c r="CO13" s="573"/>
      <c r="CP13" s="573"/>
      <c r="CQ13" s="573"/>
      <c r="CR13" s="573"/>
      <c r="CS13" s="573"/>
      <c r="CT13" s="573"/>
      <c r="CU13" s="573"/>
      <c r="CV13" s="573"/>
      <c r="CW13" s="573"/>
      <c r="CX13" s="573"/>
      <c r="CY13" s="573"/>
      <c r="CZ13" s="573"/>
      <c r="DA13" s="573"/>
      <c r="DB13" s="573"/>
      <c r="DC13" s="573"/>
      <c r="DD13" s="573"/>
      <c r="DE13" s="573"/>
      <c r="DF13" s="573"/>
      <c r="DG13" s="573"/>
      <c r="DH13" s="573"/>
      <c r="DI13" s="573"/>
      <c r="DJ13" s="573"/>
      <c r="DK13" s="573"/>
      <c r="DL13" s="573"/>
      <c r="DM13" s="573"/>
      <c r="DN13" s="573"/>
      <c r="DO13" s="573"/>
      <c r="DP13" s="573"/>
      <c r="DQ13" s="573"/>
      <c r="DR13" s="573"/>
      <c r="DS13" s="573"/>
      <c r="DT13" s="573"/>
      <c r="DU13" s="573"/>
      <c r="DV13" s="573"/>
      <c r="DW13" s="573"/>
      <c r="DX13" s="573"/>
      <c r="DY13" s="573"/>
      <c r="DZ13" s="573"/>
      <c r="EA13" s="573"/>
      <c r="EB13" s="573"/>
      <c r="EC13" s="573"/>
      <c r="ED13" s="573"/>
      <c r="EE13" s="573"/>
      <c r="EF13" s="573"/>
      <c r="EG13" s="573"/>
      <c r="EH13" s="573"/>
      <c r="EI13" s="573"/>
      <c r="EJ13" s="573"/>
      <c r="EK13" s="573"/>
      <c r="EL13" s="573"/>
      <c r="EM13" s="573"/>
      <c r="EN13" s="573"/>
      <c r="EO13" s="573"/>
      <c r="EP13" s="573"/>
      <c r="EQ13" s="573"/>
      <c r="ER13" s="573"/>
      <c r="ES13" s="573"/>
      <c r="ET13" s="573"/>
      <c r="EU13" s="573"/>
      <c r="EV13" s="573"/>
      <c r="EW13" s="573"/>
      <c r="EX13" s="573"/>
      <c r="EY13" s="573"/>
      <c r="EZ13" s="573"/>
      <c r="FA13" s="573"/>
      <c r="FB13" s="573"/>
      <c r="FC13" s="573"/>
      <c r="FD13" s="573"/>
      <c r="FE13" s="573"/>
      <c r="FF13" s="573"/>
      <c r="FG13" s="573"/>
      <c r="FH13" s="573"/>
      <c r="FI13" s="573"/>
      <c r="FJ13" s="573"/>
      <c r="FK13" s="573"/>
      <c r="FL13" s="573"/>
      <c r="FM13" s="573"/>
      <c r="FN13" s="573"/>
      <c r="FO13" s="573"/>
      <c r="FP13" s="573"/>
      <c r="FQ13" s="573"/>
      <c r="FR13" s="573"/>
      <c r="FS13" s="573"/>
      <c r="FT13" s="573"/>
      <c r="FU13" s="573"/>
      <c r="FV13" s="573"/>
      <c r="FW13" s="573"/>
      <c r="FX13" s="573"/>
      <c r="FY13" s="573"/>
      <c r="FZ13" s="573"/>
      <c r="GA13" s="573"/>
      <c r="GB13" s="573"/>
      <c r="GC13" s="573"/>
      <c r="GD13" s="573"/>
      <c r="GE13" s="573"/>
      <c r="GF13" s="573"/>
      <c r="GG13" s="573"/>
      <c r="GH13" s="573"/>
      <c r="GI13" s="573"/>
      <c r="GJ13" s="573"/>
      <c r="GK13" s="573"/>
      <c r="GL13" s="573"/>
      <c r="GM13" s="573"/>
      <c r="GN13" s="573"/>
      <c r="GO13" s="573"/>
      <c r="GP13" s="573"/>
      <c r="GQ13" s="573"/>
      <c r="GR13" s="573"/>
      <c r="GS13" s="573"/>
      <c r="GT13" s="573"/>
      <c r="GU13" s="573"/>
      <c r="GV13" s="573"/>
      <c r="GW13" s="573"/>
      <c r="GX13" s="573"/>
      <c r="GY13" s="573"/>
      <c r="GZ13" s="573"/>
      <c r="HA13" s="573"/>
      <c r="HB13" s="573"/>
      <c r="HC13" s="573"/>
      <c r="HD13" s="573"/>
      <c r="HE13" s="573"/>
      <c r="HF13" s="573"/>
      <c r="HG13" s="573"/>
      <c r="HH13" s="573"/>
      <c r="HI13" s="573"/>
      <c r="HJ13" s="573"/>
      <c r="HK13" s="573"/>
      <c r="HL13" s="573"/>
      <c r="HM13" s="573"/>
      <c r="HN13" s="573"/>
      <c r="HO13" s="573"/>
      <c r="HP13" s="573"/>
      <c r="HQ13" s="573"/>
      <c r="HR13" s="573"/>
      <c r="HS13" s="573"/>
      <c r="HT13" s="573"/>
      <c r="HU13" s="573"/>
      <c r="HV13" s="573"/>
      <c r="HW13" s="573"/>
      <c r="HX13" s="573"/>
      <c r="HY13" s="573"/>
      <c r="HZ13" s="573"/>
      <c r="IA13" s="573"/>
      <c r="IB13" s="573"/>
      <c r="IC13" s="573"/>
      <c r="ID13" s="573"/>
      <c r="IE13" s="573"/>
      <c r="IF13" s="573"/>
      <c r="IG13" s="573"/>
      <c r="IH13" s="573"/>
      <c r="II13" s="573"/>
      <c r="IJ13" s="573"/>
      <c r="IK13" s="573"/>
      <c r="IL13" s="573"/>
      <c r="IM13" s="573"/>
      <c r="IN13" s="573"/>
      <c r="IO13" s="573"/>
      <c r="IP13" s="573"/>
      <c r="IQ13" s="573"/>
      <c r="IR13" s="573"/>
      <c r="IS13" s="573"/>
      <c r="IT13" s="573"/>
    </row>
    <row r="14" spans="2:254" ht="14.25">
      <c r="B14" s="611"/>
      <c r="C14" s="629" t="s">
        <v>740</v>
      </c>
      <c r="D14" s="796">
        <v>450000</v>
      </c>
      <c r="E14" s="627">
        <v>500000</v>
      </c>
      <c r="F14" s="797">
        <v>200000</v>
      </c>
      <c r="G14" s="784">
        <v>550000</v>
      </c>
      <c r="H14" s="623">
        <v>340000</v>
      </c>
      <c r="I14" s="598">
        <f t="shared" si="0"/>
        <v>2040000</v>
      </c>
      <c r="J14" s="586"/>
      <c r="K14" s="575"/>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c r="AW14" s="573"/>
      <c r="AX14" s="573"/>
      <c r="AY14" s="573"/>
      <c r="AZ14" s="573"/>
      <c r="BA14" s="573"/>
      <c r="BB14" s="573"/>
      <c r="BC14" s="573"/>
      <c r="BD14" s="573"/>
      <c r="BE14" s="573"/>
      <c r="BF14" s="573"/>
      <c r="BG14" s="573"/>
      <c r="BH14" s="573"/>
      <c r="BI14" s="573"/>
      <c r="BJ14" s="573"/>
      <c r="BK14" s="573"/>
      <c r="BL14" s="573"/>
      <c r="BM14" s="573"/>
      <c r="BN14" s="573"/>
      <c r="BO14" s="573"/>
      <c r="BP14" s="573"/>
      <c r="BQ14" s="573"/>
      <c r="BR14" s="573"/>
      <c r="BS14" s="573"/>
      <c r="BT14" s="573"/>
      <c r="BU14" s="573"/>
      <c r="BV14" s="573"/>
      <c r="BW14" s="573"/>
      <c r="BX14" s="573"/>
      <c r="BY14" s="573"/>
      <c r="BZ14" s="573"/>
      <c r="CA14" s="573"/>
      <c r="CB14" s="573"/>
      <c r="CC14" s="573"/>
      <c r="CD14" s="573"/>
      <c r="CE14" s="573"/>
      <c r="CF14" s="573"/>
      <c r="CG14" s="573"/>
      <c r="CH14" s="573"/>
      <c r="CI14" s="573"/>
      <c r="CJ14" s="573"/>
      <c r="CK14" s="573"/>
      <c r="CL14" s="573"/>
      <c r="CM14" s="573"/>
      <c r="CN14" s="573"/>
      <c r="CO14" s="573"/>
      <c r="CP14" s="573"/>
      <c r="CQ14" s="573"/>
      <c r="CR14" s="573"/>
      <c r="CS14" s="573"/>
      <c r="CT14" s="573"/>
      <c r="CU14" s="573"/>
      <c r="CV14" s="573"/>
      <c r="CW14" s="573"/>
      <c r="CX14" s="573"/>
      <c r="CY14" s="573"/>
      <c r="CZ14" s="573"/>
      <c r="DA14" s="573"/>
      <c r="DB14" s="573"/>
      <c r="DC14" s="573"/>
      <c r="DD14" s="573"/>
      <c r="DE14" s="573"/>
      <c r="DF14" s="573"/>
      <c r="DG14" s="573"/>
      <c r="DH14" s="573"/>
      <c r="DI14" s="573"/>
      <c r="DJ14" s="573"/>
      <c r="DK14" s="573"/>
      <c r="DL14" s="573"/>
      <c r="DM14" s="573"/>
      <c r="DN14" s="573"/>
      <c r="DO14" s="573"/>
      <c r="DP14" s="573"/>
      <c r="DQ14" s="573"/>
      <c r="DR14" s="573"/>
      <c r="DS14" s="573"/>
      <c r="DT14" s="573"/>
      <c r="DU14" s="573"/>
      <c r="DV14" s="573"/>
      <c r="DW14" s="573"/>
      <c r="DX14" s="573"/>
      <c r="DY14" s="573"/>
      <c r="DZ14" s="573"/>
      <c r="EA14" s="573"/>
      <c r="EB14" s="573"/>
      <c r="EC14" s="573"/>
      <c r="ED14" s="573"/>
      <c r="EE14" s="573"/>
      <c r="EF14" s="573"/>
      <c r="EG14" s="573"/>
      <c r="EH14" s="573"/>
      <c r="EI14" s="573"/>
      <c r="EJ14" s="573"/>
      <c r="EK14" s="573"/>
      <c r="EL14" s="573"/>
      <c r="EM14" s="573"/>
      <c r="EN14" s="573"/>
      <c r="EO14" s="573"/>
      <c r="EP14" s="573"/>
      <c r="EQ14" s="573"/>
      <c r="ER14" s="573"/>
      <c r="ES14" s="573"/>
      <c r="ET14" s="573"/>
      <c r="EU14" s="573"/>
      <c r="EV14" s="573"/>
      <c r="EW14" s="573"/>
      <c r="EX14" s="573"/>
      <c r="EY14" s="573"/>
      <c r="EZ14" s="573"/>
      <c r="FA14" s="573"/>
      <c r="FB14" s="573"/>
      <c r="FC14" s="573"/>
      <c r="FD14" s="573"/>
      <c r="FE14" s="573"/>
      <c r="FF14" s="573"/>
      <c r="FG14" s="573"/>
      <c r="FH14" s="573"/>
      <c r="FI14" s="573"/>
      <c r="FJ14" s="573"/>
      <c r="FK14" s="573"/>
      <c r="FL14" s="573"/>
      <c r="FM14" s="573"/>
      <c r="FN14" s="573"/>
      <c r="FO14" s="573"/>
      <c r="FP14" s="573"/>
      <c r="FQ14" s="573"/>
      <c r="FR14" s="573"/>
      <c r="FS14" s="573"/>
      <c r="FT14" s="573"/>
      <c r="FU14" s="573"/>
      <c r="FV14" s="573"/>
      <c r="FW14" s="573"/>
      <c r="FX14" s="573"/>
      <c r="FY14" s="573"/>
      <c r="FZ14" s="573"/>
      <c r="GA14" s="573"/>
      <c r="GB14" s="573"/>
      <c r="GC14" s="573"/>
      <c r="GD14" s="573"/>
      <c r="GE14" s="573"/>
      <c r="GF14" s="573"/>
      <c r="GG14" s="573"/>
      <c r="GH14" s="573"/>
      <c r="GI14" s="573"/>
      <c r="GJ14" s="573"/>
      <c r="GK14" s="573"/>
      <c r="GL14" s="573"/>
      <c r="GM14" s="573"/>
      <c r="GN14" s="573"/>
      <c r="GO14" s="573"/>
      <c r="GP14" s="573"/>
      <c r="GQ14" s="573"/>
      <c r="GR14" s="573"/>
      <c r="GS14" s="573"/>
      <c r="GT14" s="573"/>
      <c r="GU14" s="573"/>
      <c r="GV14" s="573"/>
      <c r="GW14" s="573"/>
      <c r="GX14" s="573"/>
      <c r="GY14" s="573"/>
      <c r="GZ14" s="573"/>
      <c r="HA14" s="573"/>
      <c r="HB14" s="573"/>
      <c r="HC14" s="573"/>
      <c r="HD14" s="573"/>
      <c r="HE14" s="573"/>
      <c r="HF14" s="573"/>
      <c r="HG14" s="573"/>
      <c r="HH14" s="573"/>
      <c r="HI14" s="573"/>
      <c r="HJ14" s="573"/>
      <c r="HK14" s="573"/>
      <c r="HL14" s="573"/>
      <c r="HM14" s="573"/>
      <c r="HN14" s="573"/>
      <c r="HO14" s="573"/>
      <c r="HP14" s="573"/>
      <c r="HQ14" s="573"/>
      <c r="HR14" s="573"/>
      <c r="HS14" s="573"/>
      <c r="HT14" s="573"/>
      <c r="HU14" s="573"/>
      <c r="HV14" s="573"/>
      <c r="HW14" s="573"/>
      <c r="HX14" s="573"/>
      <c r="HY14" s="573"/>
      <c r="HZ14" s="573"/>
      <c r="IA14" s="573"/>
      <c r="IB14" s="573"/>
      <c r="IC14" s="573"/>
      <c r="ID14" s="573"/>
      <c r="IE14" s="573"/>
      <c r="IF14" s="573"/>
      <c r="IG14" s="573"/>
      <c r="IH14" s="573"/>
      <c r="II14" s="573"/>
      <c r="IJ14" s="573"/>
      <c r="IK14" s="573"/>
      <c r="IL14" s="573"/>
      <c r="IM14" s="573"/>
      <c r="IN14" s="573"/>
      <c r="IO14" s="573"/>
      <c r="IP14" s="573"/>
      <c r="IQ14" s="573"/>
      <c r="IR14" s="573"/>
      <c r="IS14" s="573"/>
      <c r="IT14" s="573"/>
    </row>
    <row r="15" spans="2:254" ht="14.25">
      <c r="B15" s="611"/>
      <c r="C15" s="610" t="s">
        <v>739</v>
      </c>
      <c r="D15" s="798">
        <v>150000</v>
      </c>
      <c r="E15" s="603">
        <v>15000</v>
      </c>
      <c r="F15" s="799"/>
      <c r="G15" s="600">
        <v>15000</v>
      </c>
      <c r="H15" s="621">
        <v>15000</v>
      </c>
      <c r="I15" s="598">
        <f t="shared" si="0"/>
        <v>195000</v>
      </c>
      <c r="J15" s="586"/>
      <c r="K15" s="575"/>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3"/>
      <c r="AX15" s="573"/>
      <c r="AY15" s="573"/>
      <c r="AZ15" s="573"/>
      <c r="BA15" s="573"/>
      <c r="BB15" s="573"/>
      <c r="BC15" s="573"/>
      <c r="BD15" s="573"/>
      <c r="BE15" s="573"/>
      <c r="BF15" s="573"/>
      <c r="BG15" s="573"/>
      <c r="BH15" s="573"/>
      <c r="BI15" s="573"/>
      <c r="BJ15" s="573"/>
      <c r="BK15" s="573"/>
      <c r="BL15" s="573"/>
      <c r="BM15" s="573"/>
      <c r="BN15" s="573"/>
      <c r="BO15" s="573"/>
      <c r="BP15" s="573"/>
      <c r="BQ15" s="573"/>
      <c r="BR15" s="573"/>
      <c r="BS15" s="573"/>
      <c r="BT15" s="573"/>
      <c r="BU15" s="573"/>
      <c r="BV15" s="573"/>
      <c r="BW15" s="573"/>
      <c r="BX15" s="573"/>
      <c r="BY15" s="573"/>
      <c r="BZ15" s="573"/>
      <c r="CA15" s="573"/>
      <c r="CB15" s="573"/>
      <c r="CC15" s="573"/>
      <c r="CD15" s="573"/>
      <c r="CE15" s="573"/>
      <c r="CF15" s="573"/>
      <c r="CG15" s="573"/>
      <c r="CH15" s="573"/>
      <c r="CI15" s="573"/>
      <c r="CJ15" s="573"/>
      <c r="CK15" s="573"/>
      <c r="CL15" s="573"/>
      <c r="CM15" s="573"/>
      <c r="CN15" s="573"/>
      <c r="CO15" s="573"/>
      <c r="CP15" s="573"/>
      <c r="CQ15" s="573"/>
      <c r="CR15" s="573"/>
      <c r="CS15" s="573"/>
      <c r="CT15" s="573"/>
      <c r="CU15" s="573"/>
      <c r="CV15" s="573"/>
      <c r="CW15" s="573"/>
      <c r="CX15" s="573"/>
      <c r="CY15" s="573"/>
      <c r="CZ15" s="573"/>
      <c r="DA15" s="573"/>
      <c r="DB15" s="573"/>
      <c r="DC15" s="573"/>
      <c r="DD15" s="573"/>
      <c r="DE15" s="573"/>
      <c r="DF15" s="573"/>
      <c r="DG15" s="573"/>
      <c r="DH15" s="573"/>
      <c r="DI15" s="573"/>
      <c r="DJ15" s="573"/>
      <c r="DK15" s="573"/>
      <c r="DL15" s="573"/>
      <c r="DM15" s="573"/>
      <c r="DN15" s="573"/>
      <c r="DO15" s="573"/>
      <c r="DP15" s="573"/>
      <c r="DQ15" s="573"/>
      <c r="DR15" s="573"/>
      <c r="DS15" s="573"/>
      <c r="DT15" s="573"/>
      <c r="DU15" s="573"/>
      <c r="DV15" s="573"/>
      <c r="DW15" s="573"/>
      <c r="DX15" s="573"/>
      <c r="DY15" s="573"/>
      <c r="DZ15" s="573"/>
      <c r="EA15" s="573"/>
      <c r="EB15" s="573"/>
      <c r="EC15" s="573"/>
      <c r="ED15" s="573"/>
      <c r="EE15" s="573"/>
      <c r="EF15" s="573"/>
      <c r="EG15" s="573"/>
      <c r="EH15" s="573"/>
      <c r="EI15" s="573"/>
      <c r="EJ15" s="573"/>
      <c r="EK15" s="573"/>
      <c r="EL15" s="573"/>
      <c r="EM15" s="573"/>
      <c r="EN15" s="573"/>
      <c r="EO15" s="573"/>
      <c r="EP15" s="573"/>
      <c r="EQ15" s="573"/>
      <c r="ER15" s="573"/>
      <c r="ES15" s="573"/>
      <c r="ET15" s="573"/>
      <c r="EU15" s="573"/>
      <c r="EV15" s="573"/>
      <c r="EW15" s="573"/>
      <c r="EX15" s="573"/>
      <c r="EY15" s="573"/>
      <c r="EZ15" s="573"/>
      <c r="FA15" s="573"/>
      <c r="FB15" s="573"/>
      <c r="FC15" s="573"/>
      <c r="FD15" s="573"/>
      <c r="FE15" s="573"/>
      <c r="FF15" s="573"/>
      <c r="FG15" s="573"/>
      <c r="FH15" s="573"/>
      <c r="FI15" s="573"/>
      <c r="FJ15" s="573"/>
      <c r="FK15" s="573"/>
      <c r="FL15" s="573"/>
      <c r="FM15" s="573"/>
      <c r="FN15" s="573"/>
      <c r="FO15" s="573"/>
      <c r="FP15" s="573"/>
      <c r="FQ15" s="573"/>
      <c r="FR15" s="573"/>
      <c r="FS15" s="573"/>
      <c r="FT15" s="573"/>
      <c r="FU15" s="573"/>
      <c r="FV15" s="573"/>
      <c r="FW15" s="573"/>
      <c r="FX15" s="573"/>
      <c r="FY15" s="573"/>
      <c r="FZ15" s="573"/>
      <c r="GA15" s="573"/>
      <c r="GB15" s="573"/>
      <c r="GC15" s="573"/>
      <c r="GD15" s="573"/>
      <c r="GE15" s="573"/>
      <c r="GF15" s="573"/>
      <c r="GG15" s="573"/>
      <c r="GH15" s="573"/>
      <c r="GI15" s="573"/>
      <c r="GJ15" s="573"/>
      <c r="GK15" s="573"/>
      <c r="GL15" s="573"/>
      <c r="GM15" s="573"/>
      <c r="GN15" s="573"/>
      <c r="GO15" s="573"/>
      <c r="GP15" s="573"/>
      <c r="GQ15" s="573"/>
      <c r="GR15" s="573"/>
      <c r="GS15" s="573"/>
      <c r="GT15" s="573"/>
      <c r="GU15" s="573"/>
      <c r="GV15" s="573"/>
      <c r="GW15" s="573"/>
      <c r="GX15" s="573"/>
      <c r="GY15" s="573"/>
      <c r="GZ15" s="573"/>
      <c r="HA15" s="573"/>
      <c r="HB15" s="573"/>
      <c r="HC15" s="573"/>
      <c r="HD15" s="573"/>
      <c r="HE15" s="573"/>
      <c r="HF15" s="573"/>
      <c r="HG15" s="573"/>
      <c r="HH15" s="573"/>
      <c r="HI15" s="573"/>
      <c r="HJ15" s="573"/>
      <c r="HK15" s="573"/>
      <c r="HL15" s="573"/>
      <c r="HM15" s="573"/>
      <c r="HN15" s="573"/>
      <c r="HO15" s="573"/>
      <c r="HP15" s="573"/>
      <c r="HQ15" s="573"/>
      <c r="HR15" s="573"/>
      <c r="HS15" s="573"/>
      <c r="HT15" s="573"/>
      <c r="HU15" s="573"/>
      <c r="HV15" s="573"/>
      <c r="HW15" s="573"/>
      <c r="HX15" s="573"/>
      <c r="HY15" s="573"/>
      <c r="HZ15" s="573"/>
      <c r="IA15" s="573"/>
      <c r="IB15" s="573"/>
      <c r="IC15" s="573"/>
      <c r="ID15" s="573"/>
      <c r="IE15" s="573"/>
      <c r="IF15" s="573"/>
      <c r="IG15" s="573"/>
      <c r="IH15" s="573"/>
      <c r="II15" s="573"/>
      <c r="IJ15" s="573"/>
      <c r="IK15" s="573"/>
      <c r="IL15" s="573"/>
      <c r="IM15" s="573"/>
      <c r="IN15" s="573"/>
      <c r="IO15" s="573"/>
      <c r="IP15" s="573"/>
      <c r="IQ15" s="573"/>
      <c r="IR15" s="573"/>
      <c r="IS15" s="573"/>
      <c r="IT15" s="573"/>
    </row>
    <row r="16" spans="2:254" ht="14.25">
      <c r="B16" s="611"/>
      <c r="C16" s="610" t="s">
        <v>738</v>
      </c>
      <c r="D16" s="800">
        <v>770000</v>
      </c>
      <c r="E16" s="620">
        <v>770000</v>
      </c>
      <c r="F16" s="617">
        <v>500000</v>
      </c>
      <c r="G16" s="619">
        <v>660000</v>
      </c>
      <c r="H16" s="618">
        <v>583000</v>
      </c>
      <c r="I16" s="614">
        <f t="shared" si="0"/>
        <v>3283000</v>
      </c>
      <c r="J16" s="586"/>
      <c r="K16" s="575"/>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73"/>
      <c r="AO16" s="573"/>
      <c r="AP16" s="573"/>
      <c r="AQ16" s="573"/>
      <c r="AR16" s="573"/>
      <c r="AS16" s="573"/>
      <c r="AT16" s="573"/>
      <c r="AU16" s="573"/>
      <c r="AV16" s="573"/>
      <c r="AW16" s="573"/>
      <c r="AX16" s="573"/>
      <c r="AY16" s="573"/>
      <c r="AZ16" s="573"/>
      <c r="BA16" s="573"/>
      <c r="BB16" s="573"/>
      <c r="BC16" s="573"/>
      <c r="BD16" s="573"/>
      <c r="BE16" s="573"/>
      <c r="BF16" s="573"/>
      <c r="BG16" s="573"/>
      <c r="BH16" s="573"/>
      <c r="BI16" s="573"/>
      <c r="BJ16" s="573"/>
      <c r="BK16" s="573"/>
      <c r="BL16" s="573"/>
      <c r="BM16" s="573"/>
      <c r="BN16" s="573"/>
      <c r="BO16" s="573"/>
      <c r="BP16" s="573"/>
      <c r="BQ16" s="573"/>
      <c r="BR16" s="573"/>
      <c r="BS16" s="573"/>
      <c r="BT16" s="573"/>
      <c r="BU16" s="573"/>
      <c r="BV16" s="573"/>
      <c r="BW16" s="573"/>
      <c r="BX16" s="573"/>
      <c r="BY16" s="573"/>
      <c r="BZ16" s="573"/>
      <c r="CA16" s="573"/>
      <c r="CB16" s="573"/>
      <c r="CC16" s="573"/>
      <c r="CD16" s="573"/>
      <c r="CE16" s="573"/>
      <c r="CF16" s="573"/>
      <c r="CG16" s="573"/>
      <c r="CH16" s="573"/>
      <c r="CI16" s="573"/>
      <c r="CJ16" s="573"/>
      <c r="CK16" s="573"/>
      <c r="CL16" s="573"/>
      <c r="CM16" s="573"/>
      <c r="CN16" s="573"/>
      <c r="CO16" s="573"/>
      <c r="CP16" s="573"/>
      <c r="CQ16" s="573"/>
      <c r="CR16" s="573"/>
      <c r="CS16" s="573"/>
      <c r="CT16" s="573"/>
      <c r="CU16" s="573"/>
      <c r="CV16" s="573"/>
      <c r="CW16" s="573"/>
      <c r="CX16" s="573"/>
      <c r="CY16" s="573"/>
      <c r="CZ16" s="573"/>
      <c r="DA16" s="573"/>
      <c r="DB16" s="573"/>
      <c r="DC16" s="573"/>
      <c r="DD16" s="573"/>
      <c r="DE16" s="573"/>
      <c r="DF16" s="573"/>
      <c r="DG16" s="573"/>
      <c r="DH16" s="573"/>
      <c r="DI16" s="573"/>
      <c r="DJ16" s="573"/>
      <c r="DK16" s="573"/>
      <c r="DL16" s="573"/>
      <c r="DM16" s="573"/>
      <c r="DN16" s="573"/>
      <c r="DO16" s="573"/>
      <c r="DP16" s="573"/>
      <c r="DQ16" s="573"/>
      <c r="DR16" s="573"/>
      <c r="DS16" s="573"/>
      <c r="DT16" s="573"/>
      <c r="DU16" s="573"/>
      <c r="DV16" s="573"/>
      <c r="DW16" s="573"/>
      <c r="DX16" s="573"/>
      <c r="DY16" s="573"/>
      <c r="DZ16" s="573"/>
      <c r="EA16" s="573"/>
      <c r="EB16" s="573"/>
      <c r="EC16" s="573"/>
      <c r="ED16" s="573"/>
      <c r="EE16" s="573"/>
      <c r="EF16" s="573"/>
      <c r="EG16" s="573"/>
      <c r="EH16" s="573"/>
      <c r="EI16" s="573"/>
      <c r="EJ16" s="573"/>
      <c r="EK16" s="573"/>
      <c r="EL16" s="573"/>
      <c r="EM16" s="573"/>
      <c r="EN16" s="573"/>
      <c r="EO16" s="573"/>
      <c r="EP16" s="573"/>
      <c r="EQ16" s="573"/>
      <c r="ER16" s="573"/>
      <c r="ES16" s="573"/>
      <c r="ET16" s="573"/>
      <c r="EU16" s="573"/>
      <c r="EV16" s="573"/>
      <c r="EW16" s="573"/>
      <c r="EX16" s="573"/>
      <c r="EY16" s="573"/>
      <c r="EZ16" s="573"/>
      <c r="FA16" s="573"/>
      <c r="FB16" s="573"/>
      <c r="FC16" s="573"/>
      <c r="FD16" s="573"/>
      <c r="FE16" s="573"/>
      <c r="FF16" s="573"/>
      <c r="FG16" s="573"/>
      <c r="FH16" s="573"/>
      <c r="FI16" s="573"/>
      <c r="FJ16" s="573"/>
      <c r="FK16" s="573"/>
      <c r="FL16" s="573"/>
      <c r="FM16" s="573"/>
      <c r="FN16" s="573"/>
      <c r="FO16" s="573"/>
      <c r="FP16" s="573"/>
      <c r="FQ16" s="573"/>
      <c r="FR16" s="573"/>
      <c r="FS16" s="573"/>
      <c r="FT16" s="573"/>
      <c r="FU16" s="573"/>
      <c r="FV16" s="573"/>
      <c r="FW16" s="573"/>
      <c r="FX16" s="573"/>
      <c r="FY16" s="573"/>
      <c r="FZ16" s="573"/>
      <c r="GA16" s="573"/>
      <c r="GB16" s="573"/>
      <c r="GC16" s="573"/>
      <c r="GD16" s="573"/>
      <c r="GE16" s="573"/>
      <c r="GF16" s="573"/>
      <c r="GG16" s="573"/>
      <c r="GH16" s="573"/>
      <c r="GI16" s="573"/>
      <c r="GJ16" s="573"/>
      <c r="GK16" s="573"/>
      <c r="GL16" s="573"/>
      <c r="GM16" s="573"/>
      <c r="GN16" s="573"/>
      <c r="GO16" s="573"/>
      <c r="GP16" s="573"/>
      <c r="GQ16" s="573"/>
      <c r="GR16" s="573"/>
      <c r="GS16" s="573"/>
      <c r="GT16" s="573"/>
      <c r="GU16" s="573"/>
      <c r="GV16" s="573"/>
      <c r="GW16" s="573"/>
      <c r="GX16" s="573"/>
      <c r="GY16" s="573"/>
      <c r="GZ16" s="573"/>
      <c r="HA16" s="573"/>
      <c r="HB16" s="573"/>
      <c r="HC16" s="573"/>
      <c r="HD16" s="573"/>
      <c r="HE16" s="573"/>
      <c r="HF16" s="573"/>
      <c r="HG16" s="573"/>
      <c r="HH16" s="573"/>
      <c r="HI16" s="573"/>
      <c r="HJ16" s="573"/>
      <c r="HK16" s="573"/>
      <c r="HL16" s="573"/>
      <c r="HM16" s="573"/>
      <c r="HN16" s="573"/>
      <c r="HO16" s="573"/>
      <c r="HP16" s="573"/>
      <c r="HQ16" s="573"/>
      <c r="HR16" s="573"/>
      <c r="HS16" s="573"/>
      <c r="HT16" s="573"/>
      <c r="HU16" s="573"/>
      <c r="HV16" s="573"/>
      <c r="HW16" s="573"/>
      <c r="HX16" s="573"/>
      <c r="HY16" s="573"/>
      <c r="HZ16" s="573"/>
      <c r="IA16" s="573"/>
      <c r="IB16" s="573"/>
      <c r="IC16" s="573"/>
      <c r="ID16" s="573"/>
      <c r="IE16" s="573"/>
      <c r="IF16" s="573"/>
      <c r="IG16" s="573"/>
      <c r="IH16" s="573"/>
      <c r="II16" s="573"/>
      <c r="IJ16" s="573"/>
      <c r="IK16" s="573"/>
      <c r="IL16" s="573"/>
      <c r="IM16" s="573"/>
      <c r="IN16" s="573"/>
      <c r="IO16" s="573"/>
      <c r="IP16" s="573"/>
      <c r="IQ16" s="573"/>
      <c r="IR16" s="573"/>
      <c r="IS16" s="573"/>
      <c r="IT16" s="573"/>
    </row>
    <row r="17" spans="2:254" ht="14.25">
      <c r="B17" s="611"/>
      <c r="C17" s="610" t="s">
        <v>737</v>
      </c>
      <c r="D17" s="800">
        <v>70000</v>
      </c>
      <c r="E17" s="617">
        <v>70000</v>
      </c>
      <c r="F17" s="617">
        <v>44000</v>
      </c>
      <c r="G17" s="616">
        <v>60000</v>
      </c>
      <c r="H17" s="615">
        <v>53000</v>
      </c>
      <c r="I17" s="614">
        <f t="shared" si="0"/>
        <v>297000</v>
      </c>
      <c r="J17" s="586"/>
      <c r="K17" s="575"/>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c r="BL17" s="573"/>
      <c r="BM17" s="573"/>
      <c r="BN17" s="573"/>
      <c r="BO17" s="573"/>
      <c r="BP17" s="573"/>
      <c r="BQ17" s="573"/>
      <c r="BR17" s="573"/>
      <c r="BS17" s="573"/>
      <c r="BT17" s="573"/>
      <c r="BU17" s="573"/>
      <c r="BV17" s="573"/>
      <c r="BW17" s="573"/>
      <c r="BX17" s="573"/>
      <c r="BY17" s="573"/>
      <c r="BZ17" s="573"/>
      <c r="CA17" s="573"/>
      <c r="CB17" s="573"/>
      <c r="CC17" s="573"/>
      <c r="CD17" s="573"/>
      <c r="CE17" s="573"/>
      <c r="CF17" s="573"/>
      <c r="CG17" s="573"/>
      <c r="CH17" s="573"/>
      <c r="CI17" s="573"/>
      <c r="CJ17" s="573"/>
      <c r="CK17" s="573"/>
      <c r="CL17" s="573"/>
      <c r="CM17" s="573"/>
      <c r="CN17" s="573"/>
      <c r="CO17" s="573"/>
      <c r="CP17" s="573"/>
      <c r="CQ17" s="573"/>
      <c r="CR17" s="573"/>
      <c r="CS17" s="573"/>
      <c r="CT17" s="573"/>
      <c r="CU17" s="573"/>
      <c r="CV17" s="573"/>
      <c r="CW17" s="573"/>
      <c r="CX17" s="573"/>
      <c r="CY17" s="573"/>
      <c r="CZ17" s="573"/>
      <c r="DA17" s="573"/>
      <c r="DB17" s="573"/>
      <c r="DC17" s="573"/>
      <c r="DD17" s="573"/>
      <c r="DE17" s="573"/>
      <c r="DF17" s="573"/>
      <c r="DG17" s="573"/>
      <c r="DH17" s="573"/>
      <c r="DI17" s="573"/>
      <c r="DJ17" s="573"/>
      <c r="DK17" s="573"/>
      <c r="DL17" s="573"/>
      <c r="DM17" s="573"/>
      <c r="DN17" s="573"/>
      <c r="DO17" s="573"/>
      <c r="DP17" s="573"/>
      <c r="DQ17" s="573"/>
      <c r="DR17" s="573"/>
      <c r="DS17" s="573"/>
      <c r="DT17" s="573"/>
      <c r="DU17" s="573"/>
      <c r="DV17" s="573"/>
      <c r="DW17" s="573"/>
      <c r="DX17" s="573"/>
      <c r="DY17" s="573"/>
      <c r="DZ17" s="573"/>
      <c r="EA17" s="573"/>
      <c r="EB17" s="573"/>
      <c r="EC17" s="573"/>
      <c r="ED17" s="573"/>
      <c r="EE17" s="573"/>
      <c r="EF17" s="573"/>
      <c r="EG17" s="573"/>
      <c r="EH17" s="573"/>
      <c r="EI17" s="573"/>
      <c r="EJ17" s="573"/>
      <c r="EK17" s="573"/>
      <c r="EL17" s="573"/>
      <c r="EM17" s="573"/>
      <c r="EN17" s="573"/>
      <c r="EO17" s="573"/>
      <c r="EP17" s="573"/>
      <c r="EQ17" s="573"/>
      <c r="ER17" s="573"/>
      <c r="ES17" s="573"/>
      <c r="ET17" s="573"/>
      <c r="EU17" s="573"/>
      <c r="EV17" s="573"/>
      <c r="EW17" s="573"/>
      <c r="EX17" s="573"/>
      <c r="EY17" s="573"/>
      <c r="EZ17" s="573"/>
      <c r="FA17" s="573"/>
      <c r="FB17" s="573"/>
      <c r="FC17" s="573"/>
      <c r="FD17" s="573"/>
      <c r="FE17" s="573"/>
      <c r="FF17" s="573"/>
      <c r="FG17" s="573"/>
      <c r="FH17" s="573"/>
      <c r="FI17" s="573"/>
      <c r="FJ17" s="573"/>
      <c r="FK17" s="573"/>
      <c r="FL17" s="573"/>
      <c r="FM17" s="573"/>
      <c r="FN17" s="573"/>
      <c r="FO17" s="573"/>
      <c r="FP17" s="573"/>
      <c r="FQ17" s="573"/>
      <c r="FR17" s="573"/>
      <c r="FS17" s="573"/>
      <c r="FT17" s="573"/>
      <c r="FU17" s="573"/>
      <c r="FV17" s="573"/>
      <c r="FW17" s="573"/>
      <c r="FX17" s="573"/>
      <c r="FY17" s="573"/>
      <c r="FZ17" s="573"/>
      <c r="GA17" s="573"/>
      <c r="GB17" s="573"/>
      <c r="GC17" s="573"/>
      <c r="GD17" s="573"/>
      <c r="GE17" s="573"/>
      <c r="GF17" s="573"/>
      <c r="GG17" s="573"/>
      <c r="GH17" s="573"/>
      <c r="GI17" s="573"/>
      <c r="GJ17" s="573"/>
      <c r="GK17" s="573"/>
      <c r="GL17" s="573"/>
      <c r="GM17" s="573"/>
      <c r="GN17" s="573"/>
      <c r="GO17" s="573"/>
      <c r="GP17" s="573"/>
      <c r="GQ17" s="573"/>
      <c r="GR17" s="573"/>
      <c r="GS17" s="573"/>
      <c r="GT17" s="573"/>
      <c r="GU17" s="573"/>
      <c r="GV17" s="573"/>
      <c r="GW17" s="573"/>
      <c r="GX17" s="573"/>
      <c r="GY17" s="573"/>
      <c r="GZ17" s="573"/>
      <c r="HA17" s="573"/>
      <c r="HB17" s="573"/>
      <c r="HC17" s="573"/>
      <c r="HD17" s="573"/>
      <c r="HE17" s="573"/>
      <c r="HF17" s="573"/>
      <c r="HG17" s="573"/>
      <c r="HH17" s="573"/>
      <c r="HI17" s="573"/>
      <c r="HJ17" s="573"/>
      <c r="HK17" s="573"/>
      <c r="HL17" s="573"/>
      <c r="HM17" s="573"/>
      <c r="HN17" s="573"/>
      <c r="HO17" s="573"/>
      <c r="HP17" s="573"/>
      <c r="HQ17" s="573"/>
      <c r="HR17" s="573"/>
      <c r="HS17" s="573"/>
      <c r="HT17" s="573"/>
      <c r="HU17" s="573"/>
      <c r="HV17" s="573"/>
      <c r="HW17" s="573"/>
      <c r="HX17" s="573"/>
      <c r="HY17" s="573"/>
      <c r="HZ17" s="573"/>
      <c r="IA17" s="573"/>
      <c r="IB17" s="573"/>
      <c r="IC17" s="573"/>
      <c r="ID17" s="573"/>
      <c r="IE17" s="573"/>
      <c r="IF17" s="573"/>
      <c r="IG17" s="573"/>
      <c r="IH17" s="573"/>
      <c r="II17" s="573"/>
      <c r="IJ17" s="573"/>
      <c r="IK17" s="573"/>
      <c r="IL17" s="573"/>
      <c r="IM17" s="573"/>
      <c r="IN17" s="573"/>
      <c r="IO17" s="573"/>
      <c r="IP17" s="573"/>
      <c r="IQ17" s="573"/>
      <c r="IR17" s="573"/>
      <c r="IS17" s="573"/>
      <c r="IT17" s="573"/>
    </row>
    <row r="18" spans="2:254" ht="14.25">
      <c r="B18" s="611"/>
      <c r="C18" s="610" t="s">
        <v>736</v>
      </c>
      <c r="D18" s="801">
        <v>250000</v>
      </c>
      <c r="E18" s="603">
        <v>125000</v>
      </c>
      <c r="F18" s="802">
        <v>125000</v>
      </c>
      <c r="G18" s="600">
        <v>125000</v>
      </c>
      <c r="H18" s="599">
        <v>125000</v>
      </c>
      <c r="I18" s="598">
        <f t="shared" si="0"/>
        <v>750000</v>
      </c>
      <c r="J18" s="586"/>
      <c r="K18" s="575"/>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3"/>
      <c r="AL18" s="573"/>
      <c r="AM18" s="573"/>
      <c r="AN18" s="573"/>
      <c r="AO18" s="573"/>
      <c r="AP18" s="573"/>
      <c r="AQ18" s="573"/>
      <c r="AR18" s="573"/>
      <c r="AS18" s="573"/>
      <c r="AT18" s="573"/>
      <c r="AU18" s="573"/>
      <c r="AV18" s="573"/>
      <c r="AW18" s="573"/>
      <c r="AX18" s="573"/>
      <c r="AY18" s="573"/>
      <c r="AZ18" s="573"/>
      <c r="BA18" s="573"/>
      <c r="BB18" s="573"/>
      <c r="BC18" s="573"/>
      <c r="BD18" s="573"/>
      <c r="BE18" s="573"/>
      <c r="BF18" s="573"/>
      <c r="BG18" s="573"/>
      <c r="BH18" s="573"/>
      <c r="BI18" s="573"/>
      <c r="BJ18" s="573"/>
      <c r="BK18" s="573"/>
      <c r="BL18" s="573"/>
      <c r="BM18" s="573"/>
      <c r="BN18" s="573"/>
      <c r="BO18" s="573"/>
      <c r="BP18" s="573"/>
      <c r="BQ18" s="573"/>
      <c r="BR18" s="573"/>
      <c r="BS18" s="573"/>
      <c r="BT18" s="573"/>
      <c r="BU18" s="573"/>
      <c r="BV18" s="573"/>
      <c r="BW18" s="573"/>
      <c r="BX18" s="573"/>
      <c r="BY18" s="573"/>
      <c r="BZ18" s="573"/>
      <c r="CA18" s="573"/>
      <c r="CB18" s="573"/>
      <c r="CC18" s="573"/>
      <c r="CD18" s="573"/>
      <c r="CE18" s="573"/>
      <c r="CF18" s="573"/>
      <c r="CG18" s="573"/>
      <c r="CH18" s="573"/>
      <c r="CI18" s="573"/>
      <c r="CJ18" s="573"/>
      <c r="CK18" s="573"/>
      <c r="CL18" s="573"/>
      <c r="CM18" s="573"/>
      <c r="CN18" s="573"/>
      <c r="CO18" s="573"/>
      <c r="CP18" s="573"/>
      <c r="CQ18" s="573"/>
      <c r="CR18" s="573"/>
      <c r="CS18" s="573"/>
      <c r="CT18" s="573"/>
      <c r="CU18" s="573"/>
      <c r="CV18" s="573"/>
      <c r="CW18" s="573"/>
      <c r="CX18" s="573"/>
      <c r="CY18" s="573"/>
      <c r="CZ18" s="573"/>
      <c r="DA18" s="573"/>
      <c r="DB18" s="573"/>
      <c r="DC18" s="573"/>
      <c r="DD18" s="573"/>
      <c r="DE18" s="573"/>
      <c r="DF18" s="573"/>
      <c r="DG18" s="573"/>
      <c r="DH18" s="573"/>
      <c r="DI18" s="573"/>
      <c r="DJ18" s="573"/>
      <c r="DK18" s="573"/>
      <c r="DL18" s="573"/>
      <c r="DM18" s="573"/>
      <c r="DN18" s="573"/>
      <c r="DO18" s="573"/>
      <c r="DP18" s="573"/>
      <c r="DQ18" s="573"/>
      <c r="DR18" s="573"/>
      <c r="DS18" s="573"/>
      <c r="DT18" s="573"/>
      <c r="DU18" s="573"/>
      <c r="DV18" s="573"/>
      <c r="DW18" s="573"/>
      <c r="DX18" s="573"/>
      <c r="DY18" s="573"/>
      <c r="DZ18" s="573"/>
      <c r="EA18" s="573"/>
      <c r="EB18" s="573"/>
      <c r="EC18" s="573"/>
      <c r="ED18" s="573"/>
      <c r="EE18" s="573"/>
      <c r="EF18" s="573"/>
      <c r="EG18" s="573"/>
      <c r="EH18" s="573"/>
      <c r="EI18" s="573"/>
      <c r="EJ18" s="573"/>
      <c r="EK18" s="573"/>
      <c r="EL18" s="573"/>
      <c r="EM18" s="573"/>
      <c r="EN18" s="573"/>
      <c r="EO18" s="573"/>
      <c r="EP18" s="573"/>
      <c r="EQ18" s="573"/>
      <c r="ER18" s="573"/>
      <c r="ES18" s="573"/>
      <c r="ET18" s="573"/>
      <c r="EU18" s="573"/>
      <c r="EV18" s="573"/>
      <c r="EW18" s="573"/>
      <c r="EX18" s="573"/>
      <c r="EY18" s="573"/>
      <c r="EZ18" s="573"/>
      <c r="FA18" s="573"/>
      <c r="FB18" s="573"/>
      <c r="FC18" s="573"/>
      <c r="FD18" s="573"/>
      <c r="FE18" s="573"/>
      <c r="FF18" s="573"/>
      <c r="FG18" s="573"/>
      <c r="FH18" s="573"/>
      <c r="FI18" s="573"/>
      <c r="FJ18" s="573"/>
      <c r="FK18" s="573"/>
      <c r="FL18" s="573"/>
      <c r="FM18" s="573"/>
      <c r="FN18" s="573"/>
      <c r="FO18" s="573"/>
      <c r="FP18" s="573"/>
      <c r="FQ18" s="573"/>
      <c r="FR18" s="573"/>
      <c r="FS18" s="573"/>
      <c r="FT18" s="573"/>
      <c r="FU18" s="573"/>
      <c r="FV18" s="573"/>
      <c r="FW18" s="573"/>
      <c r="FX18" s="573"/>
      <c r="FY18" s="573"/>
      <c r="FZ18" s="573"/>
      <c r="GA18" s="573"/>
      <c r="GB18" s="573"/>
      <c r="GC18" s="573"/>
      <c r="GD18" s="573"/>
      <c r="GE18" s="573"/>
      <c r="GF18" s="573"/>
      <c r="GG18" s="573"/>
      <c r="GH18" s="573"/>
      <c r="GI18" s="573"/>
      <c r="GJ18" s="573"/>
      <c r="GK18" s="573"/>
      <c r="GL18" s="573"/>
      <c r="GM18" s="573"/>
      <c r="GN18" s="573"/>
      <c r="GO18" s="573"/>
      <c r="GP18" s="573"/>
      <c r="GQ18" s="573"/>
      <c r="GR18" s="573"/>
      <c r="GS18" s="573"/>
      <c r="GT18" s="573"/>
      <c r="GU18" s="573"/>
      <c r="GV18" s="573"/>
      <c r="GW18" s="573"/>
      <c r="GX18" s="573"/>
      <c r="GY18" s="573"/>
      <c r="GZ18" s="573"/>
      <c r="HA18" s="573"/>
      <c r="HB18" s="573"/>
      <c r="HC18" s="573"/>
      <c r="HD18" s="573"/>
      <c r="HE18" s="573"/>
      <c r="HF18" s="573"/>
      <c r="HG18" s="573"/>
      <c r="HH18" s="573"/>
      <c r="HI18" s="573"/>
      <c r="HJ18" s="573"/>
      <c r="HK18" s="573"/>
      <c r="HL18" s="573"/>
      <c r="HM18" s="573"/>
      <c r="HN18" s="573"/>
      <c r="HO18" s="573"/>
      <c r="HP18" s="573"/>
      <c r="HQ18" s="573"/>
      <c r="HR18" s="573"/>
      <c r="HS18" s="573"/>
      <c r="HT18" s="573"/>
      <c r="HU18" s="573"/>
      <c r="HV18" s="573"/>
      <c r="HW18" s="573"/>
      <c r="HX18" s="573"/>
      <c r="HY18" s="573"/>
      <c r="HZ18" s="573"/>
      <c r="IA18" s="573"/>
      <c r="IB18" s="573"/>
      <c r="IC18" s="573"/>
      <c r="ID18" s="573"/>
      <c r="IE18" s="573"/>
      <c r="IF18" s="573"/>
      <c r="IG18" s="573"/>
      <c r="IH18" s="573"/>
      <c r="II18" s="573"/>
      <c r="IJ18" s="573"/>
      <c r="IK18" s="573"/>
      <c r="IL18" s="573"/>
      <c r="IM18" s="573"/>
      <c r="IN18" s="573"/>
      <c r="IO18" s="573"/>
      <c r="IP18" s="573"/>
      <c r="IQ18" s="573"/>
      <c r="IR18" s="573"/>
      <c r="IS18" s="573"/>
      <c r="IT18" s="573"/>
    </row>
    <row r="19" spans="2:254" ht="14.25">
      <c r="B19" s="611"/>
      <c r="C19" s="610" t="s">
        <v>735</v>
      </c>
      <c r="D19" s="803">
        <v>200000</v>
      </c>
      <c r="E19" s="603">
        <v>150000</v>
      </c>
      <c r="F19" s="802">
        <v>85000</v>
      </c>
      <c r="G19" s="600">
        <v>85000</v>
      </c>
      <c r="H19" s="599">
        <v>150000</v>
      </c>
      <c r="I19" s="598">
        <f t="shared" si="0"/>
        <v>670000</v>
      </c>
      <c r="J19" s="586"/>
      <c r="K19" s="575"/>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3"/>
      <c r="AL19" s="573"/>
      <c r="AM19" s="573"/>
      <c r="AN19" s="573"/>
      <c r="AO19" s="573"/>
      <c r="AP19" s="573"/>
      <c r="AQ19" s="573"/>
      <c r="AR19" s="573"/>
      <c r="AS19" s="573"/>
      <c r="AT19" s="573"/>
      <c r="AU19" s="573"/>
      <c r="AV19" s="573"/>
      <c r="AW19" s="573"/>
      <c r="AX19" s="573"/>
      <c r="AY19" s="573"/>
      <c r="AZ19" s="573"/>
      <c r="BA19" s="573"/>
      <c r="BB19" s="573"/>
      <c r="BC19" s="573"/>
      <c r="BD19" s="573"/>
      <c r="BE19" s="573"/>
      <c r="BF19" s="573"/>
      <c r="BG19" s="573"/>
      <c r="BH19" s="573"/>
      <c r="BI19" s="573"/>
      <c r="BJ19" s="573"/>
      <c r="BK19" s="573"/>
      <c r="BL19" s="573"/>
      <c r="BM19" s="573"/>
      <c r="BN19" s="573"/>
      <c r="BO19" s="573"/>
      <c r="BP19" s="573"/>
      <c r="BQ19" s="573"/>
      <c r="BR19" s="573"/>
      <c r="BS19" s="573"/>
      <c r="BT19" s="573"/>
      <c r="BU19" s="573"/>
      <c r="BV19" s="573"/>
      <c r="BW19" s="573"/>
      <c r="BX19" s="573"/>
      <c r="BY19" s="573"/>
      <c r="BZ19" s="573"/>
      <c r="CA19" s="573"/>
      <c r="CB19" s="573"/>
      <c r="CC19" s="573"/>
      <c r="CD19" s="573"/>
      <c r="CE19" s="573"/>
      <c r="CF19" s="573"/>
      <c r="CG19" s="573"/>
      <c r="CH19" s="573"/>
      <c r="CI19" s="573"/>
      <c r="CJ19" s="573"/>
      <c r="CK19" s="573"/>
      <c r="CL19" s="573"/>
      <c r="CM19" s="573"/>
      <c r="CN19" s="573"/>
      <c r="CO19" s="573"/>
      <c r="CP19" s="573"/>
      <c r="CQ19" s="573"/>
      <c r="CR19" s="573"/>
      <c r="CS19" s="573"/>
      <c r="CT19" s="573"/>
      <c r="CU19" s="573"/>
      <c r="CV19" s="573"/>
      <c r="CW19" s="573"/>
      <c r="CX19" s="573"/>
      <c r="CY19" s="573"/>
      <c r="CZ19" s="573"/>
      <c r="DA19" s="573"/>
      <c r="DB19" s="573"/>
      <c r="DC19" s="573"/>
      <c r="DD19" s="573"/>
      <c r="DE19" s="573"/>
      <c r="DF19" s="573"/>
      <c r="DG19" s="573"/>
      <c r="DH19" s="573"/>
      <c r="DI19" s="573"/>
      <c r="DJ19" s="573"/>
      <c r="DK19" s="573"/>
      <c r="DL19" s="573"/>
      <c r="DM19" s="573"/>
      <c r="DN19" s="573"/>
      <c r="DO19" s="573"/>
      <c r="DP19" s="573"/>
      <c r="DQ19" s="573"/>
      <c r="DR19" s="573"/>
      <c r="DS19" s="573"/>
      <c r="DT19" s="573"/>
      <c r="DU19" s="573"/>
      <c r="DV19" s="573"/>
      <c r="DW19" s="573"/>
      <c r="DX19" s="573"/>
      <c r="DY19" s="573"/>
      <c r="DZ19" s="573"/>
      <c r="EA19" s="573"/>
      <c r="EB19" s="573"/>
      <c r="EC19" s="573"/>
      <c r="ED19" s="573"/>
      <c r="EE19" s="573"/>
      <c r="EF19" s="573"/>
      <c r="EG19" s="573"/>
      <c r="EH19" s="573"/>
      <c r="EI19" s="573"/>
      <c r="EJ19" s="573"/>
      <c r="EK19" s="573"/>
      <c r="EL19" s="573"/>
      <c r="EM19" s="573"/>
      <c r="EN19" s="573"/>
      <c r="EO19" s="573"/>
      <c r="EP19" s="573"/>
      <c r="EQ19" s="573"/>
      <c r="ER19" s="573"/>
      <c r="ES19" s="573"/>
      <c r="ET19" s="573"/>
      <c r="EU19" s="573"/>
      <c r="EV19" s="573"/>
      <c r="EW19" s="573"/>
      <c r="EX19" s="573"/>
      <c r="EY19" s="573"/>
      <c r="EZ19" s="573"/>
      <c r="FA19" s="573"/>
      <c r="FB19" s="573"/>
      <c r="FC19" s="573"/>
      <c r="FD19" s="573"/>
      <c r="FE19" s="573"/>
      <c r="FF19" s="573"/>
      <c r="FG19" s="573"/>
      <c r="FH19" s="573"/>
      <c r="FI19" s="573"/>
      <c r="FJ19" s="573"/>
      <c r="FK19" s="573"/>
      <c r="FL19" s="573"/>
      <c r="FM19" s="573"/>
      <c r="FN19" s="573"/>
      <c r="FO19" s="573"/>
      <c r="FP19" s="573"/>
      <c r="FQ19" s="573"/>
      <c r="FR19" s="573"/>
      <c r="FS19" s="573"/>
      <c r="FT19" s="573"/>
      <c r="FU19" s="573"/>
      <c r="FV19" s="573"/>
      <c r="FW19" s="573"/>
      <c r="FX19" s="573"/>
      <c r="FY19" s="573"/>
      <c r="FZ19" s="573"/>
      <c r="GA19" s="573"/>
      <c r="GB19" s="573"/>
      <c r="GC19" s="573"/>
      <c r="GD19" s="573"/>
      <c r="GE19" s="573"/>
      <c r="GF19" s="573"/>
      <c r="GG19" s="573"/>
      <c r="GH19" s="573"/>
      <c r="GI19" s="573"/>
      <c r="GJ19" s="573"/>
      <c r="GK19" s="573"/>
      <c r="GL19" s="573"/>
      <c r="GM19" s="573"/>
      <c r="GN19" s="573"/>
      <c r="GO19" s="573"/>
      <c r="GP19" s="573"/>
      <c r="GQ19" s="573"/>
      <c r="GR19" s="573"/>
      <c r="GS19" s="573"/>
      <c r="GT19" s="573"/>
      <c r="GU19" s="573"/>
      <c r="GV19" s="573"/>
      <c r="GW19" s="573"/>
      <c r="GX19" s="573"/>
      <c r="GY19" s="573"/>
      <c r="GZ19" s="573"/>
      <c r="HA19" s="573"/>
      <c r="HB19" s="573"/>
      <c r="HC19" s="573"/>
      <c r="HD19" s="573"/>
      <c r="HE19" s="573"/>
      <c r="HF19" s="573"/>
      <c r="HG19" s="573"/>
      <c r="HH19" s="573"/>
      <c r="HI19" s="573"/>
      <c r="HJ19" s="573"/>
      <c r="HK19" s="573"/>
      <c r="HL19" s="573"/>
      <c r="HM19" s="573"/>
      <c r="HN19" s="573"/>
      <c r="HO19" s="573"/>
      <c r="HP19" s="573"/>
      <c r="HQ19" s="573"/>
      <c r="HR19" s="573"/>
      <c r="HS19" s="573"/>
      <c r="HT19" s="573"/>
      <c r="HU19" s="573"/>
      <c r="HV19" s="573"/>
      <c r="HW19" s="573"/>
      <c r="HX19" s="573"/>
      <c r="HY19" s="573"/>
      <c r="HZ19" s="573"/>
      <c r="IA19" s="573"/>
      <c r="IB19" s="573"/>
      <c r="IC19" s="573"/>
      <c r="ID19" s="573"/>
      <c r="IE19" s="573"/>
      <c r="IF19" s="573"/>
      <c r="IG19" s="573"/>
      <c r="IH19" s="573"/>
      <c r="II19" s="573"/>
      <c r="IJ19" s="573"/>
      <c r="IK19" s="573"/>
      <c r="IL19" s="573"/>
      <c r="IM19" s="573"/>
      <c r="IN19" s="573"/>
      <c r="IO19" s="573"/>
      <c r="IP19" s="573"/>
      <c r="IQ19" s="573"/>
      <c r="IR19" s="573"/>
      <c r="IS19" s="573"/>
      <c r="IT19" s="573"/>
    </row>
    <row r="20" spans="2:254" ht="14.25">
      <c r="B20" s="611"/>
      <c r="C20" s="610" t="s">
        <v>488</v>
      </c>
      <c r="D20" s="801">
        <v>20000</v>
      </c>
      <c r="E20" s="603">
        <v>20000</v>
      </c>
      <c r="F20" s="802">
        <v>15000</v>
      </c>
      <c r="G20" s="600">
        <v>20000</v>
      </c>
      <c r="H20" s="599">
        <v>20000</v>
      </c>
      <c r="I20" s="598">
        <f t="shared" si="0"/>
        <v>95000</v>
      </c>
      <c r="J20" s="586"/>
      <c r="K20" s="575"/>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R20" s="573"/>
      <c r="AS20" s="573"/>
      <c r="AT20" s="573"/>
      <c r="AU20" s="573"/>
      <c r="AV20" s="573"/>
      <c r="AW20" s="573"/>
      <c r="AX20" s="573"/>
      <c r="AY20" s="573"/>
      <c r="AZ20" s="573"/>
      <c r="BA20" s="573"/>
      <c r="BB20" s="573"/>
      <c r="BC20" s="573"/>
      <c r="BD20" s="573"/>
      <c r="BE20" s="573"/>
      <c r="BF20" s="573"/>
      <c r="BG20" s="573"/>
      <c r="BH20" s="573"/>
      <c r="BI20" s="573"/>
      <c r="BJ20" s="573"/>
      <c r="BK20" s="573"/>
      <c r="BL20" s="573"/>
      <c r="BM20" s="573"/>
      <c r="BN20" s="573"/>
      <c r="BO20" s="573"/>
      <c r="BP20" s="573"/>
      <c r="BQ20" s="573"/>
      <c r="BR20" s="573"/>
      <c r="BS20" s="573"/>
      <c r="BT20" s="573"/>
      <c r="BU20" s="573"/>
      <c r="BV20" s="573"/>
      <c r="BW20" s="573"/>
      <c r="BX20" s="573"/>
      <c r="BY20" s="573"/>
      <c r="BZ20" s="573"/>
      <c r="CA20" s="573"/>
      <c r="CB20" s="573"/>
      <c r="CC20" s="573"/>
      <c r="CD20" s="573"/>
      <c r="CE20" s="573"/>
      <c r="CF20" s="573"/>
      <c r="CG20" s="573"/>
      <c r="CH20" s="573"/>
      <c r="CI20" s="573"/>
      <c r="CJ20" s="573"/>
      <c r="CK20" s="573"/>
      <c r="CL20" s="573"/>
      <c r="CM20" s="573"/>
      <c r="CN20" s="573"/>
      <c r="CO20" s="573"/>
      <c r="CP20" s="573"/>
      <c r="CQ20" s="573"/>
      <c r="CR20" s="573"/>
      <c r="CS20" s="573"/>
      <c r="CT20" s="573"/>
      <c r="CU20" s="573"/>
      <c r="CV20" s="573"/>
      <c r="CW20" s="573"/>
      <c r="CX20" s="573"/>
      <c r="CY20" s="573"/>
      <c r="CZ20" s="573"/>
      <c r="DA20" s="573"/>
      <c r="DB20" s="573"/>
      <c r="DC20" s="573"/>
      <c r="DD20" s="573"/>
      <c r="DE20" s="573"/>
      <c r="DF20" s="573"/>
      <c r="DG20" s="573"/>
      <c r="DH20" s="573"/>
      <c r="DI20" s="573"/>
      <c r="DJ20" s="573"/>
      <c r="DK20" s="573"/>
      <c r="DL20" s="573"/>
      <c r="DM20" s="573"/>
      <c r="DN20" s="573"/>
      <c r="DO20" s="573"/>
      <c r="DP20" s="573"/>
      <c r="DQ20" s="573"/>
      <c r="DR20" s="573"/>
      <c r="DS20" s="573"/>
      <c r="DT20" s="573"/>
      <c r="DU20" s="573"/>
      <c r="DV20" s="573"/>
      <c r="DW20" s="573"/>
      <c r="DX20" s="573"/>
      <c r="DY20" s="573"/>
      <c r="DZ20" s="573"/>
      <c r="EA20" s="573"/>
      <c r="EB20" s="573"/>
      <c r="EC20" s="573"/>
      <c r="ED20" s="573"/>
      <c r="EE20" s="573"/>
      <c r="EF20" s="573"/>
      <c r="EG20" s="573"/>
      <c r="EH20" s="573"/>
      <c r="EI20" s="573"/>
      <c r="EJ20" s="573"/>
      <c r="EK20" s="573"/>
      <c r="EL20" s="573"/>
      <c r="EM20" s="573"/>
      <c r="EN20" s="573"/>
      <c r="EO20" s="573"/>
      <c r="EP20" s="573"/>
      <c r="EQ20" s="573"/>
      <c r="ER20" s="573"/>
      <c r="ES20" s="573"/>
      <c r="ET20" s="573"/>
      <c r="EU20" s="573"/>
      <c r="EV20" s="573"/>
      <c r="EW20" s="573"/>
      <c r="EX20" s="573"/>
      <c r="EY20" s="573"/>
      <c r="EZ20" s="573"/>
      <c r="FA20" s="573"/>
      <c r="FB20" s="573"/>
      <c r="FC20" s="573"/>
      <c r="FD20" s="573"/>
      <c r="FE20" s="573"/>
      <c r="FF20" s="573"/>
      <c r="FG20" s="573"/>
      <c r="FH20" s="573"/>
      <c r="FI20" s="573"/>
      <c r="FJ20" s="573"/>
      <c r="FK20" s="573"/>
      <c r="FL20" s="573"/>
      <c r="FM20" s="573"/>
      <c r="FN20" s="573"/>
      <c r="FO20" s="573"/>
      <c r="FP20" s="573"/>
      <c r="FQ20" s="573"/>
      <c r="FR20" s="573"/>
      <c r="FS20" s="573"/>
      <c r="FT20" s="573"/>
      <c r="FU20" s="573"/>
      <c r="FV20" s="573"/>
      <c r="FW20" s="573"/>
      <c r="FX20" s="573"/>
      <c r="FY20" s="573"/>
      <c r="FZ20" s="573"/>
      <c r="GA20" s="573"/>
      <c r="GB20" s="573"/>
      <c r="GC20" s="573"/>
      <c r="GD20" s="573"/>
      <c r="GE20" s="573"/>
      <c r="GF20" s="573"/>
      <c r="GG20" s="573"/>
      <c r="GH20" s="573"/>
      <c r="GI20" s="573"/>
      <c r="GJ20" s="573"/>
      <c r="GK20" s="573"/>
      <c r="GL20" s="573"/>
      <c r="GM20" s="573"/>
      <c r="GN20" s="573"/>
      <c r="GO20" s="573"/>
      <c r="GP20" s="573"/>
      <c r="GQ20" s="573"/>
      <c r="GR20" s="573"/>
      <c r="GS20" s="573"/>
      <c r="GT20" s="573"/>
      <c r="GU20" s="573"/>
      <c r="GV20" s="573"/>
      <c r="GW20" s="573"/>
      <c r="GX20" s="573"/>
      <c r="GY20" s="573"/>
      <c r="GZ20" s="573"/>
      <c r="HA20" s="573"/>
      <c r="HB20" s="573"/>
      <c r="HC20" s="573"/>
      <c r="HD20" s="573"/>
      <c r="HE20" s="573"/>
      <c r="HF20" s="573"/>
      <c r="HG20" s="573"/>
      <c r="HH20" s="573"/>
      <c r="HI20" s="573"/>
      <c r="HJ20" s="573"/>
      <c r="HK20" s="573"/>
      <c r="HL20" s="573"/>
      <c r="HM20" s="573"/>
      <c r="HN20" s="573"/>
      <c r="HO20" s="573"/>
      <c r="HP20" s="573"/>
      <c r="HQ20" s="573"/>
      <c r="HR20" s="573"/>
      <c r="HS20" s="573"/>
      <c r="HT20" s="573"/>
      <c r="HU20" s="573"/>
      <c r="HV20" s="573"/>
      <c r="HW20" s="573"/>
      <c r="HX20" s="573"/>
      <c r="HY20" s="573"/>
      <c r="HZ20" s="573"/>
      <c r="IA20" s="573"/>
      <c r="IB20" s="573"/>
      <c r="IC20" s="573"/>
      <c r="ID20" s="573"/>
      <c r="IE20" s="573"/>
      <c r="IF20" s="573"/>
      <c r="IG20" s="573"/>
      <c r="IH20" s="573"/>
      <c r="II20" s="573"/>
      <c r="IJ20" s="573"/>
      <c r="IK20" s="573"/>
      <c r="IL20" s="573"/>
      <c r="IM20" s="573"/>
      <c r="IN20" s="573"/>
      <c r="IO20" s="573"/>
      <c r="IP20" s="573"/>
      <c r="IQ20" s="573"/>
      <c r="IR20" s="573"/>
      <c r="IS20" s="573"/>
      <c r="IT20" s="573"/>
    </row>
    <row r="21" spans="2:254" ht="14.25">
      <c r="B21" s="611"/>
      <c r="C21" s="610" t="s">
        <v>487</v>
      </c>
      <c r="D21" s="803">
        <v>30000</v>
      </c>
      <c r="E21" s="603">
        <v>200000</v>
      </c>
      <c r="F21" s="804"/>
      <c r="G21" s="600">
        <v>200000</v>
      </c>
      <c r="H21" s="599">
        <v>50000</v>
      </c>
      <c r="I21" s="598">
        <f t="shared" si="0"/>
        <v>480000</v>
      </c>
      <c r="J21" s="586"/>
      <c r="K21" s="575"/>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3"/>
      <c r="AY21" s="573"/>
      <c r="AZ21" s="573"/>
      <c r="BA21" s="573"/>
      <c r="BB21" s="573"/>
      <c r="BC21" s="573"/>
      <c r="BD21" s="573"/>
      <c r="BE21" s="573"/>
      <c r="BF21" s="573"/>
      <c r="BG21" s="573"/>
      <c r="BH21" s="573"/>
      <c r="BI21" s="573"/>
      <c r="BJ21" s="573"/>
      <c r="BK21" s="573"/>
      <c r="BL21" s="573"/>
      <c r="BM21" s="573"/>
      <c r="BN21" s="573"/>
      <c r="BO21" s="573"/>
      <c r="BP21" s="573"/>
      <c r="BQ21" s="573"/>
      <c r="BR21" s="573"/>
      <c r="BS21" s="573"/>
      <c r="BT21" s="573"/>
      <c r="BU21" s="573"/>
      <c r="BV21" s="573"/>
      <c r="BW21" s="573"/>
      <c r="BX21" s="573"/>
      <c r="BY21" s="573"/>
      <c r="BZ21" s="573"/>
      <c r="CA21" s="573"/>
      <c r="CB21" s="573"/>
      <c r="CC21" s="573"/>
      <c r="CD21" s="573"/>
      <c r="CE21" s="573"/>
      <c r="CF21" s="573"/>
      <c r="CG21" s="573"/>
      <c r="CH21" s="573"/>
      <c r="CI21" s="573"/>
      <c r="CJ21" s="573"/>
      <c r="CK21" s="573"/>
      <c r="CL21" s="573"/>
      <c r="CM21" s="573"/>
      <c r="CN21" s="573"/>
      <c r="CO21" s="573"/>
      <c r="CP21" s="573"/>
      <c r="CQ21" s="573"/>
      <c r="CR21" s="573"/>
      <c r="CS21" s="573"/>
      <c r="CT21" s="573"/>
      <c r="CU21" s="573"/>
      <c r="CV21" s="573"/>
      <c r="CW21" s="573"/>
      <c r="CX21" s="573"/>
      <c r="CY21" s="573"/>
      <c r="CZ21" s="573"/>
      <c r="DA21" s="573"/>
      <c r="DB21" s="573"/>
      <c r="DC21" s="573"/>
      <c r="DD21" s="573"/>
      <c r="DE21" s="573"/>
      <c r="DF21" s="573"/>
      <c r="DG21" s="573"/>
      <c r="DH21" s="573"/>
      <c r="DI21" s="573"/>
      <c r="DJ21" s="573"/>
      <c r="DK21" s="573"/>
      <c r="DL21" s="573"/>
      <c r="DM21" s="573"/>
      <c r="DN21" s="573"/>
      <c r="DO21" s="573"/>
      <c r="DP21" s="573"/>
      <c r="DQ21" s="573"/>
      <c r="DR21" s="573"/>
      <c r="DS21" s="573"/>
      <c r="DT21" s="573"/>
      <c r="DU21" s="573"/>
      <c r="DV21" s="573"/>
      <c r="DW21" s="573"/>
      <c r="DX21" s="573"/>
      <c r="DY21" s="573"/>
      <c r="DZ21" s="573"/>
      <c r="EA21" s="573"/>
      <c r="EB21" s="573"/>
      <c r="EC21" s="573"/>
      <c r="ED21" s="573"/>
      <c r="EE21" s="573"/>
      <c r="EF21" s="573"/>
      <c r="EG21" s="573"/>
      <c r="EH21" s="573"/>
      <c r="EI21" s="573"/>
      <c r="EJ21" s="573"/>
      <c r="EK21" s="573"/>
      <c r="EL21" s="573"/>
      <c r="EM21" s="573"/>
      <c r="EN21" s="573"/>
      <c r="EO21" s="573"/>
      <c r="EP21" s="573"/>
      <c r="EQ21" s="573"/>
      <c r="ER21" s="573"/>
      <c r="ES21" s="573"/>
      <c r="ET21" s="573"/>
      <c r="EU21" s="573"/>
      <c r="EV21" s="573"/>
      <c r="EW21" s="573"/>
      <c r="EX21" s="573"/>
      <c r="EY21" s="573"/>
      <c r="EZ21" s="573"/>
      <c r="FA21" s="573"/>
      <c r="FB21" s="573"/>
      <c r="FC21" s="573"/>
      <c r="FD21" s="573"/>
      <c r="FE21" s="573"/>
      <c r="FF21" s="573"/>
      <c r="FG21" s="573"/>
      <c r="FH21" s="573"/>
      <c r="FI21" s="573"/>
      <c r="FJ21" s="573"/>
      <c r="FK21" s="573"/>
      <c r="FL21" s="573"/>
      <c r="FM21" s="573"/>
      <c r="FN21" s="573"/>
      <c r="FO21" s="573"/>
      <c r="FP21" s="573"/>
      <c r="FQ21" s="573"/>
      <c r="FR21" s="573"/>
      <c r="FS21" s="573"/>
      <c r="FT21" s="573"/>
      <c r="FU21" s="573"/>
      <c r="FV21" s="573"/>
      <c r="FW21" s="573"/>
      <c r="FX21" s="573"/>
      <c r="FY21" s="573"/>
      <c r="FZ21" s="573"/>
      <c r="GA21" s="573"/>
      <c r="GB21" s="573"/>
      <c r="GC21" s="573"/>
      <c r="GD21" s="573"/>
      <c r="GE21" s="573"/>
      <c r="GF21" s="573"/>
      <c r="GG21" s="573"/>
      <c r="GH21" s="573"/>
      <c r="GI21" s="573"/>
      <c r="GJ21" s="573"/>
      <c r="GK21" s="573"/>
      <c r="GL21" s="573"/>
      <c r="GM21" s="573"/>
      <c r="GN21" s="573"/>
      <c r="GO21" s="573"/>
      <c r="GP21" s="573"/>
      <c r="GQ21" s="573"/>
      <c r="GR21" s="573"/>
      <c r="GS21" s="573"/>
      <c r="GT21" s="573"/>
      <c r="GU21" s="573"/>
      <c r="GV21" s="573"/>
      <c r="GW21" s="573"/>
      <c r="GX21" s="573"/>
      <c r="GY21" s="573"/>
      <c r="GZ21" s="573"/>
      <c r="HA21" s="573"/>
      <c r="HB21" s="573"/>
      <c r="HC21" s="573"/>
      <c r="HD21" s="573"/>
      <c r="HE21" s="573"/>
      <c r="HF21" s="573"/>
      <c r="HG21" s="573"/>
      <c r="HH21" s="573"/>
      <c r="HI21" s="573"/>
      <c r="HJ21" s="573"/>
      <c r="HK21" s="573"/>
      <c r="HL21" s="573"/>
      <c r="HM21" s="573"/>
      <c r="HN21" s="573"/>
      <c r="HO21" s="573"/>
      <c r="HP21" s="573"/>
      <c r="HQ21" s="573"/>
      <c r="HR21" s="573"/>
      <c r="HS21" s="573"/>
      <c r="HT21" s="573"/>
      <c r="HU21" s="573"/>
      <c r="HV21" s="573"/>
      <c r="HW21" s="573"/>
      <c r="HX21" s="573"/>
      <c r="HY21" s="573"/>
      <c r="HZ21" s="573"/>
      <c r="IA21" s="573"/>
      <c r="IB21" s="573"/>
      <c r="IC21" s="573"/>
      <c r="ID21" s="573"/>
      <c r="IE21" s="573"/>
      <c r="IF21" s="573"/>
      <c r="IG21" s="573"/>
      <c r="IH21" s="573"/>
      <c r="II21" s="573"/>
      <c r="IJ21" s="573"/>
      <c r="IK21" s="573"/>
      <c r="IL21" s="573"/>
      <c r="IM21" s="573"/>
      <c r="IN21" s="573"/>
      <c r="IO21" s="573"/>
      <c r="IP21" s="573"/>
      <c r="IQ21" s="573"/>
      <c r="IR21" s="573"/>
      <c r="IS21" s="573"/>
      <c r="IT21" s="573"/>
    </row>
    <row r="22" spans="2:254" ht="14.25">
      <c r="B22" s="611"/>
      <c r="C22" s="610" t="s">
        <v>225</v>
      </c>
      <c r="D22" s="805"/>
      <c r="E22" s="603">
        <v>0</v>
      </c>
      <c r="F22" s="804"/>
      <c r="G22" s="600">
        <v>0</v>
      </c>
      <c r="H22" s="599">
        <v>6500</v>
      </c>
      <c r="I22" s="598">
        <f t="shared" si="0"/>
        <v>6500</v>
      </c>
      <c r="J22" s="586"/>
      <c r="K22" s="575"/>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U22" s="573"/>
      <c r="AV22" s="573"/>
      <c r="AW22" s="573"/>
      <c r="AX22" s="573"/>
      <c r="AY22" s="573"/>
      <c r="AZ22" s="573"/>
      <c r="BA22" s="573"/>
      <c r="BB22" s="573"/>
      <c r="BC22" s="573"/>
      <c r="BD22" s="573"/>
      <c r="BE22" s="573"/>
      <c r="BF22" s="573"/>
      <c r="BG22" s="573"/>
      <c r="BH22" s="573"/>
      <c r="BI22" s="573"/>
      <c r="BJ22" s="573"/>
      <c r="BK22" s="573"/>
      <c r="BL22" s="573"/>
      <c r="BM22" s="573"/>
      <c r="BN22" s="573"/>
      <c r="BO22" s="573"/>
      <c r="BP22" s="573"/>
      <c r="BQ22" s="573"/>
      <c r="BR22" s="573"/>
      <c r="BS22" s="573"/>
      <c r="BT22" s="573"/>
      <c r="BU22" s="573"/>
      <c r="BV22" s="573"/>
      <c r="BW22" s="573"/>
      <c r="BX22" s="573"/>
      <c r="BY22" s="573"/>
      <c r="BZ22" s="573"/>
      <c r="CA22" s="573"/>
      <c r="CB22" s="573"/>
      <c r="CC22" s="573"/>
      <c r="CD22" s="573"/>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3"/>
      <c r="ED22" s="573"/>
      <c r="EE22" s="573"/>
      <c r="EF22" s="573"/>
      <c r="EG22" s="573"/>
      <c r="EH22" s="573"/>
      <c r="EI22" s="573"/>
      <c r="EJ22" s="573"/>
      <c r="EK22" s="573"/>
      <c r="EL22" s="573"/>
      <c r="EM22" s="573"/>
      <c r="EN22" s="573"/>
      <c r="EO22" s="573"/>
      <c r="EP22" s="573"/>
      <c r="EQ22" s="573"/>
      <c r="ER22" s="573"/>
      <c r="ES22" s="573"/>
      <c r="ET22" s="573"/>
      <c r="EU22" s="573"/>
      <c r="EV22" s="573"/>
      <c r="EW22" s="573"/>
      <c r="EX22" s="573"/>
      <c r="EY22" s="573"/>
      <c r="EZ22" s="573"/>
      <c r="FA22" s="573"/>
      <c r="FB22" s="573"/>
      <c r="FC22" s="573"/>
      <c r="FD22" s="573"/>
      <c r="FE22" s="573"/>
      <c r="FF22" s="573"/>
      <c r="FG22" s="573"/>
      <c r="FH22" s="573"/>
      <c r="FI22" s="573"/>
      <c r="FJ22" s="573"/>
      <c r="FK22" s="573"/>
      <c r="FL22" s="573"/>
      <c r="FM22" s="573"/>
      <c r="FN22" s="573"/>
      <c r="FO22" s="573"/>
      <c r="FP22" s="573"/>
      <c r="FQ22" s="573"/>
      <c r="FR22" s="573"/>
      <c r="FS22" s="573"/>
      <c r="FT22" s="573"/>
      <c r="FU22" s="573"/>
      <c r="FV22" s="573"/>
      <c r="FW22" s="573"/>
      <c r="FX22" s="573"/>
      <c r="FY22" s="573"/>
      <c r="FZ22" s="573"/>
      <c r="GA22" s="573"/>
      <c r="GB22" s="573"/>
      <c r="GC22" s="573"/>
      <c r="GD22" s="573"/>
      <c r="GE22" s="573"/>
      <c r="GF22" s="573"/>
      <c r="GG22" s="573"/>
      <c r="GH22" s="573"/>
      <c r="GI22" s="573"/>
      <c r="GJ22" s="573"/>
      <c r="GK22" s="573"/>
      <c r="GL22" s="573"/>
      <c r="GM22" s="573"/>
      <c r="GN22" s="573"/>
      <c r="GO22" s="573"/>
      <c r="GP22" s="573"/>
      <c r="GQ22" s="573"/>
      <c r="GR22" s="573"/>
      <c r="GS22" s="573"/>
      <c r="GT22" s="573"/>
      <c r="GU22" s="573"/>
      <c r="GV22" s="573"/>
      <c r="GW22" s="573"/>
      <c r="GX22" s="573"/>
      <c r="GY22" s="573"/>
      <c r="GZ22" s="573"/>
      <c r="HA22" s="573"/>
      <c r="HB22" s="573"/>
      <c r="HC22" s="573"/>
      <c r="HD22" s="573"/>
      <c r="HE22" s="573"/>
      <c r="HF22" s="573"/>
      <c r="HG22" s="573"/>
      <c r="HH22" s="573"/>
      <c r="HI22" s="573"/>
      <c r="HJ22" s="573"/>
      <c r="HK22" s="573"/>
      <c r="HL22" s="573"/>
      <c r="HM22" s="573"/>
      <c r="HN22" s="573"/>
      <c r="HO22" s="573"/>
      <c r="HP22" s="573"/>
      <c r="HQ22" s="573"/>
      <c r="HR22" s="573"/>
      <c r="HS22" s="573"/>
      <c r="HT22" s="573"/>
      <c r="HU22" s="573"/>
      <c r="HV22" s="573"/>
      <c r="HW22" s="573"/>
      <c r="HX22" s="573"/>
      <c r="HY22" s="573"/>
      <c r="HZ22" s="573"/>
      <c r="IA22" s="573"/>
      <c r="IB22" s="573"/>
      <c r="IC22" s="573"/>
      <c r="ID22" s="573"/>
      <c r="IE22" s="573"/>
      <c r="IF22" s="573"/>
      <c r="IG22" s="573"/>
      <c r="IH22" s="573"/>
      <c r="II22" s="573"/>
      <c r="IJ22" s="573"/>
      <c r="IK22" s="573"/>
      <c r="IL22" s="573"/>
      <c r="IM22" s="573"/>
      <c r="IN22" s="573"/>
      <c r="IO22" s="573"/>
      <c r="IP22" s="573"/>
      <c r="IQ22" s="573"/>
      <c r="IR22" s="573"/>
      <c r="IS22" s="573"/>
      <c r="IT22" s="573"/>
    </row>
    <row r="23" spans="2:254" ht="14.25">
      <c r="B23" s="606"/>
      <c r="C23" s="605" t="s">
        <v>734</v>
      </c>
      <c r="D23" s="602">
        <v>15000</v>
      </c>
      <c r="E23" s="603">
        <v>15000</v>
      </c>
      <c r="F23" s="802">
        <v>15000</v>
      </c>
      <c r="G23" s="600">
        <v>15000</v>
      </c>
      <c r="H23" s="599">
        <v>15000</v>
      </c>
      <c r="I23" s="598">
        <f t="shared" si="0"/>
        <v>75000</v>
      </c>
      <c r="J23" s="586"/>
      <c r="K23" s="575"/>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U23" s="573"/>
      <c r="AV23" s="573"/>
      <c r="AW23" s="573"/>
      <c r="AX23" s="573"/>
      <c r="AY23" s="573"/>
      <c r="AZ23" s="573"/>
      <c r="BA23" s="573"/>
      <c r="BB23" s="573"/>
      <c r="BC23" s="573"/>
      <c r="BD23" s="573"/>
      <c r="BE23" s="573"/>
      <c r="BF23" s="573"/>
      <c r="BG23" s="573"/>
      <c r="BH23" s="573"/>
      <c r="BI23" s="573"/>
      <c r="BJ23" s="573"/>
      <c r="BK23" s="573"/>
      <c r="BL23" s="573"/>
      <c r="BM23" s="573"/>
      <c r="BN23" s="573"/>
      <c r="BO23" s="573"/>
      <c r="BP23" s="573"/>
      <c r="BQ23" s="573"/>
      <c r="BR23" s="573"/>
      <c r="BS23" s="573"/>
      <c r="BT23" s="573"/>
      <c r="BU23" s="573"/>
      <c r="BV23" s="573"/>
      <c r="BW23" s="573"/>
      <c r="BX23" s="573"/>
      <c r="BY23" s="573"/>
      <c r="BZ23" s="573"/>
      <c r="CA23" s="573"/>
      <c r="CB23" s="573"/>
      <c r="CC23" s="573"/>
      <c r="CD23" s="573"/>
      <c r="CE23" s="573"/>
      <c r="CF23" s="573"/>
      <c r="CG23" s="573"/>
      <c r="CH23" s="573"/>
      <c r="CI23" s="573"/>
      <c r="CJ23" s="573"/>
      <c r="CK23" s="573"/>
      <c r="CL23" s="573"/>
      <c r="CM23" s="573"/>
      <c r="CN23" s="573"/>
      <c r="CO23" s="573"/>
      <c r="CP23" s="573"/>
      <c r="CQ23" s="573"/>
      <c r="CR23" s="573"/>
      <c r="CS23" s="573"/>
      <c r="CT23" s="573"/>
      <c r="CU23" s="573"/>
      <c r="CV23" s="573"/>
      <c r="CW23" s="573"/>
      <c r="CX23" s="573"/>
      <c r="CY23" s="573"/>
      <c r="CZ23" s="573"/>
      <c r="DA23" s="573"/>
      <c r="DB23" s="573"/>
      <c r="DC23" s="573"/>
      <c r="DD23" s="573"/>
      <c r="DE23" s="573"/>
      <c r="DF23" s="573"/>
      <c r="DG23" s="573"/>
      <c r="DH23" s="573"/>
      <c r="DI23" s="573"/>
      <c r="DJ23" s="573"/>
      <c r="DK23" s="573"/>
      <c r="DL23" s="573"/>
      <c r="DM23" s="573"/>
      <c r="DN23" s="573"/>
      <c r="DO23" s="573"/>
      <c r="DP23" s="573"/>
      <c r="DQ23" s="573"/>
      <c r="DR23" s="573"/>
      <c r="DS23" s="573"/>
      <c r="DT23" s="573"/>
      <c r="DU23" s="573"/>
      <c r="DV23" s="573"/>
      <c r="DW23" s="573"/>
      <c r="DX23" s="573"/>
      <c r="DY23" s="573"/>
      <c r="DZ23" s="573"/>
      <c r="EA23" s="573"/>
      <c r="EB23" s="573"/>
      <c r="EC23" s="573"/>
      <c r="ED23" s="573"/>
      <c r="EE23" s="573"/>
      <c r="EF23" s="573"/>
      <c r="EG23" s="573"/>
      <c r="EH23" s="573"/>
      <c r="EI23" s="573"/>
      <c r="EJ23" s="573"/>
      <c r="EK23" s="573"/>
      <c r="EL23" s="573"/>
      <c r="EM23" s="573"/>
      <c r="EN23" s="573"/>
      <c r="EO23" s="573"/>
      <c r="EP23" s="573"/>
      <c r="EQ23" s="573"/>
      <c r="ER23" s="573"/>
      <c r="ES23" s="573"/>
      <c r="ET23" s="573"/>
      <c r="EU23" s="573"/>
      <c r="EV23" s="573"/>
      <c r="EW23" s="573"/>
      <c r="EX23" s="573"/>
      <c r="EY23" s="573"/>
      <c r="EZ23" s="573"/>
      <c r="FA23" s="573"/>
      <c r="FB23" s="573"/>
      <c r="FC23" s="573"/>
      <c r="FD23" s="573"/>
      <c r="FE23" s="573"/>
      <c r="FF23" s="573"/>
      <c r="FG23" s="573"/>
      <c r="FH23" s="573"/>
      <c r="FI23" s="573"/>
      <c r="FJ23" s="573"/>
      <c r="FK23" s="573"/>
      <c r="FL23" s="573"/>
      <c r="FM23" s="573"/>
      <c r="FN23" s="573"/>
      <c r="FO23" s="573"/>
      <c r="FP23" s="573"/>
      <c r="FQ23" s="573"/>
      <c r="FR23" s="573"/>
      <c r="FS23" s="573"/>
      <c r="FT23" s="573"/>
      <c r="FU23" s="573"/>
      <c r="FV23" s="573"/>
      <c r="FW23" s="573"/>
      <c r="FX23" s="573"/>
      <c r="FY23" s="573"/>
      <c r="FZ23" s="573"/>
      <c r="GA23" s="573"/>
      <c r="GB23" s="573"/>
      <c r="GC23" s="573"/>
      <c r="GD23" s="573"/>
      <c r="GE23" s="573"/>
      <c r="GF23" s="573"/>
      <c r="GG23" s="573"/>
      <c r="GH23" s="573"/>
      <c r="GI23" s="573"/>
      <c r="GJ23" s="573"/>
      <c r="GK23" s="573"/>
      <c r="GL23" s="573"/>
      <c r="GM23" s="573"/>
      <c r="GN23" s="573"/>
      <c r="GO23" s="573"/>
      <c r="GP23" s="573"/>
      <c r="GQ23" s="573"/>
      <c r="GR23" s="573"/>
      <c r="GS23" s="573"/>
      <c r="GT23" s="573"/>
      <c r="GU23" s="573"/>
      <c r="GV23" s="573"/>
      <c r="GW23" s="573"/>
      <c r="GX23" s="573"/>
      <c r="GY23" s="573"/>
      <c r="GZ23" s="573"/>
      <c r="HA23" s="573"/>
      <c r="HB23" s="573"/>
      <c r="HC23" s="573"/>
      <c r="HD23" s="573"/>
      <c r="HE23" s="573"/>
      <c r="HF23" s="573"/>
      <c r="HG23" s="573"/>
      <c r="HH23" s="573"/>
      <c r="HI23" s="573"/>
      <c r="HJ23" s="573"/>
      <c r="HK23" s="573"/>
      <c r="HL23" s="573"/>
      <c r="HM23" s="573"/>
      <c r="HN23" s="573"/>
      <c r="HO23" s="573"/>
      <c r="HP23" s="573"/>
      <c r="HQ23" s="573"/>
      <c r="HR23" s="573"/>
      <c r="HS23" s="573"/>
      <c r="HT23" s="573"/>
      <c r="HU23" s="573"/>
      <c r="HV23" s="573"/>
      <c r="HW23" s="573"/>
      <c r="HX23" s="573"/>
      <c r="HY23" s="573"/>
      <c r="HZ23" s="573"/>
      <c r="IA23" s="573"/>
      <c r="IB23" s="573"/>
      <c r="IC23" s="573"/>
      <c r="ID23" s="573"/>
      <c r="IE23" s="573"/>
      <c r="IF23" s="573"/>
      <c r="IG23" s="573"/>
      <c r="IH23" s="573"/>
      <c r="II23" s="573"/>
      <c r="IJ23" s="573"/>
      <c r="IK23" s="573"/>
      <c r="IL23" s="573"/>
      <c r="IM23" s="573"/>
      <c r="IN23" s="573"/>
      <c r="IO23" s="573"/>
      <c r="IP23" s="573"/>
      <c r="IQ23" s="573"/>
      <c r="IR23" s="573"/>
      <c r="IS23" s="573"/>
      <c r="IT23" s="573"/>
    </row>
    <row r="24" spans="2:254" ht="15" thickBot="1">
      <c r="B24" s="1158" t="s">
        <v>495</v>
      </c>
      <c r="C24" s="1158"/>
      <c r="D24" s="597">
        <f>SUM(D14:D23)</f>
        <v>1955000</v>
      </c>
      <c r="E24" s="781">
        <f t="shared" ref="E24:H24" si="1">SUM(E14:E23)</f>
        <v>1865000</v>
      </c>
      <c r="F24" s="806">
        <f t="shared" si="1"/>
        <v>984000</v>
      </c>
      <c r="G24" s="782">
        <f t="shared" si="1"/>
        <v>1730000</v>
      </c>
      <c r="H24" s="781">
        <f t="shared" si="1"/>
        <v>1357500</v>
      </c>
      <c r="I24" s="780">
        <f t="shared" si="0"/>
        <v>7891500</v>
      </c>
      <c r="J24" s="586"/>
      <c r="K24" s="575"/>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3"/>
      <c r="BI24" s="573"/>
      <c r="BJ24" s="573"/>
      <c r="BK24" s="573"/>
      <c r="BL24" s="573"/>
      <c r="BM24" s="573"/>
      <c r="BN24" s="573"/>
      <c r="BO24" s="573"/>
      <c r="BP24" s="573"/>
      <c r="BQ24" s="573"/>
      <c r="BR24" s="573"/>
      <c r="BS24" s="573"/>
      <c r="BT24" s="573"/>
      <c r="BU24" s="573"/>
      <c r="BV24" s="573"/>
      <c r="BW24" s="573"/>
      <c r="BX24" s="573"/>
      <c r="BY24" s="573"/>
      <c r="BZ24" s="573"/>
      <c r="CA24" s="573"/>
      <c r="CB24" s="573"/>
      <c r="CC24" s="573"/>
      <c r="CD24" s="573"/>
      <c r="CE24" s="573"/>
      <c r="CF24" s="573"/>
      <c r="CG24" s="573"/>
      <c r="CH24" s="573"/>
      <c r="CI24" s="573"/>
      <c r="CJ24" s="573"/>
      <c r="CK24" s="573"/>
      <c r="CL24" s="573"/>
      <c r="CM24" s="573"/>
      <c r="CN24" s="573"/>
      <c r="CO24" s="573"/>
      <c r="CP24" s="573"/>
      <c r="CQ24" s="573"/>
      <c r="CR24" s="573"/>
      <c r="CS24" s="573"/>
      <c r="CT24" s="573"/>
      <c r="CU24" s="573"/>
      <c r="CV24" s="573"/>
      <c r="CW24" s="573"/>
      <c r="CX24" s="573"/>
      <c r="CY24" s="573"/>
      <c r="CZ24" s="573"/>
      <c r="DA24" s="573"/>
      <c r="DB24" s="573"/>
      <c r="DC24" s="573"/>
      <c r="DD24" s="573"/>
      <c r="DE24" s="573"/>
      <c r="DF24" s="573"/>
      <c r="DG24" s="573"/>
      <c r="DH24" s="573"/>
      <c r="DI24" s="573"/>
      <c r="DJ24" s="573"/>
      <c r="DK24" s="573"/>
      <c r="DL24" s="573"/>
      <c r="DM24" s="573"/>
      <c r="DN24" s="573"/>
      <c r="DO24" s="573"/>
      <c r="DP24" s="573"/>
      <c r="DQ24" s="573"/>
      <c r="DR24" s="573"/>
      <c r="DS24" s="573"/>
      <c r="DT24" s="573"/>
      <c r="DU24" s="573"/>
      <c r="DV24" s="573"/>
      <c r="DW24" s="573"/>
      <c r="DX24" s="573"/>
      <c r="DY24" s="573"/>
      <c r="DZ24" s="573"/>
      <c r="EA24" s="573"/>
      <c r="EB24" s="573"/>
      <c r="EC24" s="573"/>
      <c r="ED24" s="573"/>
      <c r="EE24" s="573"/>
      <c r="EF24" s="573"/>
      <c r="EG24" s="573"/>
      <c r="EH24" s="573"/>
      <c r="EI24" s="573"/>
      <c r="EJ24" s="573"/>
      <c r="EK24" s="573"/>
      <c r="EL24" s="573"/>
      <c r="EM24" s="573"/>
      <c r="EN24" s="573"/>
      <c r="EO24" s="573"/>
      <c r="EP24" s="573"/>
      <c r="EQ24" s="573"/>
      <c r="ER24" s="573"/>
      <c r="ES24" s="573"/>
      <c r="ET24" s="573"/>
      <c r="EU24" s="573"/>
      <c r="EV24" s="573"/>
      <c r="EW24" s="573"/>
      <c r="EX24" s="573"/>
      <c r="EY24" s="573"/>
      <c r="EZ24" s="573"/>
      <c r="FA24" s="573"/>
      <c r="FB24" s="573"/>
      <c r="FC24" s="573"/>
      <c r="FD24" s="573"/>
      <c r="FE24" s="573"/>
      <c r="FF24" s="573"/>
      <c r="FG24" s="573"/>
      <c r="FH24" s="573"/>
      <c r="FI24" s="573"/>
      <c r="FJ24" s="573"/>
      <c r="FK24" s="573"/>
      <c r="FL24" s="573"/>
      <c r="FM24" s="573"/>
      <c r="FN24" s="573"/>
      <c r="FO24" s="573"/>
      <c r="FP24" s="573"/>
      <c r="FQ24" s="573"/>
      <c r="FR24" s="573"/>
      <c r="FS24" s="573"/>
      <c r="FT24" s="573"/>
      <c r="FU24" s="573"/>
      <c r="FV24" s="573"/>
      <c r="FW24" s="573"/>
      <c r="FX24" s="573"/>
      <c r="FY24" s="573"/>
      <c r="FZ24" s="573"/>
      <c r="GA24" s="573"/>
      <c r="GB24" s="573"/>
      <c r="GC24" s="573"/>
      <c r="GD24" s="573"/>
      <c r="GE24" s="573"/>
      <c r="GF24" s="573"/>
      <c r="GG24" s="573"/>
      <c r="GH24" s="573"/>
      <c r="GI24" s="573"/>
      <c r="GJ24" s="573"/>
      <c r="GK24" s="573"/>
      <c r="GL24" s="573"/>
      <c r="GM24" s="573"/>
      <c r="GN24" s="573"/>
      <c r="GO24" s="573"/>
      <c r="GP24" s="573"/>
      <c r="GQ24" s="573"/>
      <c r="GR24" s="573"/>
      <c r="GS24" s="573"/>
      <c r="GT24" s="573"/>
      <c r="GU24" s="573"/>
      <c r="GV24" s="573"/>
      <c r="GW24" s="573"/>
      <c r="GX24" s="573"/>
      <c r="GY24" s="573"/>
      <c r="GZ24" s="573"/>
      <c r="HA24" s="573"/>
      <c r="HB24" s="573"/>
      <c r="HC24" s="573"/>
      <c r="HD24" s="573"/>
      <c r="HE24" s="573"/>
      <c r="HF24" s="573"/>
      <c r="HG24" s="573"/>
      <c r="HH24" s="573"/>
      <c r="HI24" s="573"/>
      <c r="HJ24" s="573"/>
      <c r="HK24" s="573"/>
      <c r="HL24" s="573"/>
      <c r="HM24" s="573"/>
      <c r="HN24" s="573"/>
      <c r="HO24" s="573"/>
      <c r="HP24" s="573"/>
      <c r="HQ24" s="573"/>
      <c r="HR24" s="573"/>
      <c r="HS24" s="573"/>
      <c r="HT24" s="573"/>
      <c r="HU24" s="573"/>
      <c r="HV24" s="573"/>
      <c r="HW24" s="573"/>
      <c r="HX24" s="573"/>
      <c r="HY24" s="573"/>
      <c r="HZ24" s="573"/>
      <c r="IA24" s="573"/>
      <c r="IB24" s="573"/>
      <c r="IC24" s="573"/>
      <c r="ID24" s="573"/>
      <c r="IE24" s="573"/>
      <c r="IF24" s="573"/>
      <c r="IG24" s="573"/>
      <c r="IH24" s="573"/>
      <c r="II24" s="573"/>
      <c r="IJ24" s="573"/>
      <c r="IK24" s="573"/>
      <c r="IL24" s="573"/>
      <c r="IM24" s="573"/>
      <c r="IN24" s="573"/>
      <c r="IO24" s="573"/>
      <c r="IP24" s="573"/>
      <c r="IQ24" s="573"/>
      <c r="IR24" s="573"/>
      <c r="IS24" s="573"/>
      <c r="IT24" s="573"/>
    </row>
    <row r="25" spans="2:254" ht="15" thickBot="1">
      <c r="B25" s="1161" t="s">
        <v>496</v>
      </c>
      <c r="C25" s="1161"/>
      <c r="D25" s="592">
        <f>D13-D24</f>
        <v>-295000</v>
      </c>
      <c r="E25" s="589">
        <f>SUM(E13,-E24)</f>
        <v>-245000</v>
      </c>
      <c r="F25" s="591">
        <f>SUM(F13,-F24)</f>
        <v>76000</v>
      </c>
      <c r="G25" s="590">
        <f>SUM(G13,-G24)</f>
        <v>-60000</v>
      </c>
      <c r="H25" s="589">
        <f>SUM(H13,-H24)</f>
        <v>352500</v>
      </c>
      <c r="I25" s="588">
        <f t="shared" si="0"/>
        <v>-171500</v>
      </c>
      <c r="J25" s="586"/>
      <c r="K25" s="575"/>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3"/>
      <c r="AL25" s="573"/>
      <c r="AM25" s="573"/>
      <c r="AN25" s="573"/>
      <c r="AO25" s="573"/>
      <c r="AP25" s="573"/>
      <c r="AQ25" s="573"/>
      <c r="AR25" s="573"/>
      <c r="AS25" s="573"/>
      <c r="AT25" s="573"/>
      <c r="AU25" s="573"/>
      <c r="AV25" s="573"/>
      <c r="AW25" s="573"/>
      <c r="AX25" s="573"/>
      <c r="AY25" s="573"/>
      <c r="AZ25" s="573"/>
      <c r="BA25" s="573"/>
      <c r="BB25" s="573"/>
      <c r="BC25" s="573"/>
      <c r="BD25" s="573"/>
      <c r="BE25" s="573"/>
      <c r="BF25" s="573"/>
      <c r="BG25" s="573"/>
      <c r="BH25" s="573"/>
      <c r="BI25" s="573"/>
      <c r="BJ25" s="573"/>
      <c r="BK25" s="573"/>
      <c r="BL25" s="573"/>
      <c r="BM25" s="573"/>
      <c r="BN25" s="573"/>
      <c r="BO25" s="573"/>
      <c r="BP25" s="573"/>
      <c r="BQ25" s="573"/>
      <c r="BR25" s="573"/>
      <c r="BS25" s="573"/>
      <c r="BT25" s="573"/>
      <c r="BU25" s="573"/>
      <c r="BV25" s="573"/>
      <c r="BW25" s="573"/>
      <c r="BX25" s="573"/>
      <c r="BY25" s="573"/>
      <c r="BZ25" s="573"/>
      <c r="CA25" s="573"/>
      <c r="CB25" s="573"/>
      <c r="CC25" s="573"/>
      <c r="CD25" s="573"/>
      <c r="CE25" s="573"/>
      <c r="CF25" s="573"/>
      <c r="CG25" s="573"/>
      <c r="CH25" s="573"/>
      <c r="CI25" s="573"/>
      <c r="CJ25" s="573"/>
      <c r="CK25" s="573"/>
      <c r="CL25" s="573"/>
      <c r="CM25" s="573"/>
      <c r="CN25" s="573"/>
      <c r="CO25" s="573"/>
      <c r="CP25" s="573"/>
      <c r="CQ25" s="573"/>
      <c r="CR25" s="573"/>
      <c r="CS25" s="573"/>
      <c r="CT25" s="573"/>
      <c r="CU25" s="573"/>
      <c r="CV25" s="573"/>
      <c r="CW25" s="573"/>
      <c r="CX25" s="573"/>
      <c r="CY25" s="573"/>
      <c r="CZ25" s="573"/>
      <c r="DA25" s="573"/>
      <c r="DB25" s="573"/>
      <c r="DC25" s="573"/>
      <c r="DD25" s="573"/>
      <c r="DE25" s="573"/>
      <c r="DF25" s="573"/>
      <c r="DG25" s="573"/>
      <c r="DH25" s="573"/>
      <c r="DI25" s="573"/>
      <c r="DJ25" s="573"/>
      <c r="DK25" s="573"/>
      <c r="DL25" s="573"/>
      <c r="DM25" s="573"/>
      <c r="DN25" s="573"/>
      <c r="DO25" s="573"/>
      <c r="DP25" s="573"/>
      <c r="DQ25" s="573"/>
      <c r="DR25" s="573"/>
      <c r="DS25" s="573"/>
      <c r="DT25" s="573"/>
      <c r="DU25" s="573"/>
      <c r="DV25" s="573"/>
      <c r="DW25" s="573"/>
      <c r="DX25" s="573"/>
      <c r="DY25" s="573"/>
      <c r="DZ25" s="573"/>
      <c r="EA25" s="573"/>
      <c r="EB25" s="573"/>
      <c r="EC25" s="573"/>
      <c r="ED25" s="573"/>
      <c r="EE25" s="573"/>
      <c r="EF25" s="573"/>
      <c r="EG25" s="573"/>
      <c r="EH25" s="573"/>
      <c r="EI25" s="573"/>
      <c r="EJ25" s="573"/>
      <c r="EK25" s="573"/>
      <c r="EL25" s="573"/>
      <c r="EM25" s="573"/>
      <c r="EN25" s="573"/>
      <c r="EO25" s="573"/>
      <c r="EP25" s="573"/>
      <c r="EQ25" s="573"/>
      <c r="ER25" s="573"/>
      <c r="ES25" s="573"/>
      <c r="ET25" s="573"/>
      <c r="EU25" s="573"/>
      <c r="EV25" s="573"/>
      <c r="EW25" s="573"/>
      <c r="EX25" s="573"/>
      <c r="EY25" s="573"/>
      <c r="EZ25" s="573"/>
      <c r="FA25" s="573"/>
      <c r="FB25" s="573"/>
      <c r="FC25" s="573"/>
      <c r="FD25" s="573"/>
      <c r="FE25" s="573"/>
      <c r="FF25" s="573"/>
      <c r="FG25" s="573"/>
      <c r="FH25" s="573"/>
      <c r="FI25" s="573"/>
      <c r="FJ25" s="573"/>
      <c r="FK25" s="573"/>
      <c r="FL25" s="573"/>
      <c r="FM25" s="573"/>
      <c r="FN25" s="573"/>
      <c r="FO25" s="573"/>
      <c r="FP25" s="573"/>
      <c r="FQ25" s="573"/>
      <c r="FR25" s="573"/>
      <c r="FS25" s="573"/>
      <c r="FT25" s="573"/>
      <c r="FU25" s="573"/>
      <c r="FV25" s="573"/>
      <c r="FW25" s="573"/>
      <c r="FX25" s="573"/>
      <c r="FY25" s="573"/>
      <c r="FZ25" s="573"/>
      <c r="GA25" s="573"/>
      <c r="GB25" s="573"/>
      <c r="GC25" s="573"/>
      <c r="GD25" s="573"/>
      <c r="GE25" s="573"/>
      <c r="GF25" s="573"/>
      <c r="GG25" s="573"/>
      <c r="GH25" s="573"/>
      <c r="GI25" s="573"/>
      <c r="GJ25" s="573"/>
      <c r="GK25" s="573"/>
      <c r="GL25" s="573"/>
      <c r="GM25" s="573"/>
      <c r="GN25" s="573"/>
      <c r="GO25" s="573"/>
      <c r="GP25" s="573"/>
      <c r="GQ25" s="573"/>
      <c r="GR25" s="573"/>
      <c r="GS25" s="573"/>
      <c r="GT25" s="573"/>
      <c r="GU25" s="573"/>
      <c r="GV25" s="573"/>
      <c r="GW25" s="573"/>
      <c r="GX25" s="573"/>
      <c r="GY25" s="573"/>
      <c r="GZ25" s="573"/>
      <c r="HA25" s="573"/>
      <c r="HB25" s="573"/>
      <c r="HC25" s="573"/>
      <c r="HD25" s="573"/>
      <c r="HE25" s="573"/>
      <c r="HF25" s="573"/>
      <c r="HG25" s="573"/>
      <c r="HH25" s="573"/>
      <c r="HI25" s="573"/>
      <c r="HJ25" s="573"/>
      <c r="HK25" s="573"/>
      <c r="HL25" s="573"/>
      <c r="HM25" s="573"/>
      <c r="HN25" s="573"/>
      <c r="HO25" s="573"/>
      <c r="HP25" s="573"/>
      <c r="HQ25" s="573"/>
      <c r="HR25" s="573"/>
      <c r="HS25" s="573"/>
      <c r="HT25" s="573"/>
      <c r="HU25" s="573"/>
      <c r="HV25" s="573"/>
      <c r="HW25" s="573"/>
      <c r="HX25" s="573"/>
      <c r="HY25" s="573"/>
      <c r="HZ25" s="573"/>
      <c r="IA25" s="573"/>
      <c r="IB25" s="573"/>
      <c r="IC25" s="573"/>
      <c r="ID25" s="573"/>
      <c r="IE25" s="573"/>
      <c r="IF25" s="573"/>
      <c r="IG25" s="573"/>
      <c r="IH25" s="573"/>
      <c r="II25" s="573"/>
      <c r="IJ25" s="573"/>
      <c r="IK25" s="573"/>
      <c r="IL25" s="573"/>
      <c r="IM25" s="573"/>
      <c r="IN25" s="573"/>
      <c r="IO25" s="573"/>
      <c r="IP25" s="573"/>
      <c r="IQ25" s="573"/>
      <c r="IR25" s="573"/>
      <c r="IS25" s="573"/>
      <c r="IT25" s="573"/>
    </row>
    <row r="26" spans="2:254" ht="14.25">
      <c r="B26" s="587"/>
      <c r="C26" s="580"/>
      <c r="D26" s="586"/>
      <c r="E26" s="586"/>
      <c r="F26" s="586"/>
      <c r="G26" s="586"/>
      <c r="H26" s="586"/>
      <c r="I26" s="586"/>
      <c r="J26" s="586"/>
      <c r="K26" s="575"/>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3"/>
      <c r="AY26" s="573"/>
      <c r="AZ26" s="573"/>
      <c r="BA26" s="573"/>
      <c r="BB26" s="573"/>
      <c r="BC26" s="573"/>
      <c r="BD26" s="573"/>
      <c r="BE26" s="573"/>
      <c r="BF26" s="573"/>
      <c r="BG26" s="573"/>
      <c r="BH26" s="573"/>
      <c r="BI26" s="573"/>
      <c r="BJ26" s="573"/>
      <c r="BK26" s="573"/>
      <c r="BL26" s="573"/>
      <c r="BM26" s="573"/>
      <c r="BN26" s="573"/>
      <c r="BO26" s="573"/>
      <c r="BP26" s="573"/>
      <c r="BQ26" s="573"/>
      <c r="BR26" s="573"/>
      <c r="BS26" s="573"/>
      <c r="BT26" s="573"/>
      <c r="BU26" s="573"/>
      <c r="BV26" s="573"/>
      <c r="BW26" s="573"/>
      <c r="BX26" s="573"/>
      <c r="BY26" s="573"/>
      <c r="BZ26" s="573"/>
      <c r="CA26" s="573"/>
      <c r="CB26" s="573"/>
      <c r="CC26" s="573"/>
      <c r="CD26" s="573"/>
      <c r="CE26" s="573"/>
      <c r="CF26" s="573"/>
      <c r="CG26" s="573"/>
      <c r="CH26" s="573"/>
      <c r="CI26" s="573"/>
      <c r="CJ26" s="573"/>
      <c r="CK26" s="573"/>
      <c r="CL26" s="573"/>
      <c r="CM26" s="573"/>
      <c r="CN26" s="573"/>
      <c r="CO26" s="573"/>
      <c r="CP26" s="573"/>
      <c r="CQ26" s="573"/>
      <c r="CR26" s="573"/>
      <c r="CS26" s="573"/>
      <c r="CT26" s="573"/>
      <c r="CU26" s="573"/>
      <c r="CV26" s="573"/>
      <c r="CW26" s="573"/>
      <c r="CX26" s="573"/>
      <c r="CY26" s="573"/>
      <c r="CZ26" s="573"/>
      <c r="DA26" s="573"/>
      <c r="DB26" s="573"/>
      <c r="DC26" s="573"/>
      <c r="DD26" s="573"/>
      <c r="DE26" s="573"/>
      <c r="DF26" s="573"/>
      <c r="DG26" s="573"/>
      <c r="DH26" s="573"/>
      <c r="DI26" s="573"/>
      <c r="DJ26" s="573"/>
      <c r="DK26" s="573"/>
      <c r="DL26" s="573"/>
      <c r="DM26" s="573"/>
      <c r="DN26" s="573"/>
      <c r="DO26" s="573"/>
      <c r="DP26" s="573"/>
      <c r="DQ26" s="573"/>
      <c r="DR26" s="573"/>
      <c r="DS26" s="573"/>
      <c r="DT26" s="573"/>
      <c r="DU26" s="573"/>
      <c r="DV26" s="573"/>
      <c r="DW26" s="573"/>
      <c r="DX26" s="573"/>
      <c r="DY26" s="573"/>
      <c r="DZ26" s="573"/>
      <c r="EA26" s="573"/>
      <c r="EB26" s="573"/>
      <c r="EC26" s="573"/>
      <c r="ED26" s="573"/>
      <c r="EE26" s="573"/>
      <c r="EF26" s="573"/>
      <c r="EG26" s="573"/>
      <c r="EH26" s="573"/>
      <c r="EI26" s="573"/>
      <c r="EJ26" s="573"/>
      <c r="EK26" s="573"/>
      <c r="EL26" s="573"/>
      <c r="EM26" s="573"/>
      <c r="EN26" s="573"/>
      <c r="EO26" s="573"/>
      <c r="EP26" s="573"/>
      <c r="EQ26" s="573"/>
      <c r="ER26" s="573"/>
      <c r="ES26" s="573"/>
      <c r="ET26" s="573"/>
      <c r="EU26" s="573"/>
      <c r="EV26" s="573"/>
      <c r="EW26" s="573"/>
      <c r="EX26" s="573"/>
      <c r="EY26" s="573"/>
      <c r="EZ26" s="573"/>
      <c r="FA26" s="573"/>
      <c r="FB26" s="573"/>
      <c r="FC26" s="573"/>
      <c r="FD26" s="573"/>
      <c r="FE26" s="573"/>
      <c r="FF26" s="573"/>
      <c r="FG26" s="573"/>
      <c r="FH26" s="573"/>
      <c r="FI26" s="573"/>
      <c r="FJ26" s="573"/>
      <c r="FK26" s="573"/>
      <c r="FL26" s="573"/>
      <c r="FM26" s="573"/>
      <c r="FN26" s="573"/>
      <c r="FO26" s="573"/>
      <c r="FP26" s="573"/>
      <c r="FQ26" s="573"/>
      <c r="FR26" s="573"/>
      <c r="FS26" s="573"/>
      <c r="FT26" s="573"/>
      <c r="FU26" s="573"/>
      <c r="FV26" s="573"/>
      <c r="FW26" s="573"/>
      <c r="FX26" s="573"/>
      <c r="FY26" s="573"/>
      <c r="FZ26" s="573"/>
      <c r="GA26" s="573"/>
      <c r="GB26" s="573"/>
      <c r="GC26" s="573"/>
      <c r="GD26" s="573"/>
      <c r="GE26" s="573"/>
      <c r="GF26" s="573"/>
      <c r="GG26" s="573"/>
      <c r="GH26" s="573"/>
      <c r="GI26" s="573"/>
      <c r="GJ26" s="573"/>
      <c r="GK26" s="573"/>
      <c r="GL26" s="573"/>
      <c r="GM26" s="573"/>
      <c r="GN26" s="573"/>
      <c r="GO26" s="573"/>
      <c r="GP26" s="573"/>
      <c r="GQ26" s="573"/>
      <c r="GR26" s="573"/>
      <c r="GS26" s="573"/>
      <c r="GT26" s="573"/>
      <c r="GU26" s="573"/>
      <c r="GV26" s="573"/>
      <c r="GW26" s="573"/>
      <c r="GX26" s="573"/>
      <c r="GY26" s="573"/>
      <c r="GZ26" s="573"/>
      <c r="HA26" s="573"/>
      <c r="HB26" s="573"/>
      <c r="HC26" s="573"/>
      <c r="HD26" s="573"/>
      <c r="HE26" s="573"/>
      <c r="HF26" s="573"/>
      <c r="HG26" s="573"/>
      <c r="HH26" s="573"/>
      <c r="HI26" s="573"/>
      <c r="HJ26" s="573"/>
      <c r="HK26" s="573"/>
      <c r="HL26" s="573"/>
      <c r="HM26" s="573"/>
      <c r="HN26" s="573"/>
      <c r="HO26" s="573"/>
      <c r="HP26" s="573"/>
      <c r="HQ26" s="573"/>
      <c r="HR26" s="573"/>
      <c r="HS26" s="573"/>
      <c r="HT26" s="573"/>
      <c r="HU26" s="573"/>
      <c r="HV26" s="573"/>
      <c r="HW26" s="573"/>
      <c r="HX26" s="573"/>
      <c r="HY26" s="573"/>
      <c r="HZ26" s="573"/>
      <c r="IA26" s="573"/>
      <c r="IB26" s="573"/>
      <c r="IC26" s="573"/>
      <c r="ID26" s="573"/>
      <c r="IE26" s="573"/>
      <c r="IF26" s="573"/>
      <c r="IG26" s="573"/>
      <c r="IH26" s="573"/>
      <c r="II26" s="573"/>
      <c r="IJ26" s="573"/>
      <c r="IK26" s="573"/>
      <c r="IL26" s="573"/>
      <c r="IM26" s="573"/>
      <c r="IN26" s="573"/>
      <c r="IO26" s="573"/>
      <c r="IP26" s="573"/>
      <c r="IQ26" s="573"/>
      <c r="IR26" s="573"/>
      <c r="IS26" s="573"/>
      <c r="IT26" s="573"/>
    </row>
    <row r="27" spans="2:254" ht="14.25">
      <c r="B27" s="580"/>
      <c r="C27" s="585"/>
      <c r="D27" s="584"/>
      <c r="E27" s="582"/>
      <c r="F27" s="582"/>
      <c r="G27" s="585" t="s">
        <v>733</v>
      </c>
      <c r="H27" s="580">
        <f>I11-I19</f>
        <v>480000</v>
      </c>
      <c r="I27" s="577"/>
      <c r="J27" s="580"/>
      <c r="K27" s="575"/>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3"/>
      <c r="AZ27" s="573"/>
      <c r="BA27" s="573"/>
      <c r="BB27" s="573"/>
      <c r="BC27" s="573"/>
      <c r="BD27" s="573"/>
      <c r="BE27" s="573"/>
      <c r="BF27" s="573"/>
      <c r="BG27" s="573"/>
      <c r="BH27" s="573"/>
      <c r="BI27" s="573"/>
      <c r="BJ27" s="573"/>
      <c r="BK27" s="573"/>
      <c r="BL27" s="573"/>
      <c r="BM27" s="573"/>
      <c r="BN27" s="573"/>
      <c r="BO27" s="573"/>
      <c r="BP27" s="573"/>
      <c r="BQ27" s="573"/>
      <c r="BR27" s="573"/>
      <c r="BS27" s="573"/>
      <c r="BT27" s="573"/>
      <c r="BU27" s="573"/>
      <c r="BV27" s="573"/>
      <c r="BW27" s="573"/>
      <c r="BX27" s="573"/>
      <c r="BY27" s="573"/>
      <c r="BZ27" s="573"/>
      <c r="CA27" s="573"/>
      <c r="CB27" s="573"/>
      <c r="CC27" s="573"/>
      <c r="CD27" s="573"/>
      <c r="CE27" s="573"/>
      <c r="CF27" s="573"/>
      <c r="CG27" s="573"/>
      <c r="CH27" s="573"/>
      <c r="CI27" s="573"/>
      <c r="CJ27" s="573"/>
      <c r="CK27" s="573"/>
      <c r="CL27" s="573"/>
      <c r="CM27" s="573"/>
      <c r="CN27" s="573"/>
      <c r="CO27" s="573"/>
      <c r="CP27" s="573"/>
      <c r="CQ27" s="573"/>
      <c r="CR27" s="573"/>
      <c r="CS27" s="573"/>
      <c r="CT27" s="573"/>
      <c r="CU27" s="573"/>
      <c r="CV27" s="573"/>
      <c r="CW27" s="573"/>
      <c r="CX27" s="573"/>
      <c r="CY27" s="573"/>
      <c r="CZ27" s="573"/>
      <c r="DA27" s="573"/>
      <c r="DB27" s="573"/>
      <c r="DC27" s="573"/>
      <c r="DD27" s="573"/>
      <c r="DE27" s="573"/>
      <c r="DF27" s="573"/>
      <c r="DG27" s="573"/>
      <c r="DH27" s="573"/>
      <c r="DI27" s="573"/>
      <c r="DJ27" s="573"/>
      <c r="DK27" s="573"/>
      <c r="DL27" s="573"/>
      <c r="DM27" s="573"/>
      <c r="DN27" s="573"/>
      <c r="DO27" s="573"/>
      <c r="DP27" s="573"/>
      <c r="DQ27" s="573"/>
      <c r="DR27" s="573"/>
      <c r="DS27" s="573"/>
      <c r="DT27" s="573"/>
      <c r="DU27" s="573"/>
      <c r="DV27" s="573"/>
      <c r="DW27" s="573"/>
      <c r="DX27" s="573"/>
      <c r="DY27" s="573"/>
      <c r="DZ27" s="573"/>
      <c r="EA27" s="573"/>
      <c r="EB27" s="573"/>
      <c r="EC27" s="573"/>
      <c r="ED27" s="573"/>
      <c r="EE27" s="573"/>
      <c r="EF27" s="573"/>
      <c r="EG27" s="573"/>
      <c r="EH27" s="573"/>
      <c r="EI27" s="573"/>
      <c r="EJ27" s="573"/>
      <c r="EK27" s="573"/>
      <c r="EL27" s="573"/>
      <c r="EM27" s="573"/>
      <c r="EN27" s="573"/>
      <c r="EO27" s="573"/>
      <c r="EP27" s="573"/>
      <c r="EQ27" s="573"/>
      <c r="ER27" s="573"/>
      <c r="ES27" s="573"/>
      <c r="ET27" s="573"/>
      <c r="EU27" s="573"/>
      <c r="EV27" s="573"/>
      <c r="EW27" s="573"/>
      <c r="EX27" s="573"/>
      <c r="EY27" s="573"/>
      <c r="EZ27" s="573"/>
      <c r="FA27" s="573"/>
      <c r="FB27" s="573"/>
      <c r="FC27" s="573"/>
      <c r="FD27" s="573"/>
      <c r="FE27" s="573"/>
      <c r="FF27" s="573"/>
      <c r="FG27" s="573"/>
      <c r="FH27" s="573"/>
      <c r="FI27" s="573"/>
      <c r="FJ27" s="573"/>
      <c r="FK27" s="573"/>
      <c r="FL27" s="573"/>
      <c r="FM27" s="573"/>
      <c r="FN27" s="573"/>
      <c r="FO27" s="573"/>
      <c r="FP27" s="573"/>
      <c r="FQ27" s="573"/>
      <c r="FR27" s="573"/>
      <c r="FS27" s="573"/>
      <c r="FT27" s="573"/>
      <c r="FU27" s="573"/>
      <c r="FV27" s="573"/>
      <c r="FW27" s="573"/>
      <c r="FX27" s="573"/>
      <c r="FY27" s="573"/>
      <c r="FZ27" s="573"/>
      <c r="GA27" s="573"/>
      <c r="GB27" s="573"/>
      <c r="GC27" s="573"/>
      <c r="GD27" s="573"/>
      <c r="GE27" s="573"/>
      <c r="GF27" s="573"/>
      <c r="GG27" s="573"/>
      <c r="GH27" s="573"/>
      <c r="GI27" s="573"/>
      <c r="GJ27" s="573"/>
      <c r="GK27" s="573"/>
      <c r="GL27" s="573"/>
      <c r="GM27" s="573"/>
      <c r="GN27" s="573"/>
      <c r="GO27" s="573"/>
      <c r="GP27" s="573"/>
      <c r="GQ27" s="573"/>
      <c r="GR27" s="573"/>
      <c r="GS27" s="573"/>
      <c r="GT27" s="573"/>
      <c r="GU27" s="573"/>
      <c r="GV27" s="573"/>
      <c r="GW27" s="573"/>
      <c r="GX27" s="573"/>
      <c r="GY27" s="573"/>
      <c r="GZ27" s="573"/>
      <c r="HA27" s="573"/>
      <c r="HB27" s="573"/>
      <c r="HC27" s="573"/>
      <c r="HD27" s="573"/>
      <c r="HE27" s="573"/>
      <c r="HF27" s="573"/>
      <c r="HG27" s="573"/>
      <c r="HH27" s="573"/>
      <c r="HI27" s="573"/>
      <c r="HJ27" s="573"/>
      <c r="HK27" s="573"/>
      <c r="HL27" s="573"/>
      <c r="HM27" s="573"/>
      <c r="HN27" s="573"/>
      <c r="HO27" s="573"/>
      <c r="HP27" s="573"/>
      <c r="HQ27" s="573"/>
      <c r="HR27" s="573"/>
      <c r="HS27" s="573"/>
      <c r="HT27" s="573"/>
      <c r="HU27" s="573"/>
      <c r="HV27" s="573"/>
      <c r="HW27" s="573"/>
      <c r="HX27" s="573"/>
      <c r="HY27" s="573"/>
      <c r="HZ27" s="573"/>
      <c r="IA27" s="573"/>
      <c r="IB27" s="573"/>
      <c r="IC27" s="573"/>
      <c r="ID27" s="573"/>
      <c r="IE27" s="573"/>
      <c r="IF27" s="573"/>
      <c r="IG27" s="573"/>
      <c r="IH27" s="573"/>
      <c r="II27" s="573"/>
      <c r="IJ27" s="573"/>
      <c r="IK27" s="573"/>
      <c r="IL27" s="573"/>
      <c r="IM27" s="573"/>
      <c r="IN27" s="573"/>
      <c r="IO27" s="573"/>
      <c r="IP27" s="573"/>
      <c r="IQ27" s="573"/>
      <c r="IR27" s="573"/>
      <c r="IS27" s="573"/>
      <c r="IT27" s="573"/>
    </row>
    <row r="28" spans="2:254" ht="14.25">
      <c r="B28" s="579"/>
      <c r="D28" s="579"/>
      <c r="E28" s="579"/>
      <c r="F28" s="579"/>
      <c r="G28" s="579"/>
      <c r="H28" s="579"/>
      <c r="I28" s="579"/>
      <c r="J28" s="579"/>
      <c r="K28" s="575"/>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3"/>
      <c r="AY28" s="573"/>
      <c r="AZ28" s="573"/>
      <c r="BA28" s="573"/>
      <c r="BB28" s="573"/>
      <c r="BC28" s="573"/>
      <c r="BD28" s="573"/>
      <c r="BE28" s="573"/>
      <c r="BF28" s="573"/>
      <c r="BG28" s="573"/>
      <c r="BH28" s="573"/>
      <c r="BI28" s="573"/>
      <c r="BJ28" s="573"/>
      <c r="BK28" s="573"/>
      <c r="BL28" s="573"/>
      <c r="BM28" s="573"/>
      <c r="BN28" s="573"/>
      <c r="BO28" s="573"/>
      <c r="BP28" s="573"/>
      <c r="BQ28" s="573"/>
      <c r="BR28" s="573"/>
      <c r="BS28" s="573"/>
      <c r="BT28" s="573"/>
      <c r="BU28" s="573"/>
      <c r="BV28" s="573"/>
      <c r="BW28" s="573"/>
      <c r="BX28" s="573"/>
      <c r="BY28" s="573"/>
      <c r="BZ28" s="573"/>
      <c r="CA28" s="573"/>
      <c r="CB28" s="573"/>
      <c r="CC28" s="573"/>
      <c r="CD28" s="573"/>
      <c r="CE28" s="573"/>
      <c r="CF28" s="573"/>
      <c r="CG28" s="573"/>
      <c r="CH28" s="573"/>
      <c r="CI28" s="573"/>
      <c r="CJ28" s="573"/>
      <c r="CK28" s="573"/>
      <c r="CL28" s="573"/>
      <c r="CM28" s="573"/>
      <c r="CN28" s="573"/>
      <c r="CO28" s="573"/>
      <c r="CP28" s="573"/>
      <c r="CQ28" s="573"/>
      <c r="CR28" s="573"/>
      <c r="CS28" s="573"/>
      <c r="CT28" s="573"/>
      <c r="CU28" s="573"/>
      <c r="CV28" s="573"/>
      <c r="CW28" s="573"/>
      <c r="CX28" s="573"/>
      <c r="CY28" s="573"/>
      <c r="CZ28" s="573"/>
      <c r="DA28" s="573"/>
      <c r="DB28" s="573"/>
      <c r="DC28" s="573"/>
      <c r="DD28" s="573"/>
      <c r="DE28" s="573"/>
      <c r="DF28" s="573"/>
      <c r="DG28" s="573"/>
      <c r="DH28" s="573"/>
      <c r="DI28" s="573"/>
      <c r="DJ28" s="573"/>
      <c r="DK28" s="573"/>
      <c r="DL28" s="573"/>
      <c r="DM28" s="573"/>
      <c r="DN28" s="573"/>
      <c r="DO28" s="573"/>
      <c r="DP28" s="573"/>
      <c r="DQ28" s="573"/>
      <c r="DR28" s="573"/>
      <c r="DS28" s="573"/>
      <c r="DT28" s="573"/>
      <c r="DU28" s="573"/>
      <c r="DV28" s="573"/>
      <c r="DW28" s="573"/>
      <c r="DX28" s="573"/>
      <c r="DY28" s="573"/>
      <c r="DZ28" s="573"/>
      <c r="EA28" s="573"/>
      <c r="EB28" s="573"/>
      <c r="EC28" s="573"/>
      <c r="ED28" s="573"/>
      <c r="EE28" s="573"/>
      <c r="EF28" s="573"/>
      <c r="EG28" s="573"/>
      <c r="EH28" s="573"/>
      <c r="EI28" s="573"/>
      <c r="EJ28" s="573"/>
      <c r="EK28" s="573"/>
      <c r="EL28" s="573"/>
      <c r="EM28" s="573"/>
      <c r="EN28" s="573"/>
      <c r="EO28" s="573"/>
      <c r="EP28" s="573"/>
      <c r="EQ28" s="573"/>
      <c r="ER28" s="573"/>
      <c r="ES28" s="573"/>
      <c r="ET28" s="573"/>
      <c r="EU28" s="573"/>
      <c r="EV28" s="573"/>
      <c r="EW28" s="573"/>
      <c r="EX28" s="573"/>
      <c r="EY28" s="573"/>
      <c r="EZ28" s="573"/>
      <c r="FA28" s="573"/>
      <c r="FB28" s="573"/>
      <c r="FC28" s="573"/>
      <c r="FD28" s="573"/>
      <c r="FE28" s="573"/>
      <c r="FF28" s="573"/>
      <c r="FG28" s="573"/>
      <c r="FH28" s="573"/>
      <c r="FI28" s="573"/>
      <c r="FJ28" s="573"/>
      <c r="FK28" s="573"/>
      <c r="FL28" s="573"/>
      <c r="FM28" s="573"/>
      <c r="FN28" s="573"/>
      <c r="FO28" s="573"/>
      <c r="FP28" s="573"/>
      <c r="FQ28" s="573"/>
      <c r="FR28" s="573"/>
      <c r="FS28" s="573"/>
      <c r="FT28" s="573"/>
      <c r="FU28" s="573"/>
      <c r="FV28" s="573"/>
      <c r="FW28" s="573"/>
      <c r="FX28" s="573"/>
      <c r="FY28" s="573"/>
      <c r="FZ28" s="573"/>
      <c r="GA28" s="573"/>
      <c r="GB28" s="573"/>
      <c r="GC28" s="573"/>
      <c r="GD28" s="573"/>
      <c r="GE28" s="573"/>
      <c r="GF28" s="573"/>
      <c r="GG28" s="573"/>
      <c r="GH28" s="573"/>
      <c r="GI28" s="573"/>
      <c r="GJ28" s="573"/>
      <c r="GK28" s="573"/>
      <c r="GL28" s="573"/>
      <c r="GM28" s="573"/>
      <c r="GN28" s="573"/>
      <c r="GO28" s="573"/>
      <c r="GP28" s="573"/>
      <c r="GQ28" s="573"/>
      <c r="GR28" s="573"/>
      <c r="GS28" s="573"/>
      <c r="GT28" s="573"/>
      <c r="GU28" s="573"/>
      <c r="GV28" s="573"/>
      <c r="GW28" s="573"/>
      <c r="GX28" s="573"/>
      <c r="GY28" s="573"/>
      <c r="GZ28" s="573"/>
      <c r="HA28" s="573"/>
      <c r="HB28" s="573"/>
      <c r="HC28" s="573"/>
      <c r="HD28" s="573"/>
      <c r="HE28" s="573"/>
      <c r="HF28" s="573"/>
      <c r="HG28" s="573"/>
      <c r="HH28" s="573"/>
      <c r="HI28" s="573"/>
      <c r="HJ28" s="573"/>
      <c r="HK28" s="573"/>
      <c r="HL28" s="573"/>
      <c r="HM28" s="573"/>
      <c r="HN28" s="573"/>
      <c r="HO28" s="573"/>
      <c r="HP28" s="573"/>
      <c r="HQ28" s="573"/>
      <c r="HR28" s="573"/>
      <c r="HS28" s="573"/>
      <c r="HT28" s="573"/>
      <c r="HU28" s="573"/>
      <c r="HV28" s="573"/>
      <c r="HW28" s="573"/>
      <c r="HX28" s="573"/>
      <c r="HY28" s="573"/>
      <c r="HZ28" s="573"/>
      <c r="IA28" s="573"/>
      <c r="IB28" s="573"/>
      <c r="IC28" s="573"/>
      <c r="ID28" s="573"/>
      <c r="IE28" s="573"/>
      <c r="IF28" s="573"/>
      <c r="IG28" s="573"/>
      <c r="IH28" s="573"/>
      <c r="II28" s="573"/>
      <c r="IJ28" s="573"/>
      <c r="IK28" s="573"/>
      <c r="IL28" s="573"/>
      <c r="IM28" s="573"/>
      <c r="IN28" s="573"/>
      <c r="IO28" s="573"/>
      <c r="IP28" s="573"/>
      <c r="IQ28" s="573"/>
      <c r="IR28" s="573"/>
      <c r="IS28" s="573"/>
      <c r="IT28" s="573"/>
    </row>
    <row r="29" spans="2:254" ht="14.25">
      <c r="B29" s="579"/>
      <c r="C29" s="579"/>
      <c r="D29" s="579"/>
      <c r="E29" s="579"/>
      <c r="F29" s="1159" t="s">
        <v>732</v>
      </c>
      <c r="G29" s="1159"/>
      <c r="H29" s="579">
        <f>I25-H27</f>
        <v>-651500</v>
      </c>
      <c r="I29" s="579"/>
      <c r="J29" s="579"/>
      <c r="K29" s="575"/>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3"/>
      <c r="AY29" s="573"/>
      <c r="AZ29" s="573"/>
      <c r="BA29" s="573"/>
      <c r="BB29" s="573"/>
      <c r="BC29" s="573"/>
      <c r="BD29" s="573"/>
      <c r="BE29" s="573"/>
      <c r="BF29" s="573"/>
      <c r="BG29" s="573"/>
      <c r="BH29" s="573"/>
      <c r="BI29" s="573"/>
      <c r="BJ29" s="573"/>
      <c r="BK29" s="573"/>
      <c r="BL29" s="573"/>
      <c r="BM29" s="573"/>
      <c r="BN29" s="573"/>
      <c r="BO29" s="573"/>
      <c r="BP29" s="573"/>
      <c r="BQ29" s="573"/>
      <c r="BR29" s="573"/>
      <c r="BS29" s="573"/>
      <c r="BT29" s="573"/>
      <c r="BU29" s="573"/>
      <c r="BV29" s="573"/>
      <c r="BW29" s="573"/>
      <c r="BX29" s="573"/>
      <c r="BY29" s="573"/>
      <c r="BZ29" s="573"/>
      <c r="CA29" s="573"/>
      <c r="CB29" s="573"/>
      <c r="CC29" s="573"/>
      <c r="CD29" s="573"/>
      <c r="CE29" s="573"/>
      <c r="CF29" s="573"/>
      <c r="CG29" s="573"/>
      <c r="CH29" s="573"/>
      <c r="CI29" s="573"/>
      <c r="CJ29" s="573"/>
      <c r="CK29" s="573"/>
      <c r="CL29" s="573"/>
      <c r="CM29" s="573"/>
      <c r="CN29" s="573"/>
      <c r="CO29" s="573"/>
      <c r="CP29" s="573"/>
      <c r="CQ29" s="573"/>
      <c r="CR29" s="573"/>
      <c r="CS29" s="573"/>
      <c r="CT29" s="573"/>
      <c r="CU29" s="573"/>
      <c r="CV29" s="573"/>
      <c r="CW29" s="573"/>
      <c r="CX29" s="573"/>
      <c r="CY29" s="573"/>
      <c r="CZ29" s="573"/>
      <c r="DA29" s="573"/>
      <c r="DB29" s="573"/>
      <c r="DC29" s="573"/>
      <c r="DD29" s="573"/>
      <c r="DE29" s="573"/>
      <c r="DF29" s="573"/>
      <c r="DG29" s="573"/>
      <c r="DH29" s="573"/>
      <c r="DI29" s="573"/>
      <c r="DJ29" s="573"/>
      <c r="DK29" s="573"/>
      <c r="DL29" s="573"/>
      <c r="DM29" s="573"/>
      <c r="DN29" s="573"/>
      <c r="DO29" s="573"/>
      <c r="DP29" s="573"/>
      <c r="DQ29" s="573"/>
      <c r="DR29" s="573"/>
      <c r="DS29" s="573"/>
      <c r="DT29" s="573"/>
      <c r="DU29" s="573"/>
      <c r="DV29" s="573"/>
      <c r="DW29" s="573"/>
      <c r="DX29" s="573"/>
      <c r="DY29" s="573"/>
      <c r="DZ29" s="573"/>
      <c r="EA29" s="573"/>
      <c r="EB29" s="573"/>
      <c r="EC29" s="573"/>
      <c r="ED29" s="573"/>
      <c r="EE29" s="573"/>
      <c r="EF29" s="573"/>
      <c r="EG29" s="573"/>
      <c r="EH29" s="573"/>
      <c r="EI29" s="573"/>
      <c r="EJ29" s="573"/>
      <c r="EK29" s="573"/>
      <c r="EL29" s="573"/>
      <c r="EM29" s="573"/>
      <c r="EN29" s="573"/>
      <c r="EO29" s="573"/>
      <c r="EP29" s="573"/>
      <c r="EQ29" s="573"/>
      <c r="ER29" s="573"/>
      <c r="ES29" s="573"/>
      <c r="ET29" s="573"/>
      <c r="EU29" s="573"/>
      <c r="EV29" s="573"/>
      <c r="EW29" s="573"/>
      <c r="EX29" s="573"/>
      <c r="EY29" s="573"/>
      <c r="EZ29" s="573"/>
      <c r="FA29" s="573"/>
      <c r="FB29" s="573"/>
      <c r="FC29" s="573"/>
      <c r="FD29" s="573"/>
      <c r="FE29" s="573"/>
      <c r="FF29" s="573"/>
      <c r="FG29" s="573"/>
      <c r="FH29" s="573"/>
      <c r="FI29" s="573"/>
      <c r="FJ29" s="573"/>
      <c r="FK29" s="573"/>
      <c r="FL29" s="573"/>
      <c r="FM29" s="573"/>
      <c r="FN29" s="573"/>
      <c r="FO29" s="573"/>
      <c r="FP29" s="573"/>
      <c r="FQ29" s="573"/>
      <c r="FR29" s="573"/>
      <c r="FS29" s="573"/>
      <c r="FT29" s="573"/>
      <c r="FU29" s="573"/>
      <c r="FV29" s="573"/>
      <c r="FW29" s="573"/>
      <c r="FX29" s="573"/>
      <c r="FY29" s="573"/>
      <c r="FZ29" s="573"/>
      <c r="GA29" s="573"/>
      <c r="GB29" s="573"/>
      <c r="GC29" s="573"/>
      <c r="GD29" s="573"/>
      <c r="GE29" s="573"/>
      <c r="GF29" s="573"/>
      <c r="GG29" s="573"/>
      <c r="GH29" s="573"/>
      <c r="GI29" s="573"/>
      <c r="GJ29" s="573"/>
      <c r="GK29" s="573"/>
      <c r="GL29" s="573"/>
      <c r="GM29" s="573"/>
      <c r="GN29" s="573"/>
      <c r="GO29" s="573"/>
      <c r="GP29" s="573"/>
      <c r="GQ29" s="573"/>
      <c r="GR29" s="573"/>
      <c r="GS29" s="573"/>
      <c r="GT29" s="573"/>
      <c r="GU29" s="573"/>
      <c r="GV29" s="573"/>
      <c r="GW29" s="573"/>
      <c r="GX29" s="573"/>
      <c r="GY29" s="573"/>
      <c r="GZ29" s="573"/>
      <c r="HA29" s="573"/>
      <c r="HB29" s="573"/>
      <c r="HC29" s="573"/>
      <c r="HD29" s="573"/>
      <c r="HE29" s="573"/>
      <c r="HF29" s="573"/>
      <c r="HG29" s="573"/>
      <c r="HH29" s="573"/>
      <c r="HI29" s="573"/>
      <c r="HJ29" s="573"/>
      <c r="HK29" s="573"/>
      <c r="HL29" s="573"/>
      <c r="HM29" s="573"/>
      <c r="HN29" s="573"/>
      <c r="HO29" s="573"/>
      <c r="HP29" s="573"/>
      <c r="HQ29" s="573"/>
      <c r="HR29" s="573"/>
      <c r="HS29" s="573"/>
      <c r="HT29" s="573"/>
      <c r="HU29" s="573"/>
      <c r="HV29" s="573"/>
      <c r="HW29" s="573"/>
      <c r="HX29" s="573"/>
      <c r="HY29" s="573"/>
      <c r="HZ29" s="573"/>
      <c r="IA29" s="573"/>
      <c r="IB29" s="573"/>
      <c r="IC29" s="573"/>
      <c r="ID29" s="573"/>
      <c r="IE29" s="573"/>
      <c r="IF29" s="573"/>
      <c r="IG29" s="573"/>
      <c r="IH29" s="573"/>
      <c r="II29" s="573"/>
      <c r="IJ29" s="573"/>
      <c r="IK29" s="573"/>
      <c r="IL29" s="573"/>
      <c r="IM29" s="573"/>
      <c r="IN29" s="573"/>
      <c r="IO29" s="573"/>
      <c r="IP29" s="573"/>
      <c r="IQ29" s="573"/>
      <c r="IR29" s="573"/>
      <c r="IS29" s="573"/>
      <c r="IT29" s="573"/>
    </row>
    <row r="30" spans="2:254" ht="14.25">
      <c r="B30" s="579"/>
      <c r="C30" s="579"/>
      <c r="D30" s="579"/>
      <c r="E30" s="579"/>
      <c r="F30" s="579"/>
      <c r="G30" s="579"/>
      <c r="H30" s="579" t="s">
        <v>731</v>
      </c>
      <c r="I30" s="579"/>
      <c r="J30" s="579"/>
      <c r="K30" s="575"/>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3"/>
      <c r="BD30" s="573"/>
      <c r="BE30" s="573"/>
      <c r="BF30" s="573"/>
      <c r="BG30" s="573"/>
      <c r="BH30" s="573"/>
      <c r="BI30" s="573"/>
      <c r="BJ30" s="573"/>
      <c r="BK30" s="573"/>
      <c r="BL30" s="573"/>
      <c r="BM30" s="573"/>
      <c r="BN30" s="573"/>
      <c r="BO30" s="573"/>
      <c r="BP30" s="573"/>
      <c r="BQ30" s="573"/>
      <c r="BR30" s="573"/>
      <c r="BS30" s="573"/>
      <c r="BT30" s="573"/>
      <c r="BU30" s="573"/>
      <c r="BV30" s="573"/>
      <c r="BW30" s="573"/>
      <c r="BX30" s="573"/>
      <c r="BY30" s="573"/>
      <c r="BZ30" s="573"/>
      <c r="CA30" s="573"/>
      <c r="CB30" s="573"/>
      <c r="CC30" s="573"/>
      <c r="CD30" s="573"/>
      <c r="CE30" s="573"/>
      <c r="CF30" s="573"/>
      <c r="CG30" s="573"/>
      <c r="CH30" s="573"/>
      <c r="CI30" s="573"/>
      <c r="CJ30" s="573"/>
      <c r="CK30" s="573"/>
      <c r="CL30" s="573"/>
      <c r="CM30" s="573"/>
      <c r="CN30" s="573"/>
      <c r="CO30" s="573"/>
      <c r="CP30" s="573"/>
      <c r="CQ30" s="573"/>
      <c r="CR30" s="573"/>
      <c r="CS30" s="573"/>
      <c r="CT30" s="573"/>
      <c r="CU30" s="573"/>
      <c r="CV30" s="573"/>
      <c r="CW30" s="573"/>
      <c r="CX30" s="573"/>
      <c r="CY30" s="573"/>
      <c r="CZ30" s="573"/>
      <c r="DA30" s="573"/>
      <c r="DB30" s="573"/>
      <c r="DC30" s="573"/>
      <c r="DD30" s="573"/>
      <c r="DE30" s="573"/>
      <c r="DF30" s="573"/>
      <c r="DG30" s="573"/>
      <c r="DH30" s="573"/>
      <c r="DI30" s="573"/>
      <c r="DJ30" s="573"/>
      <c r="DK30" s="573"/>
      <c r="DL30" s="573"/>
      <c r="DM30" s="573"/>
      <c r="DN30" s="573"/>
      <c r="DO30" s="573"/>
      <c r="DP30" s="573"/>
      <c r="DQ30" s="573"/>
      <c r="DR30" s="573"/>
      <c r="DS30" s="573"/>
      <c r="DT30" s="573"/>
      <c r="DU30" s="573"/>
      <c r="DV30" s="573"/>
      <c r="DW30" s="573"/>
      <c r="DX30" s="573"/>
      <c r="DY30" s="573"/>
      <c r="DZ30" s="573"/>
      <c r="EA30" s="573"/>
      <c r="EB30" s="573"/>
      <c r="EC30" s="573"/>
      <c r="ED30" s="573"/>
      <c r="EE30" s="573"/>
      <c r="EF30" s="573"/>
      <c r="EG30" s="573"/>
      <c r="EH30" s="573"/>
      <c r="EI30" s="573"/>
      <c r="EJ30" s="573"/>
      <c r="EK30" s="573"/>
      <c r="EL30" s="573"/>
      <c r="EM30" s="573"/>
      <c r="EN30" s="573"/>
      <c r="EO30" s="573"/>
      <c r="EP30" s="573"/>
      <c r="EQ30" s="573"/>
      <c r="ER30" s="573"/>
      <c r="ES30" s="573"/>
      <c r="ET30" s="573"/>
      <c r="EU30" s="573"/>
      <c r="EV30" s="573"/>
      <c r="EW30" s="573"/>
      <c r="EX30" s="573"/>
      <c r="EY30" s="573"/>
      <c r="EZ30" s="573"/>
      <c r="FA30" s="573"/>
      <c r="FB30" s="573"/>
      <c r="FC30" s="573"/>
      <c r="FD30" s="573"/>
      <c r="FE30" s="573"/>
      <c r="FF30" s="573"/>
      <c r="FG30" s="573"/>
      <c r="FH30" s="573"/>
      <c r="FI30" s="573"/>
      <c r="FJ30" s="573"/>
      <c r="FK30" s="573"/>
      <c r="FL30" s="573"/>
      <c r="FM30" s="573"/>
      <c r="FN30" s="573"/>
      <c r="FO30" s="573"/>
      <c r="FP30" s="573"/>
      <c r="FQ30" s="573"/>
      <c r="FR30" s="573"/>
      <c r="FS30" s="573"/>
      <c r="FT30" s="573"/>
      <c r="FU30" s="573"/>
      <c r="FV30" s="573"/>
      <c r="FW30" s="573"/>
      <c r="FX30" s="573"/>
      <c r="FY30" s="573"/>
      <c r="FZ30" s="573"/>
      <c r="GA30" s="573"/>
      <c r="GB30" s="573"/>
      <c r="GC30" s="573"/>
      <c r="GD30" s="573"/>
      <c r="GE30" s="573"/>
      <c r="GF30" s="573"/>
      <c r="GG30" s="573"/>
      <c r="GH30" s="573"/>
      <c r="GI30" s="573"/>
      <c r="GJ30" s="573"/>
      <c r="GK30" s="573"/>
      <c r="GL30" s="573"/>
      <c r="GM30" s="573"/>
      <c r="GN30" s="573"/>
      <c r="GO30" s="573"/>
      <c r="GP30" s="573"/>
      <c r="GQ30" s="573"/>
      <c r="GR30" s="573"/>
      <c r="GS30" s="573"/>
      <c r="GT30" s="573"/>
      <c r="GU30" s="573"/>
      <c r="GV30" s="573"/>
      <c r="GW30" s="573"/>
      <c r="GX30" s="573"/>
      <c r="GY30" s="573"/>
      <c r="GZ30" s="573"/>
      <c r="HA30" s="573"/>
      <c r="HB30" s="573"/>
      <c r="HC30" s="573"/>
      <c r="HD30" s="573"/>
      <c r="HE30" s="573"/>
      <c r="HF30" s="573"/>
      <c r="HG30" s="573"/>
      <c r="HH30" s="573"/>
      <c r="HI30" s="573"/>
      <c r="HJ30" s="573"/>
      <c r="HK30" s="573"/>
      <c r="HL30" s="573"/>
      <c r="HM30" s="573"/>
      <c r="HN30" s="573"/>
      <c r="HO30" s="573"/>
      <c r="HP30" s="573"/>
      <c r="HQ30" s="573"/>
      <c r="HR30" s="573"/>
      <c r="HS30" s="573"/>
      <c r="HT30" s="573"/>
      <c r="HU30" s="573"/>
      <c r="HV30" s="573"/>
      <c r="HW30" s="573"/>
      <c r="HX30" s="573"/>
      <c r="HY30" s="573"/>
      <c r="HZ30" s="573"/>
      <c r="IA30" s="573"/>
      <c r="IB30" s="573"/>
      <c r="IC30" s="573"/>
      <c r="ID30" s="573"/>
      <c r="IE30" s="573"/>
      <c r="IF30" s="573"/>
      <c r="IG30" s="573"/>
      <c r="IH30" s="573"/>
      <c r="II30" s="573"/>
      <c r="IJ30" s="573"/>
      <c r="IK30" s="573"/>
      <c r="IL30" s="573"/>
      <c r="IM30" s="573"/>
      <c r="IN30" s="573"/>
      <c r="IO30" s="573"/>
      <c r="IP30" s="573"/>
      <c r="IQ30" s="573"/>
      <c r="IR30" s="573"/>
      <c r="IS30" s="573"/>
      <c r="IT30" s="573"/>
    </row>
    <row r="31" spans="2:254" ht="14.25">
      <c r="B31" s="579"/>
      <c r="C31" s="579"/>
      <c r="D31" s="579"/>
      <c r="E31" s="579"/>
      <c r="F31" s="579"/>
      <c r="G31" s="579"/>
      <c r="H31" s="579"/>
      <c r="I31" s="579"/>
      <c r="J31" s="579"/>
      <c r="K31" s="575"/>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3"/>
      <c r="AY31" s="573"/>
      <c r="AZ31" s="573"/>
      <c r="BA31" s="573"/>
      <c r="BB31" s="573"/>
      <c r="BC31" s="573"/>
      <c r="BD31" s="573"/>
      <c r="BE31" s="573"/>
      <c r="BF31" s="573"/>
      <c r="BG31" s="573"/>
      <c r="BH31" s="573"/>
      <c r="BI31" s="573"/>
      <c r="BJ31" s="573"/>
      <c r="BK31" s="573"/>
      <c r="BL31" s="573"/>
      <c r="BM31" s="573"/>
      <c r="BN31" s="573"/>
      <c r="BO31" s="573"/>
      <c r="BP31" s="573"/>
      <c r="BQ31" s="573"/>
      <c r="BR31" s="573"/>
      <c r="BS31" s="573"/>
      <c r="BT31" s="573"/>
      <c r="BU31" s="573"/>
      <c r="BV31" s="573"/>
      <c r="BW31" s="573"/>
      <c r="BX31" s="573"/>
      <c r="BY31" s="573"/>
      <c r="BZ31" s="573"/>
      <c r="CA31" s="573"/>
      <c r="CB31" s="573"/>
      <c r="CC31" s="573"/>
      <c r="CD31" s="573"/>
      <c r="CE31" s="573"/>
      <c r="CF31" s="573"/>
      <c r="CG31" s="573"/>
      <c r="CH31" s="573"/>
      <c r="CI31" s="573"/>
      <c r="CJ31" s="573"/>
      <c r="CK31" s="573"/>
      <c r="CL31" s="573"/>
      <c r="CM31" s="573"/>
      <c r="CN31" s="573"/>
      <c r="CO31" s="573"/>
      <c r="CP31" s="573"/>
      <c r="CQ31" s="573"/>
      <c r="CR31" s="573"/>
      <c r="CS31" s="573"/>
      <c r="CT31" s="573"/>
      <c r="CU31" s="573"/>
      <c r="CV31" s="573"/>
      <c r="CW31" s="573"/>
      <c r="CX31" s="573"/>
      <c r="CY31" s="573"/>
      <c r="CZ31" s="573"/>
      <c r="DA31" s="573"/>
      <c r="DB31" s="573"/>
      <c r="DC31" s="573"/>
      <c r="DD31" s="573"/>
      <c r="DE31" s="573"/>
      <c r="DF31" s="573"/>
      <c r="DG31" s="573"/>
      <c r="DH31" s="573"/>
      <c r="DI31" s="573"/>
      <c r="DJ31" s="573"/>
      <c r="DK31" s="573"/>
      <c r="DL31" s="573"/>
      <c r="DM31" s="573"/>
      <c r="DN31" s="573"/>
      <c r="DO31" s="573"/>
      <c r="DP31" s="573"/>
      <c r="DQ31" s="573"/>
      <c r="DR31" s="573"/>
      <c r="DS31" s="573"/>
      <c r="DT31" s="573"/>
      <c r="DU31" s="573"/>
      <c r="DV31" s="573"/>
      <c r="DW31" s="573"/>
      <c r="DX31" s="573"/>
      <c r="DY31" s="573"/>
      <c r="DZ31" s="573"/>
      <c r="EA31" s="573"/>
      <c r="EB31" s="573"/>
      <c r="EC31" s="573"/>
      <c r="ED31" s="573"/>
      <c r="EE31" s="573"/>
      <c r="EF31" s="573"/>
      <c r="EG31" s="573"/>
      <c r="EH31" s="573"/>
      <c r="EI31" s="573"/>
      <c r="EJ31" s="573"/>
      <c r="EK31" s="573"/>
      <c r="EL31" s="573"/>
      <c r="EM31" s="573"/>
      <c r="EN31" s="573"/>
      <c r="EO31" s="573"/>
      <c r="EP31" s="573"/>
      <c r="EQ31" s="573"/>
      <c r="ER31" s="573"/>
      <c r="ES31" s="573"/>
      <c r="ET31" s="573"/>
      <c r="EU31" s="573"/>
      <c r="EV31" s="573"/>
      <c r="EW31" s="573"/>
      <c r="EX31" s="573"/>
      <c r="EY31" s="573"/>
      <c r="EZ31" s="573"/>
      <c r="FA31" s="573"/>
      <c r="FB31" s="573"/>
      <c r="FC31" s="573"/>
      <c r="FD31" s="573"/>
      <c r="FE31" s="573"/>
      <c r="FF31" s="573"/>
      <c r="FG31" s="573"/>
      <c r="FH31" s="573"/>
      <c r="FI31" s="573"/>
      <c r="FJ31" s="573"/>
      <c r="FK31" s="573"/>
      <c r="FL31" s="573"/>
      <c r="FM31" s="573"/>
      <c r="FN31" s="573"/>
      <c r="FO31" s="573"/>
      <c r="FP31" s="573"/>
      <c r="FQ31" s="573"/>
      <c r="FR31" s="573"/>
      <c r="FS31" s="573"/>
      <c r="FT31" s="573"/>
      <c r="FU31" s="573"/>
      <c r="FV31" s="573"/>
      <c r="FW31" s="573"/>
      <c r="FX31" s="573"/>
      <c r="FY31" s="573"/>
      <c r="FZ31" s="573"/>
      <c r="GA31" s="573"/>
      <c r="GB31" s="573"/>
      <c r="GC31" s="573"/>
      <c r="GD31" s="573"/>
      <c r="GE31" s="573"/>
      <c r="GF31" s="573"/>
      <c r="GG31" s="573"/>
      <c r="GH31" s="573"/>
      <c r="GI31" s="573"/>
      <c r="GJ31" s="573"/>
      <c r="GK31" s="573"/>
      <c r="GL31" s="573"/>
      <c r="GM31" s="573"/>
      <c r="GN31" s="573"/>
      <c r="GO31" s="573"/>
      <c r="GP31" s="573"/>
      <c r="GQ31" s="573"/>
      <c r="GR31" s="573"/>
      <c r="GS31" s="573"/>
      <c r="GT31" s="573"/>
      <c r="GU31" s="573"/>
      <c r="GV31" s="573"/>
      <c r="GW31" s="573"/>
      <c r="GX31" s="573"/>
      <c r="GY31" s="573"/>
      <c r="GZ31" s="573"/>
      <c r="HA31" s="573"/>
      <c r="HB31" s="573"/>
      <c r="HC31" s="573"/>
      <c r="HD31" s="573"/>
      <c r="HE31" s="573"/>
      <c r="HF31" s="573"/>
      <c r="HG31" s="573"/>
      <c r="HH31" s="573"/>
      <c r="HI31" s="573"/>
      <c r="HJ31" s="573"/>
      <c r="HK31" s="573"/>
      <c r="HL31" s="573"/>
      <c r="HM31" s="573"/>
      <c r="HN31" s="573"/>
      <c r="HO31" s="573"/>
      <c r="HP31" s="573"/>
      <c r="HQ31" s="573"/>
      <c r="HR31" s="573"/>
      <c r="HS31" s="573"/>
      <c r="HT31" s="573"/>
      <c r="HU31" s="573"/>
      <c r="HV31" s="573"/>
      <c r="HW31" s="573"/>
      <c r="HX31" s="573"/>
      <c r="HY31" s="573"/>
      <c r="HZ31" s="573"/>
      <c r="IA31" s="573"/>
      <c r="IB31" s="573"/>
      <c r="IC31" s="573"/>
      <c r="ID31" s="573"/>
      <c r="IE31" s="573"/>
      <c r="IF31" s="573"/>
      <c r="IG31" s="573"/>
      <c r="IH31" s="573"/>
      <c r="II31" s="573"/>
      <c r="IJ31" s="573"/>
      <c r="IK31" s="573"/>
      <c r="IL31" s="573"/>
      <c r="IM31" s="573"/>
      <c r="IN31" s="573"/>
      <c r="IO31" s="573"/>
      <c r="IP31" s="573"/>
      <c r="IQ31" s="573"/>
      <c r="IR31" s="573"/>
      <c r="IS31" s="573"/>
      <c r="IT31" s="573"/>
    </row>
    <row r="32" spans="2:254">
      <c r="B32" s="578"/>
      <c r="C32" s="1154" t="s">
        <v>730</v>
      </c>
      <c r="D32" s="1154"/>
      <c r="E32" s="1154"/>
      <c r="F32" s="1154"/>
      <c r="G32" s="1154"/>
      <c r="H32" s="1154"/>
      <c r="I32" s="1154"/>
      <c r="J32" s="578"/>
      <c r="K32" s="578"/>
      <c r="L32" s="575"/>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573"/>
      <c r="AM32" s="573"/>
      <c r="AN32" s="573"/>
      <c r="AO32" s="573"/>
      <c r="AP32" s="573"/>
      <c r="AQ32" s="573"/>
      <c r="AR32" s="573"/>
      <c r="AS32" s="573"/>
      <c r="AT32" s="573"/>
      <c r="AU32" s="573"/>
      <c r="AV32" s="573"/>
      <c r="AW32" s="573"/>
      <c r="AX32" s="573"/>
      <c r="AY32" s="573"/>
      <c r="AZ32" s="573"/>
      <c r="BA32" s="573"/>
      <c r="BB32" s="573"/>
      <c r="BC32" s="573"/>
      <c r="BD32" s="573"/>
      <c r="BE32" s="573"/>
      <c r="BF32" s="573"/>
      <c r="BG32" s="573"/>
      <c r="BH32" s="573"/>
      <c r="BI32" s="573"/>
      <c r="BJ32" s="573"/>
      <c r="BK32" s="573"/>
      <c r="BL32" s="573"/>
      <c r="BM32" s="573"/>
      <c r="BN32" s="573"/>
      <c r="BO32" s="573"/>
      <c r="BP32" s="573"/>
      <c r="BQ32" s="573"/>
      <c r="BR32" s="573"/>
      <c r="BS32" s="573"/>
      <c r="BT32" s="573"/>
      <c r="BU32" s="573"/>
      <c r="BV32" s="573"/>
      <c r="BW32" s="573"/>
      <c r="BX32" s="573"/>
      <c r="BY32" s="573"/>
      <c r="BZ32" s="573"/>
      <c r="CA32" s="573"/>
      <c r="CB32" s="573"/>
      <c r="CC32" s="573"/>
      <c r="CD32" s="573"/>
      <c r="CE32" s="573"/>
      <c r="CF32" s="573"/>
      <c r="CG32" s="573"/>
      <c r="CH32" s="573"/>
      <c r="CI32" s="573"/>
      <c r="CJ32" s="573"/>
      <c r="CK32" s="573"/>
      <c r="CL32" s="573"/>
      <c r="CM32" s="573"/>
      <c r="CN32" s="573"/>
      <c r="CO32" s="573"/>
      <c r="CP32" s="573"/>
      <c r="CQ32" s="573"/>
      <c r="CR32" s="573"/>
      <c r="CS32" s="573"/>
      <c r="CT32" s="573"/>
      <c r="CU32" s="573"/>
      <c r="CV32" s="573"/>
      <c r="CW32" s="573"/>
      <c r="CX32" s="573"/>
      <c r="CY32" s="573"/>
      <c r="CZ32" s="573"/>
      <c r="DA32" s="573"/>
      <c r="DB32" s="573"/>
      <c r="DC32" s="573"/>
      <c r="DD32" s="573"/>
      <c r="DE32" s="573"/>
      <c r="DF32" s="573"/>
      <c r="DG32" s="573"/>
      <c r="DH32" s="573"/>
      <c r="DI32" s="573"/>
      <c r="DJ32" s="573"/>
      <c r="DK32" s="573"/>
      <c r="DL32" s="573"/>
      <c r="DM32" s="573"/>
      <c r="DN32" s="573"/>
      <c r="DO32" s="573"/>
      <c r="DP32" s="573"/>
      <c r="DQ32" s="573"/>
      <c r="DR32" s="573"/>
      <c r="DS32" s="573"/>
      <c r="DT32" s="573"/>
      <c r="DU32" s="573"/>
      <c r="DV32" s="573"/>
      <c r="DW32" s="573"/>
      <c r="DX32" s="573"/>
      <c r="DY32" s="573"/>
      <c r="DZ32" s="573"/>
      <c r="EA32" s="573"/>
      <c r="EB32" s="573"/>
      <c r="EC32" s="573"/>
      <c r="ED32" s="573"/>
      <c r="EE32" s="573"/>
      <c r="EF32" s="573"/>
      <c r="EG32" s="573"/>
      <c r="EH32" s="573"/>
      <c r="EI32" s="573"/>
      <c r="EJ32" s="573"/>
      <c r="EK32" s="573"/>
      <c r="EL32" s="573"/>
      <c r="EM32" s="573"/>
      <c r="EN32" s="573"/>
      <c r="EO32" s="573"/>
      <c r="EP32" s="573"/>
      <c r="EQ32" s="573"/>
      <c r="ER32" s="573"/>
      <c r="ES32" s="573"/>
      <c r="ET32" s="573"/>
      <c r="EU32" s="573"/>
      <c r="EV32" s="573"/>
      <c r="EW32" s="573"/>
      <c r="EX32" s="573"/>
      <c r="EY32" s="573"/>
      <c r="EZ32" s="573"/>
      <c r="FA32" s="573"/>
      <c r="FB32" s="573"/>
      <c r="FC32" s="573"/>
      <c r="FD32" s="573"/>
      <c r="FE32" s="573"/>
      <c r="FF32" s="573"/>
      <c r="FG32" s="573"/>
      <c r="FH32" s="573"/>
      <c r="FI32" s="573"/>
      <c r="FJ32" s="573"/>
      <c r="FK32" s="573"/>
      <c r="FL32" s="573"/>
      <c r="FM32" s="573"/>
      <c r="FN32" s="573"/>
      <c r="FO32" s="573"/>
      <c r="FP32" s="573"/>
      <c r="FQ32" s="573"/>
      <c r="FR32" s="573"/>
      <c r="FS32" s="573"/>
      <c r="FT32" s="573"/>
      <c r="FU32" s="573"/>
      <c r="FV32" s="573"/>
      <c r="FW32" s="573"/>
      <c r="FX32" s="573"/>
      <c r="FY32" s="573"/>
      <c r="FZ32" s="573"/>
      <c r="GA32" s="573"/>
      <c r="GB32" s="573"/>
      <c r="GC32" s="573"/>
      <c r="GD32" s="573"/>
      <c r="GE32" s="573"/>
      <c r="GF32" s="573"/>
      <c r="GG32" s="573"/>
      <c r="GH32" s="573"/>
      <c r="GI32" s="573"/>
      <c r="GJ32" s="573"/>
      <c r="GK32" s="573"/>
      <c r="GL32" s="573"/>
      <c r="GM32" s="573"/>
      <c r="GN32" s="573"/>
      <c r="GO32" s="573"/>
      <c r="GP32" s="573"/>
      <c r="GQ32" s="573"/>
      <c r="GR32" s="573"/>
      <c r="GS32" s="573"/>
      <c r="GT32" s="573"/>
      <c r="GU32" s="573"/>
      <c r="GV32" s="573"/>
      <c r="GW32" s="573"/>
      <c r="GX32" s="573"/>
      <c r="GY32" s="573"/>
      <c r="GZ32" s="573"/>
      <c r="HA32" s="573"/>
      <c r="HB32" s="573"/>
      <c r="HC32" s="573"/>
      <c r="HD32" s="573"/>
      <c r="HE32" s="573"/>
      <c r="HF32" s="573"/>
      <c r="HG32" s="573"/>
      <c r="HH32" s="573"/>
      <c r="HI32" s="573"/>
      <c r="HJ32" s="573"/>
      <c r="HK32" s="573"/>
      <c r="HL32" s="573"/>
      <c r="HM32" s="573"/>
      <c r="HN32" s="573"/>
      <c r="HO32" s="573"/>
      <c r="HP32" s="573"/>
      <c r="HQ32" s="573"/>
      <c r="HR32" s="573"/>
      <c r="HS32" s="573"/>
      <c r="HT32" s="573"/>
      <c r="HU32" s="573"/>
      <c r="HV32" s="573"/>
      <c r="HW32" s="573"/>
      <c r="HX32" s="573"/>
      <c r="HY32" s="573"/>
      <c r="HZ32" s="573"/>
      <c r="IA32" s="573"/>
      <c r="IB32" s="573"/>
      <c r="IC32" s="573"/>
      <c r="ID32" s="573"/>
      <c r="IE32" s="573"/>
      <c r="IF32" s="573"/>
      <c r="IG32" s="573"/>
      <c r="IH32" s="573"/>
      <c r="II32" s="573"/>
      <c r="IJ32" s="573"/>
      <c r="IK32" s="573"/>
      <c r="IL32" s="573"/>
      <c r="IM32" s="573"/>
      <c r="IN32" s="573"/>
      <c r="IO32" s="573"/>
      <c r="IP32" s="573"/>
      <c r="IQ32" s="573"/>
      <c r="IR32" s="573"/>
      <c r="IS32" s="573"/>
      <c r="IT32" s="573"/>
    </row>
    <row r="33" spans="2:254">
      <c r="B33" s="578"/>
      <c r="C33" s="1155" t="s">
        <v>729</v>
      </c>
      <c r="D33" s="1155"/>
      <c r="E33" s="1155"/>
      <c r="F33" s="1155"/>
      <c r="G33" s="1155"/>
      <c r="H33" s="1155"/>
      <c r="I33" s="1155"/>
      <c r="J33" s="1155"/>
      <c r="K33" s="1155"/>
      <c r="L33" s="1155"/>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573"/>
      <c r="AM33" s="573"/>
      <c r="AN33" s="573"/>
      <c r="AO33" s="573"/>
      <c r="AP33" s="573"/>
      <c r="AQ33" s="573"/>
      <c r="AR33" s="573"/>
      <c r="AS33" s="573"/>
      <c r="AT33" s="573"/>
      <c r="AU33" s="573"/>
      <c r="AV33" s="573"/>
      <c r="AW33" s="573"/>
      <c r="AX33" s="573"/>
      <c r="AY33" s="573"/>
      <c r="AZ33" s="573"/>
      <c r="BA33" s="573"/>
      <c r="BB33" s="573"/>
      <c r="BC33" s="573"/>
      <c r="BD33" s="573"/>
      <c r="BE33" s="573"/>
      <c r="BF33" s="573"/>
      <c r="BG33" s="573"/>
      <c r="BH33" s="573"/>
      <c r="BI33" s="573"/>
      <c r="BJ33" s="573"/>
      <c r="BK33" s="573"/>
      <c r="BL33" s="573"/>
      <c r="BM33" s="573"/>
      <c r="BN33" s="573"/>
      <c r="BO33" s="573"/>
      <c r="BP33" s="573"/>
      <c r="BQ33" s="573"/>
      <c r="BR33" s="573"/>
      <c r="BS33" s="573"/>
      <c r="BT33" s="573"/>
      <c r="BU33" s="573"/>
      <c r="BV33" s="573"/>
      <c r="BW33" s="573"/>
      <c r="BX33" s="573"/>
      <c r="BY33" s="573"/>
      <c r="BZ33" s="573"/>
      <c r="CA33" s="573"/>
      <c r="CB33" s="573"/>
      <c r="CC33" s="573"/>
      <c r="CD33" s="573"/>
      <c r="CE33" s="573"/>
      <c r="CF33" s="573"/>
      <c r="CG33" s="573"/>
      <c r="CH33" s="573"/>
      <c r="CI33" s="573"/>
      <c r="CJ33" s="573"/>
      <c r="CK33" s="573"/>
      <c r="CL33" s="573"/>
      <c r="CM33" s="573"/>
      <c r="CN33" s="573"/>
      <c r="CO33" s="573"/>
      <c r="CP33" s="573"/>
      <c r="CQ33" s="573"/>
      <c r="CR33" s="573"/>
      <c r="CS33" s="573"/>
      <c r="CT33" s="573"/>
      <c r="CU33" s="573"/>
      <c r="CV33" s="573"/>
      <c r="CW33" s="573"/>
      <c r="CX33" s="573"/>
      <c r="CY33" s="573"/>
      <c r="CZ33" s="573"/>
      <c r="DA33" s="573"/>
      <c r="DB33" s="573"/>
      <c r="DC33" s="573"/>
      <c r="DD33" s="573"/>
      <c r="DE33" s="573"/>
      <c r="DF33" s="573"/>
      <c r="DG33" s="573"/>
      <c r="DH33" s="573"/>
      <c r="DI33" s="573"/>
      <c r="DJ33" s="573"/>
      <c r="DK33" s="573"/>
      <c r="DL33" s="573"/>
      <c r="DM33" s="573"/>
      <c r="DN33" s="573"/>
      <c r="DO33" s="573"/>
      <c r="DP33" s="573"/>
      <c r="DQ33" s="573"/>
      <c r="DR33" s="573"/>
      <c r="DS33" s="573"/>
      <c r="DT33" s="573"/>
      <c r="DU33" s="573"/>
      <c r="DV33" s="573"/>
      <c r="DW33" s="573"/>
      <c r="DX33" s="573"/>
      <c r="DY33" s="573"/>
      <c r="DZ33" s="573"/>
      <c r="EA33" s="573"/>
      <c r="EB33" s="573"/>
      <c r="EC33" s="573"/>
      <c r="ED33" s="573"/>
      <c r="EE33" s="573"/>
      <c r="EF33" s="573"/>
      <c r="EG33" s="573"/>
      <c r="EH33" s="573"/>
      <c r="EI33" s="573"/>
      <c r="EJ33" s="573"/>
      <c r="EK33" s="573"/>
      <c r="EL33" s="573"/>
      <c r="EM33" s="573"/>
      <c r="EN33" s="573"/>
      <c r="EO33" s="573"/>
      <c r="EP33" s="573"/>
      <c r="EQ33" s="573"/>
      <c r="ER33" s="573"/>
      <c r="ES33" s="573"/>
      <c r="ET33" s="573"/>
      <c r="EU33" s="573"/>
      <c r="EV33" s="573"/>
      <c r="EW33" s="573"/>
      <c r="EX33" s="573"/>
      <c r="EY33" s="573"/>
      <c r="EZ33" s="573"/>
      <c r="FA33" s="573"/>
      <c r="FB33" s="573"/>
      <c r="FC33" s="573"/>
      <c r="FD33" s="573"/>
      <c r="FE33" s="573"/>
      <c r="FF33" s="573"/>
      <c r="FG33" s="573"/>
      <c r="FH33" s="573"/>
      <c r="FI33" s="573"/>
      <c r="FJ33" s="573"/>
      <c r="FK33" s="573"/>
      <c r="FL33" s="573"/>
      <c r="FM33" s="573"/>
      <c r="FN33" s="573"/>
      <c r="FO33" s="573"/>
      <c r="FP33" s="573"/>
      <c r="FQ33" s="573"/>
      <c r="FR33" s="573"/>
      <c r="FS33" s="573"/>
      <c r="FT33" s="573"/>
      <c r="FU33" s="573"/>
      <c r="FV33" s="573"/>
      <c r="FW33" s="573"/>
      <c r="FX33" s="573"/>
      <c r="FY33" s="573"/>
      <c r="FZ33" s="573"/>
      <c r="GA33" s="573"/>
      <c r="GB33" s="573"/>
      <c r="GC33" s="573"/>
      <c r="GD33" s="573"/>
      <c r="GE33" s="573"/>
      <c r="GF33" s="573"/>
      <c r="GG33" s="573"/>
      <c r="GH33" s="573"/>
      <c r="GI33" s="573"/>
      <c r="GJ33" s="573"/>
      <c r="GK33" s="573"/>
      <c r="GL33" s="573"/>
      <c r="GM33" s="573"/>
      <c r="GN33" s="573"/>
      <c r="GO33" s="573"/>
      <c r="GP33" s="573"/>
      <c r="GQ33" s="573"/>
      <c r="GR33" s="573"/>
      <c r="GS33" s="573"/>
      <c r="GT33" s="573"/>
      <c r="GU33" s="573"/>
      <c r="GV33" s="573"/>
      <c r="GW33" s="573"/>
      <c r="GX33" s="573"/>
      <c r="GY33" s="573"/>
      <c r="GZ33" s="573"/>
      <c r="HA33" s="573"/>
      <c r="HB33" s="573"/>
      <c r="HC33" s="573"/>
      <c r="HD33" s="573"/>
      <c r="HE33" s="573"/>
      <c r="HF33" s="573"/>
      <c r="HG33" s="573"/>
      <c r="HH33" s="573"/>
      <c r="HI33" s="573"/>
      <c r="HJ33" s="573"/>
      <c r="HK33" s="573"/>
      <c r="HL33" s="573"/>
      <c r="HM33" s="573"/>
      <c r="HN33" s="573"/>
      <c r="HO33" s="573"/>
      <c r="HP33" s="573"/>
      <c r="HQ33" s="573"/>
      <c r="HR33" s="573"/>
      <c r="HS33" s="573"/>
      <c r="HT33" s="573"/>
      <c r="HU33" s="573"/>
      <c r="HV33" s="573"/>
      <c r="HW33" s="573"/>
      <c r="HX33" s="573"/>
      <c r="HY33" s="573"/>
      <c r="HZ33" s="573"/>
      <c r="IA33" s="573"/>
      <c r="IB33" s="573"/>
      <c r="IC33" s="573"/>
      <c r="ID33" s="573"/>
      <c r="IE33" s="573"/>
      <c r="IF33" s="573"/>
      <c r="IG33" s="573"/>
      <c r="IH33" s="573"/>
      <c r="II33" s="573"/>
      <c r="IJ33" s="573"/>
      <c r="IK33" s="573"/>
      <c r="IL33" s="573"/>
      <c r="IM33" s="573"/>
      <c r="IN33" s="573"/>
      <c r="IO33" s="573"/>
      <c r="IP33" s="573"/>
      <c r="IQ33" s="573"/>
      <c r="IR33" s="573"/>
      <c r="IS33" s="573"/>
      <c r="IT33" s="573"/>
    </row>
    <row r="34" spans="2:254">
      <c r="B34" s="577"/>
      <c r="C34" s="576"/>
      <c r="D34" s="576"/>
      <c r="E34" s="576"/>
      <c r="F34" s="576"/>
      <c r="G34" s="576"/>
      <c r="H34" s="576"/>
      <c r="I34" s="576"/>
      <c r="J34" s="576"/>
      <c r="K34" s="576"/>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c r="BA34" s="573"/>
      <c r="BB34" s="573"/>
      <c r="BC34" s="573"/>
      <c r="BD34" s="573"/>
      <c r="BE34" s="573"/>
      <c r="BF34" s="573"/>
      <c r="BG34" s="573"/>
      <c r="BH34" s="573"/>
      <c r="BI34" s="573"/>
      <c r="BJ34" s="573"/>
      <c r="BK34" s="573"/>
      <c r="BL34" s="573"/>
      <c r="BM34" s="573"/>
      <c r="BN34" s="573"/>
      <c r="BO34" s="573"/>
      <c r="BP34" s="573"/>
      <c r="BQ34" s="573"/>
      <c r="BR34" s="573"/>
      <c r="BS34" s="573"/>
      <c r="BT34" s="573"/>
      <c r="BU34" s="573"/>
      <c r="BV34" s="573"/>
      <c r="BW34" s="573"/>
      <c r="BX34" s="573"/>
      <c r="BY34" s="573"/>
      <c r="BZ34" s="573"/>
      <c r="CA34" s="573"/>
      <c r="CB34" s="573"/>
      <c r="CC34" s="573"/>
      <c r="CD34" s="573"/>
      <c r="CE34" s="573"/>
      <c r="CF34" s="573"/>
      <c r="CG34" s="573"/>
      <c r="CH34" s="573"/>
      <c r="CI34" s="573"/>
      <c r="CJ34" s="573"/>
      <c r="CK34" s="573"/>
      <c r="CL34" s="573"/>
      <c r="CM34" s="573"/>
      <c r="CN34" s="573"/>
      <c r="CO34" s="573"/>
      <c r="CP34" s="573"/>
      <c r="CQ34" s="573"/>
      <c r="CR34" s="573"/>
      <c r="CS34" s="573"/>
      <c r="CT34" s="573"/>
      <c r="CU34" s="573"/>
      <c r="CV34" s="573"/>
      <c r="CW34" s="573"/>
      <c r="CX34" s="573"/>
      <c r="CY34" s="573"/>
      <c r="CZ34" s="573"/>
      <c r="DA34" s="573"/>
      <c r="DB34" s="573"/>
      <c r="DC34" s="573"/>
      <c r="DD34" s="573"/>
      <c r="DE34" s="573"/>
      <c r="DF34" s="573"/>
      <c r="DG34" s="573"/>
      <c r="DH34" s="573"/>
      <c r="DI34" s="573"/>
      <c r="DJ34" s="573"/>
      <c r="DK34" s="573"/>
      <c r="DL34" s="573"/>
      <c r="DM34" s="573"/>
      <c r="DN34" s="573"/>
      <c r="DO34" s="573"/>
      <c r="DP34" s="573"/>
      <c r="DQ34" s="573"/>
      <c r="DR34" s="573"/>
      <c r="DS34" s="573"/>
      <c r="DT34" s="573"/>
      <c r="DU34" s="573"/>
      <c r="DV34" s="573"/>
      <c r="DW34" s="573"/>
      <c r="DX34" s="573"/>
      <c r="DY34" s="573"/>
      <c r="DZ34" s="573"/>
      <c r="EA34" s="573"/>
      <c r="EB34" s="573"/>
      <c r="EC34" s="573"/>
      <c r="ED34" s="573"/>
      <c r="EE34" s="573"/>
      <c r="EF34" s="573"/>
      <c r="EG34" s="573"/>
      <c r="EH34" s="573"/>
      <c r="EI34" s="573"/>
      <c r="EJ34" s="573"/>
      <c r="EK34" s="573"/>
      <c r="EL34" s="573"/>
      <c r="EM34" s="573"/>
      <c r="EN34" s="573"/>
      <c r="EO34" s="573"/>
      <c r="EP34" s="573"/>
      <c r="EQ34" s="573"/>
      <c r="ER34" s="573"/>
      <c r="ES34" s="573"/>
      <c r="ET34" s="573"/>
      <c r="EU34" s="573"/>
      <c r="EV34" s="573"/>
      <c r="EW34" s="573"/>
      <c r="EX34" s="573"/>
      <c r="EY34" s="573"/>
      <c r="EZ34" s="573"/>
      <c r="FA34" s="573"/>
      <c r="FB34" s="573"/>
      <c r="FC34" s="573"/>
      <c r="FD34" s="573"/>
      <c r="FE34" s="573"/>
      <c r="FF34" s="573"/>
      <c r="FG34" s="573"/>
      <c r="FH34" s="573"/>
      <c r="FI34" s="573"/>
      <c r="FJ34" s="573"/>
      <c r="FK34" s="573"/>
      <c r="FL34" s="573"/>
      <c r="FM34" s="573"/>
      <c r="FN34" s="573"/>
      <c r="FO34" s="573"/>
      <c r="FP34" s="573"/>
      <c r="FQ34" s="573"/>
      <c r="FR34" s="573"/>
      <c r="FS34" s="573"/>
      <c r="FT34" s="573"/>
      <c r="FU34" s="573"/>
      <c r="FV34" s="573"/>
      <c r="FW34" s="573"/>
      <c r="FX34" s="573"/>
      <c r="FY34" s="573"/>
      <c r="FZ34" s="573"/>
      <c r="GA34" s="573"/>
      <c r="GB34" s="573"/>
      <c r="GC34" s="573"/>
      <c r="GD34" s="573"/>
      <c r="GE34" s="573"/>
      <c r="GF34" s="573"/>
      <c r="GG34" s="573"/>
      <c r="GH34" s="573"/>
      <c r="GI34" s="573"/>
      <c r="GJ34" s="573"/>
      <c r="GK34" s="573"/>
      <c r="GL34" s="573"/>
      <c r="GM34" s="573"/>
      <c r="GN34" s="573"/>
      <c r="GO34" s="573"/>
      <c r="GP34" s="573"/>
      <c r="GQ34" s="573"/>
      <c r="GR34" s="573"/>
      <c r="GS34" s="573"/>
      <c r="GT34" s="573"/>
      <c r="GU34" s="573"/>
      <c r="GV34" s="573"/>
      <c r="GW34" s="573"/>
      <c r="GX34" s="573"/>
      <c r="GY34" s="573"/>
      <c r="GZ34" s="573"/>
      <c r="HA34" s="573"/>
      <c r="HB34" s="573"/>
      <c r="HC34" s="573"/>
      <c r="HD34" s="573"/>
      <c r="HE34" s="573"/>
      <c r="HF34" s="573"/>
      <c r="HG34" s="573"/>
      <c r="HH34" s="573"/>
      <c r="HI34" s="573"/>
      <c r="HJ34" s="573"/>
      <c r="HK34" s="573"/>
      <c r="HL34" s="573"/>
      <c r="HM34" s="573"/>
      <c r="HN34" s="573"/>
      <c r="HO34" s="573"/>
      <c r="HP34" s="573"/>
      <c r="HQ34" s="573"/>
      <c r="HR34" s="573"/>
      <c r="HS34" s="573"/>
      <c r="HT34" s="573"/>
      <c r="HU34" s="573"/>
      <c r="HV34" s="573"/>
      <c r="HW34" s="573"/>
      <c r="HX34" s="573"/>
      <c r="HY34" s="573"/>
      <c r="HZ34" s="573"/>
      <c r="IA34" s="573"/>
      <c r="IB34" s="573"/>
      <c r="IC34" s="573"/>
      <c r="ID34" s="573"/>
      <c r="IE34" s="573"/>
      <c r="IF34" s="573"/>
      <c r="IG34" s="573"/>
      <c r="IH34" s="573"/>
      <c r="II34" s="573"/>
      <c r="IJ34" s="573"/>
      <c r="IK34" s="573"/>
      <c r="IL34" s="573"/>
      <c r="IM34" s="573"/>
      <c r="IN34" s="573"/>
      <c r="IO34" s="573"/>
      <c r="IP34" s="573"/>
      <c r="IQ34" s="573"/>
      <c r="IR34" s="573"/>
      <c r="IS34" s="573"/>
      <c r="IT34" s="573"/>
    </row>
    <row r="35" spans="2:254">
      <c r="B35" s="575"/>
      <c r="C35" s="1153"/>
      <c r="D35" s="1153"/>
      <c r="E35" s="1153"/>
      <c r="F35" s="1153"/>
      <c r="G35" s="1153"/>
      <c r="H35" s="1153"/>
      <c r="I35" s="1153"/>
      <c r="J35" s="1153"/>
      <c r="K35" s="115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3"/>
      <c r="AY35" s="573"/>
      <c r="AZ35" s="573"/>
      <c r="BA35" s="573"/>
      <c r="BB35" s="573"/>
      <c r="BC35" s="573"/>
      <c r="BD35" s="573"/>
      <c r="BE35" s="573"/>
      <c r="BF35" s="573"/>
      <c r="BG35" s="573"/>
      <c r="BH35" s="573"/>
      <c r="BI35" s="573"/>
      <c r="BJ35" s="573"/>
      <c r="BK35" s="573"/>
      <c r="BL35" s="573"/>
      <c r="BM35" s="573"/>
      <c r="BN35" s="573"/>
      <c r="BO35" s="573"/>
      <c r="BP35" s="573"/>
      <c r="BQ35" s="573"/>
      <c r="BR35" s="573"/>
      <c r="BS35" s="573"/>
      <c r="BT35" s="573"/>
      <c r="BU35" s="573"/>
      <c r="BV35" s="573"/>
      <c r="BW35" s="573"/>
      <c r="BX35" s="573"/>
      <c r="BY35" s="573"/>
      <c r="BZ35" s="573"/>
      <c r="CA35" s="573"/>
      <c r="CB35" s="573"/>
      <c r="CC35" s="573"/>
      <c r="CD35" s="573"/>
      <c r="CE35" s="573"/>
      <c r="CF35" s="573"/>
      <c r="CG35" s="573"/>
      <c r="CH35" s="573"/>
      <c r="CI35" s="573"/>
      <c r="CJ35" s="573"/>
      <c r="CK35" s="573"/>
      <c r="CL35" s="573"/>
      <c r="CM35" s="573"/>
      <c r="CN35" s="573"/>
      <c r="CO35" s="573"/>
      <c r="CP35" s="573"/>
      <c r="CQ35" s="573"/>
      <c r="CR35" s="573"/>
      <c r="CS35" s="573"/>
      <c r="CT35" s="573"/>
      <c r="CU35" s="573"/>
      <c r="CV35" s="573"/>
      <c r="CW35" s="573"/>
      <c r="CX35" s="573"/>
      <c r="CY35" s="573"/>
      <c r="CZ35" s="573"/>
      <c r="DA35" s="573"/>
      <c r="DB35" s="573"/>
      <c r="DC35" s="573"/>
      <c r="DD35" s="573"/>
      <c r="DE35" s="573"/>
      <c r="DF35" s="573"/>
      <c r="DG35" s="573"/>
      <c r="DH35" s="573"/>
      <c r="DI35" s="573"/>
      <c r="DJ35" s="573"/>
      <c r="DK35" s="573"/>
      <c r="DL35" s="573"/>
      <c r="DM35" s="573"/>
      <c r="DN35" s="573"/>
      <c r="DO35" s="573"/>
      <c r="DP35" s="573"/>
      <c r="DQ35" s="573"/>
      <c r="DR35" s="573"/>
      <c r="DS35" s="573"/>
      <c r="DT35" s="573"/>
      <c r="DU35" s="573"/>
      <c r="DV35" s="573"/>
      <c r="DW35" s="573"/>
      <c r="DX35" s="573"/>
      <c r="DY35" s="573"/>
      <c r="DZ35" s="573"/>
      <c r="EA35" s="573"/>
      <c r="EB35" s="573"/>
      <c r="EC35" s="573"/>
      <c r="ED35" s="573"/>
      <c r="EE35" s="573"/>
      <c r="EF35" s="573"/>
      <c r="EG35" s="573"/>
      <c r="EH35" s="573"/>
      <c r="EI35" s="573"/>
      <c r="EJ35" s="573"/>
      <c r="EK35" s="573"/>
      <c r="EL35" s="573"/>
      <c r="EM35" s="573"/>
      <c r="EN35" s="573"/>
      <c r="EO35" s="573"/>
      <c r="EP35" s="573"/>
      <c r="EQ35" s="573"/>
      <c r="ER35" s="573"/>
      <c r="ES35" s="573"/>
      <c r="ET35" s="573"/>
      <c r="EU35" s="573"/>
      <c r="EV35" s="573"/>
      <c r="EW35" s="573"/>
      <c r="EX35" s="573"/>
      <c r="EY35" s="573"/>
      <c r="EZ35" s="573"/>
      <c r="FA35" s="573"/>
      <c r="FB35" s="573"/>
      <c r="FC35" s="573"/>
      <c r="FD35" s="573"/>
      <c r="FE35" s="573"/>
      <c r="FF35" s="573"/>
      <c r="FG35" s="573"/>
      <c r="FH35" s="573"/>
      <c r="FI35" s="573"/>
      <c r="FJ35" s="573"/>
      <c r="FK35" s="573"/>
      <c r="FL35" s="573"/>
      <c r="FM35" s="573"/>
      <c r="FN35" s="573"/>
      <c r="FO35" s="573"/>
      <c r="FP35" s="573"/>
      <c r="FQ35" s="573"/>
      <c r="FR35" s="573"/>
      <c r="FS35" s="573"/>
      <c r="FT35" s="573"/>
      <c r="FU35" s="573"/>
      <c r="FV35" s="573"/>
      <c r="FW35" s="573"/>
      <c r="FX35" s="573"/>
      <c r="FY35" s="573"/>
      <c r="FZ35" s="573"/>
      <c r="GA35" s="573"/>
      <c r="GB35" s="573"/>
      <c r="GC35" s="573"/>
      <c r="GD35" s="573"/>
      <c r="GE35" s="573"/>
      <c r="GF35" s="573"/>
      <c r="GG35" s="573"/>
      <c r="GH35" s="573"/>
      <c r="GI35" s="573"/>
      <c r="GJ35" s="573"/>
      <c r="GK35" s="573"/>
      <c r="GL35" s="573"/>
      <c r="GM35" s="573"/>
      <c r="GN35" s="573"/>
      <c r="GO35" s="573"/>
      <c r="GP35" s="573"/>
      <c r="GQ35" s="573"/>
      <c r="GR35" s="573"/>
      <c r="GS35" s="573"/>
      <c r="GT35" s="573"/>
      <c r="GU35" s="573"/>
      <c r="GV35" s="573"/>
      <c r="GW35" s="573"/>
      <c r="GX35" s="573"/>
      <c r="GY35" s="573"/>
      <c r="GZ35" s="573"/>
      <c r="HA35" s="573"/>
      <c r="HB35" s="573"/>
      <c r="HC35" s="573"/>
      <c r="HD35" s="573"/>
      <c r="HE35" s="573"/>
      <c r="HF35" s="573"/>
      <c r="HG35" s="573"/>
      <c r="HH35" s="573"/>
      <c r="HI35" s="573"/>
      <c r="HJ35" s="573"/>
      <c r="HK35" s="573"/>
      <c r="HL35" s="573"/>
      <c r="HM35" s="573"/>
      <c r="HN35" s="573"/>
      <c r="HO35" s="573"/>
      <c r="HP35" s="573"/>
      <c r="HQ35" s="573"/>
      <c r="HR35" s="573"/>
      <c r="HS35" s="573"/>
      <c r="HT35" s="573"/>
      <c r="HU35" s="573"/>
      <c r="HV35" s="573"/>
      <c r="HW35" s="573"/>
      <c r="HX35" s="573"/>
      <c r="HY35" s="573"/>
      <c r="HZ35" s="573"/>
      <c r="IA35" s="573"/>
      <c r="IB35" s="573"/>
      <c r="IC35" s="573"/>
      <c r="ID35" s="573"/>
      <c r="IE35" s="573"/>
      <c r="IF35" s="573"/>
      <c r="IG35" s="573"/>
      <c r="IH35" s="573"/>
      <c r="II35" s="573"/>
      <c r="IJ35" s="573"/>
      <c r="IK35" s="573"/>
      <c r="IL35" s="573"/>
      <c r="IM35" s="573"/>
      <c r="IN35" s="573"/>
      <c r="IO35" s="573"/>
      <c r="IP35" s="573"/>
      <c r="IQ35" s="573"/>
      <c r="IR35" s="573"/>
      <c r="IS35" s="573"/>
      <c r="IT35" s="573"/>
    </row>
    <row r="36" spans="2:254">
      <c r="B36" s="575"/>
      <c r="C36" s="575"/>
      <c r="D36" s="575"/>
      <c r="E36" s="575"/>
      <c r="F36" s="575"/>
      <c r="G36" s="575"/>
      <c r="H36" s="575"/>
      <c r="I36" s="575"/>
      <c r="J36" s="575"/>
      <c r="K36" s="575"/>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c r="AM36" s="573"/>
      <c r="AN36" s="573"/>
      <c r="AO36" s="573"/>
      <c r="AP36" s="573"/>
      <c r="AQ36" s="573"/>
      <c r="AR36" s="573"/>
      <c r="AS36" s="573"/>
      <c r="AT36" s="573"/>
      <c r="AU36" s="573"/>
      <c r="AV36" s="573"/>
      <c r="AW36" s="573"/>
      <c r="AX36" s="573"/>
      <c r="AY36" s="573"/>
      <c r="AZ36" s="573"/>
      <c r="BA36" s="573"/>
      <c r="BB36" s="573"/>
      <c r="BC36" s="573"/>
      <c r="BD36" s="573"/>
      <c r="BE36" s="573"/>
      <c r="BF36" s="573"/>
      <c r="BG36" s="573"/>
      <c r="BH36" s="573"/>
      <c r="BI36" s="573"/>
      <c r="BJ36" s="573"/>
      <c r="BK36" s="573"/>
      <c r="BL36" s="573"/>
      <c r="BM36" s="573"/>
      <c r="BN36" s="573"/>
      <c r="BO36" s="573"/>
      <c r="BP36" s="573"/>
      <c r="BQ36" s="573"/>
      <c r="BR36" s="573"/>
      <c r="BS36" s="573"/>
      <c r="BT36" s="573"/>
      <c r="BU36" s="573"/>
      <c r="BV36" s="573"/>
      <c r="BW36" s="573"/>
      <c r="BX36" s="573"/>
      <c r="BY36" s="573"/>
      <c r="BZ36" s="573"/>
      <c r="CA36" s="573"/>
      <c r="CB36" s="573"/>
      <c r="CC36" s="573"/>
      <c r="CD36" s="573"/>
      <c r="CE36" s="573"/>
      <c r="CF36" s="573"/>
      <c r="CG36" s="573"/>
      <c r="CH36" s="573"/>
      <c r="CI36" s="573"/>
      <c r="CJ36" s="573"/>
      <c r="CK36" s="573"/>
      <c r="CL36" s="573"/>
      <c r="CM36" s="573"/>
      <c r="CN36" s="573"/>
      <c r="CO36" s="573"/>
      <c r="CP36" s="573"/>
      <c r="CQ36" s="573"/>
      <c r="CR36" s="573"/>
      <c r="CS36" s="573"/>
      <c r="CT36" s="573"/>
      <c r="CU36" s="573"/>
      <c r="CV36" s="573"/>
      <c r="CW36" s="573"/>
      <c r="CX36" s="573"/>
      <c r="CY36" s="573"/>
      <c r="CZ36" s="573"/>
      <c r="DA36" s="573"/>
      <c r="DB36" s="573"/>
      <c r="DC36" s="573"/>
      <c r="DD36" s="573"/>
      <c r="DE36" s="573"/>
      <c r="DF36" s="573"/>
      <c r="DG36" s="573"/>
      <c r="DH36" s="573"/>
      <c r="DI36" s="573"/>
      <c r="DJ36" s="573"/>
      <c r="DK36" s="573"/>
      <c r="DL36" s="573"/>
      <c r="DM36" s="573"/>
      <c r="DN36" s="573"/>
      <c r="DO36" s="573"/>
      <c r="DP36" s="573"/>
      <c r="DQ36" s="573"/>
      <c r="DR36" s="573"/>
      <c r="DS36" s="573"/>
      <c r="DT36" s="573"/>
      <c r="DU36" s="573"/>
      <c r="DV36" s="573"/>
      <c r="DW36" s="573"/>
      <c r="DX36" s="573"/>
      <c r="DY36" s="573"/>
      <c r="DZ36" s="573"/>
      <c r="EA36" s="573"/>
      <c r="EB36" s="573"/>
      <c r="EC36" s="573"/>
      <c r="ED36" s="573"/>
      <c r="EE36" s="573"/>
      <c r="EF36" s="573"/>
      <c r="EG36" s="573"/>
      <c r="EH36" s="573"/>
      <c r="EI36" s="573"/>
      <c r="EJ36" s="573"/>
      <c r="EK36" s="573"/>
      <c r="EL36" s="573"/>
      <c r="EM36" s="573"/>
      <c r="EN36" s="573"/>
      <c r="EO36" s="573"/>
      <c r="EP36" s="573"/>
      <c r="EQ36" s="573"/>
      <c r="ER36" s="573"/>
      <c r="ES36" s="573"/>
      <c r="ET36" s="573"/>
      <c r="EU36" s="573"/>
      <c r="EV36" s="573"/>
      <c r="EW36" s="573"/>
      <c r="EX36" s="573"/>
      <c r="EY36" s="573"/>
      <c r="EZ36" s="573"/>
      <c r="FA36" s="573"/>
      <c r="FB36" s="573"/>
      <c r="FC36" s="573"/>
      <c r="FD36" s="573"/>
      <c r="FE36" s="573"/>
      <c r="FF36" s="573"/>
      <c r="FG36" s="573"/>
      <c r="FH36" s="573"/>
      <c r="FI36" s="573"/>
      <c r="FJ36" s="573"/>
      <c r="FK36" s="573"/>
      <c r="FL36" s="573"/>
      <c r="FM36" s="573"/>
      <c r="FN36" s="573"/>
      <c r="FO36" s="573"/>
      <c r="FP36" s="573"/>
      <c r="FQ36" s="573"/>
      <c r="FR36" s="573"/>
      <c r="FS36" s="573"/>
      <c r="FT36" s="573"/>
      <c r="FU36" s="573"/>
      <c r="FV36" s="573"/>
      <c r="FW36" s="573"/>
      <c r="FX36" s="573"/>
      <c r="FY36" s="573"/>
      <c r="FZ36" s="573"/>
      <c r="GA36" s="573"/>
      <c r="GB36" s="573"/>
      <c r="GC36" s="573"/>
      <c r="GD36" s="573"/>
      <c r="GE36" s="573"/>
      <c r="GF36" s="573"/>
      <c r="GG36" s="573"/>
      <c r="GH36" s="573"/>
      <c r="GI36" s="573"/>
      <c r="GJ36" s="573"/>
      <c r="GK36" s="573"/>
      <c r="GL36" s="573"/>
      <c r="GM36" s="573"/>
      <c r="GN36" s="573"/>
      <c r="GO36" s="573"/>
      <c r="GP36" s="573"/>
      <c r="GQ36" s="573"/>
      <c r="GR36" s="573"/>
      <c r="GS36" s="573"/>
      <c r="GT36" s="573"/>
      <c r="GU36" s="573"/>
      <c r="GV36" s="573"/>
      <c r="GW36" s="573"/>
      <c r="GX36" s="573"/>
      <c r="GY36" s="573"/>
      <c r="GZ36" s="573"/>
      <c r="HA36" s="573"/>
      <c r="HB36" s="573"/>
      <c r="HC36" s="573"/>
      <c r="HD36" s="573"/>
      <c r="HE36" s="573"/>
      <c r="HF36" s="573"/>
      <c r="HG36" s="573"/>
      <c r="HH36" s="573"/>
      <c r="HI36" s="573"/>
      <c r="HJ36" s="573"/>
      <c r="HK36" s="573"/>
      <c r="HL36" s="573"/>
      <c r="HM36" s="573"/>
      <c r="HN36" s="573"/>
      <c r="HO36" s="573"/>
      <c r="HP36" s="573"/>
      <c r="HQ36" s="573"/>
      <c r="HR36" s="573"/>
      <c r="HS36" s="573"/>
      <c r="HT36" s="573"/>
      <c r="HU36" s="573"/>
      <c r="HV36" s="573"/>
      <c r="HW36" s="573"/>
      <c r="HX36" s="573"/>
      <c r="HY36" s="573"/>
      <c r="HZ36" s="573"/>
      <c r="IA36" s="573"/>
      <c r="IB36" s="573"/>
      <c r="IC36" s="573"/>
      <c r="ID36" s="573"/>
      <c r="IE36" s="573"/>
      <c r="IF36" s="573"/>
      <c r="IG36" s="573"/>
      <c r="IH36" s="573"/>
      <c r="II36" s="573"/>
      <c r="IJ36" s="573"/>
      <c r="IK36" s="573"/>
      <c r="IL36" s="573"/>
      <c r="IM36" s="573"/>
      <c r="IN36" s="573"/>
      <c r="IO36" s="573"/>
      <c r="IP36" s="573"/>
      <c r="IQ36" s="573"/>
      <c r="IR36" s="573"/>
      <c r="IS36" s="573"/>
      <c r="IT36" s="573"/>
    </row>
    <row r="37" spans="2:254" ht="12">
      <c r="B37" s="573"/>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c r="BW37" s="573"/>
      <c r="BX37" s="573"/>
      <c r="BY37" s="573"/>
      <c r="BZ37" s="573"/>
      <c r="CA37" s="573"/>
      <c r="CB37" s="573"/>
      <c r="CC37" s="573"/>
      <c r="CD37" s="573"/>
      <c r="CE37" s="573"/>
      <c r="CF37" s="573"/>
      <c r="CG37" s="573"/>
      <c r="CH37" s="573"/>
      <c r="CI37" s="573"/>
      <c r="CJ37" s="573"/>
      <c r="CK37" s="573"/>
      <c r="CL37" s="573"/>
      <c r="CM37" s="573"/>
      <c r="CN37" s="573"/>
      <c r="CO37" s="573"/>
      <c r="CP37" s="573"/>
      <c r="CQ37" s="573"/>
      <c r="CR37" s="573"/>
      <c r="CS37" s="573"/>
      <c r="CT37" s="573"/>
      <c r="CU37" s="573"/>
      <c r="CV37" s="573"/>
      <c r="CW37" s="573"/>
      <c r="CX37" s="573"/>
      <c r="CY37" s="573"/>
      <c r="CZ37" s="573"/>
      <c r="DA37" s="573"/>
      <c r="DB37" s="573"/>
      <c r="DC37" s="573"/>
      <c r="DD37" s="573"/>
      <c r="DE37" s="573"/>
      <c r="DF37" s="573"/>
      <c r="DG37" s="573"/>
      <c r="DH37" s="573"/>
      <c r="DI37" s="573"/>
      <c r="DJ37" s="573"/>
      <c r="DK37" s="573"/>
      <c r="DL37" s="573"/>
      <c r="DM37" s="573"/>
      <c r="DN37" s="573"/>
      <c r="DO37" s="573"/>
      <c r="DP37" s="573"/>
      <c r="DQ37" s="573"/>
      <c r="DR37" s="573"/>
      <c r="DS37" s="573"/>
      <c r="DT37" s="573"/>
      <c r="DU37" s="573"/>
      <c r="DV37" s="573"/>
      <c r="DW37" s="573"/>
      <c r="DX37" s="573"/>
      <c r="DY37" s="573"/>
      <c r="DZ37" s="573"/>
      <c r="EA37" s="573"/>
      <c r="EB37" s="573"/>
      <c r="EC37" s="573"/>
      <c r="ED37" s="573"/>
      <c r="EE37" s="573"/>
      <c r="EF37" s="573"/>
      <c r="EG37" s="573"/>
      <c r="EH37" s="573"/>
      <c r="EI37" s="573"/>
      <c r="EJ37" s="573"/>
      <c r="EK37" s="573"/>
      <c r="EL37" s="573"/>
      <c r="EM37" s="573"/>
      <c r="EN37" s="573"/>
      <c r="EO37" s="573"/>
      <c r="EP37" s="573"/>
      <c r="EQ37" s="573"/>
      <c r="ER37" s="573"/>
      <c r="ES37" s="573"/>
      <c r="ET37" s="573"/>
      <c r="EU37" s="573"/>
      <c r="EV37" s="573"/>
      <c r="EW37" s="573"/>
      <c r="EX37" s="573"/>
      <c r="EY37" s="573"/>
      <c r="EZ37" s="573"/>
      <c r="FA37" s="573"/>
      <c r="FB37" s="573"/>
      <c r="FC37" s="573"/>
      <c r="FD37" s="573"/>
      <c r="FE37" s="573"/>
      <c r="FF37" s="573"/>
      <c r="FG37" s="573"/>
      <c r="FH37" s="573"/>
      <c r="FI37" s="573"/>
      <c r="FJ37" s="573"/>
      <c r="FK37" s="573"/>
      <c r="FL37" s="573"/>
      <c r="FM37" s="573"/>
      <c r="FN37" s="573"/>
      <c r="FO37" s="573"/>
      <c r="FP37" s="573"/>
      <c r="FQ37" s="573"/>
      <c r="FR37" s="573"/>
      <c r="FS37" s="573"/>
      <c r="FT37" s="573"/>
      <c r="FU37" s="573"/>
      <c r="FV37" s="573"/>
      <c r="FW37" s="573"/>
      <c r="FX37" s="573"/>
      <c r="FY37" s="573"/>
      <c r="FZ37" s="573"/>
      <c r="GA37" s="573"/>
      <c r="GB37" s="573"/>
      <c r="GC37" s="573"/>
      <c r="GD37" s="573"/>
      <c r="GE37" s="573"/>
      <c r="GF37" s="573"/>
      <c r="GG37" s="573"/>
      <c r="GH37" s="573"/>
      <c r="GI37" s="573"/>
      <c r="GJ37" s="573"/>
      <c r="GK37" s="573"/>
      <c r="GL37" s="573"/>
      <c r="GM37" s="573"/>
      <c r="GN37" s="573"/>
      <c r="GO37" s="573"/>
      <c r="GP37" s="573"/>
      <c r="GQ37" s="573"/>
      <c r="GR37" s="573"/>
      <c r="GS37" s="573"/>
      <c r="GT37" s="573"/>
      <c r="GU37" s="573"/>
      <c r="GV37" s="573"/>
      <c r="GW37" s="573"/>
      <c r="GX37" s="573"/>
      <c r="GY37" s="573"/>
      <c r="GZ37" s="573"/>
      <c r="HA37" s="573"/>
      <c r="HB37" s="573"/>
      <c r="HC37" s="573"/>
      <c r="HD37" s="573"/>
      <c r="HE37" s="573"/>
      <c r="HF37" s="573"/>
      <c r="HG37" s="573"/>
      <c r="HH37" s="573"/>
      <c r="HI37" s="573"/>
      <c r="HJ37" s="573"/>
      <c r="HK37" s="573"/>
      <c r="HL37" s="573"/>
      <c r="HM37" s="573"/>
      <c r="HN37" s="573"/>
      <c r="HO37" s="573"/>
      <c r="HP37" s="573"/>
      <c r="HQ37" s="573"/>
      <c r="HR37" s="573"/>
      <c r="HS37" s="573"/>
      <c r="HT37" s="573"/>
      <c r="HU37" s="573"/>
      <c r="HV37" s="573"/>
      <c r="HW37" s="573"/>
      <c r="HX37" s="573"/>
      <c r="HY37" s="573"/>
      <c r="HZ37" s="573"/>
      <c r="IA37" s="573"/>
      <c r="IB37" s="573"/>
      <c r="IC37" s="573"/>
      <c r="ID37" s="573"/>
      <c r="IE37" s="573"/>
      <c r="IF37" s="573"/>
      <c r="IG37" s="573"/>
      <c r="IH37" s="573"/>
      <c r="II37" s="573"/>
      <c r="IJ37" s="573"/>
      <c r="IK37" s="573"/>
      <c r="IL37" s="573"/>
      <c r="IM37" s="573"/>
      <c r="IN37" s="573"/>
      <c r="IO37" s="573"/>
      <c r="IP37" s="573"/>
      <c r="IQ37" s="573"/>
      <c r="IR37" s="573"/>
      <c r="IS37" s="573"/>
      <c r="IT37" s="573"/>
    </row>
    <row r="38" spans="2:254" ht="12">
      <c r="B38" s="573"/>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c r="BW38" s="573"/>
      <c r="BX38" s="573"/>
      <c r="BY38" s="573"/>
      <c r="BZ38" s="573"/>
      <c r="CA38" s="573"/>
      <c r="CB38" s="573"/>
      <c r="CC38" s="573"/>
      <c r="CD38" s="573"/>
      <c r="CE38" s="573"/>
      <c r="CF38" s="573"/>
      <c r="CG38" s="573"/>
      <c r="CH38" s="573"/>
      <c r="CI38" s="573"/>
      <c r="CJ38" s="573"/>
      <c r="CK38" s="573"/>
      <c r="CL38" s="573"/>
      <c r="CM38" s="573"/>
      <c r="CN38" s="573"/>
      <c r="CO38" s="573"/>
      <c r="CP38" s="573"/>
      <c r="CQ38" s="573"/>
      <c r="CR38" s="573"/>
      <c r="CS38" s="573"/>
      <c r="CT38" s="573"/>
      <c r="CU38" s="573"/>
      <c r="CV38" s="573"/>
      <c r="CW38" s="573"/>
      <c r="CX38" s="573"/>
      <c r="CY38" s="573"/>
      <c r="CZ38" s="573"/>
      <c r="DA38" s="573"/>
      <c r="DB38" s="573"/>
      <c r="DC38" s="573"/>
      <c r="DD38" s="573"/>
      <c r="DE38" s="573"/>
      <c r="DF38" s="573"/>
      <c r="DG38" s="573"/>
      <c r="DH38" s="573"/>
      <c r="DI38" s="573"/>
      <c r="DJ38" s="573"/>
      <c r="DK38" s="573"/>
      <c r="DL38" s="573"/>
      <c r="DM38" s="573"/>
      <c r="DN38" s="573"/>
      <c r="DO38" s="573"/>
      <c r="DP38" s="573"/>
      <c r="DQ38" s="573"/>
      <c r="DR38" s="573"/>
      <c r="DS38" s="573"/>
      <c r="DT38" s="573"/>
      <c r="DU38" s="573"/>
      <c r="DV38" s="573"/>
      <c r="DW38" s="573"/>
      <c r="DX38" s="573"/>
      <c r="DY38" s="573"/>
      <c r="DZ38" s="573"/>
      <c r="EA38" s="573"/>
      <c r="EB38" s="573"/>
      <c r="EC38" s="573"/>
      <c r="ED38" s="573"/>
      <c r="EE38" s="573"/>
      <c r="EF38" s="573"/>
      <c r="EG38" s="573"/>
      <c r="EH38" s="573"/>
      <c r="EI38" s="573"/>
      <c r="EJ38" s="573"/>
      <c r="EK38" s="573"/>
      <c r="EL38" s="573"/>
      <c r="EM38" s="573"/>
      <c r="EN38" s="573"/>
      <c r="EO38" s="573"/>
      <c r="EP38" s="573"/>
      <c r="EQ38" s="573"/>
      <c r="ER38" s="573"/>
      <c r="ES38" s="573"/>
      <c r="ET38" s="573"/>
      <c r="EU38" s="573"/>
      <c r="EV38" s="573"/>
      <c r="EW38" s="573"/>
      <c r="EX38" s="573"/>
      <c r="EY38" s="573"/>
      <c r="EZ38" s="573"/>
      <c r="FA38" s="573"/>
      <c r="FB38" s="573"/>
      <c r="FC38" s="573"/>
      <c r="FD38" s="573"/>
      <c r="FE38" s="573"/>
      <c r="FF38" s="573"/>
      <c r="FG38" s="573"/>
      <c r="FH38" s="573"/>
      <c r="FI38" s="573"/>
      <c r="FJ38" s="573"/>
      <c r="FK38" s="573"/>
      <c r="FL38" s="573"/>
      <c r="FM38" s="573"/>
      <c r="FN38" s="573"/>
      <c r="FO38" s="573"/>
      <c r="FP38" s="573"/>
      <c r="FQ38" s="573"/>
      <c r="FR38" s="573"/>
      <c r="FS38" s="573"/>
      <c r="FT38" s="573"/>
      <c r="FU38" s="573"/>
      <c r="FV38" s="573"/>
      <c r="FW38" s="573"/>
      <c r="FX38" s="573"/>
      <c r="FY38" s="573"/>
      <c r="FZ38" s="573"/>
      <c r="GA38" s="573"/>
      <c r="GB38" s="573"/>
      <c r="GC38" s="573"/>
      <c r="GD38" s="573"/>
      <c r="GE38" s="573"/>
      <c r="GF38" s="573"/>
      <c r="GG38" s="573"/>
      <c r="GH38" s="573"/>
      <c r="GI38" s="573"/>
      <c r="GJ38" s="573"/>
      <c r="GK38" s="573"/>
      <c r="GL38" s="573"/>
      <c r="GM38" s="573"/>
      <c r="GN38" s="573"/>
      <c r="GO38" s="573"/>
      <c r="GP38" s="573"/>
      <c r="GQ38" s="573"/>
      <c r="GR38" s="573"/>
      <c r="GS38" s="573"/>
      <c r="GT38" s="573"/>
      <c r="GU38" s="573"/>
      <c r="GV38" s="573"/>
      <c r="GW38" s="573"/>
      <c r="GX38" s="573"/>
      <c r="GY38" s="573"/>
      <c r="GZ38" s="573"/>
      <c r="HA38" s="573"/>
      <c r="HB38" s="573"/>
      <c r="HC38" s="573"/>
      <c r="HD38" s="573"/>
      <c r="HE38" s="573"/>
      <c r="HF38" s="573"/>
      <c r="HG38" s="573"/>
      <c r="HH38" s="573"/>
      <c r="HI38" s="573"/>
      <c r="HJ38" s="573"/>
      <c r="HK38" s="573"/>
      <c r="HL38" s="573"/>
      <c r="HM38" s="573"/>
      <c r="HN38" s="573"/>
      <c r="HO38" s="573"/>
      <c r="HP38" s="573"/>
      <c r="HQ38" s="573"/>
      <c r="HR38" s="573"/>
      <c r="HS38" s="573"/>
      <c r="HT38" s="573"/>
      <c r="HU38" s="573"/>
      <c r="HV38" s="573"/>
      <c r="HW38" s="573"/>
      <c r="HX38" s="573"/>
      <c r="HY38" s="573"/>
      <c r="HZ38" s="573"/>
      <c r="IA38" s="573"/>
      <c r="IB38" s="573"/>
      <c r="IC38" s="573"/>
      <c r="ID38" s="573"/>
      <c r="IE38" s="573"/>
      <c r="IF38" s="573"/>
      <c r="IG38" s="573"/>
      <c r="IH38" s="573"/>
      <c r="II38" s="573"/>
      <c r="IJ38" s="573"/>
      <c r="IK38" s="573"/>
      <c r="IL38" s="573"/>
      <c r="IM38" s="573"/>
      <c r="IN38" s="573"/>
      <c r="IO38" s="573"/>
      <c r="IP38" s="573"/>
      <c r="IQ38" s="573"/>
      <c r="IR38" s="573"/>
      <c r="IS38" s="573"/>
      <c r="IT38" s="573"/>
    </row>
    <row r="39" spans="2:254" ht="12">
      <c r="B39" s="573"/>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c r="BW39" s="573"/>
      <c r="BX39" s="573"/>
      <c r="BY39" s="573"/>
      <c r="BZ39" s="573"/>
      <c r="CA39" s="573"/>
      <c r="CB39" s="573"/>
      <c r="CC39" s="573"/>
      <c r="CD39" s="573"/>
      <c r="CE39" s="573"/>
      <c r="CF39" s="573"/>
      <c r="CG39" s="573"/>
      <c r="CH39" s="573"/>
      <c r="CI39" s="573"/>
      <c r="CJ39" s="573"/>
      <c r="CK39" s="573"/>
      <c r="CL39" s="573"/>
      <c r="CM39" s="573"/>
      <c r="CN39" s="573"/>
      <c r="CO39" s="573"/>
      <c r="CP39" s="573"/>
      <c r="CQ39" s="573"/>
      <c r="CR39" s="573"/>
      <c r="CS39" s="573"/>
      <c r="CT39" s="573"/>
      <c r="CU39" s="573"/>
      <c r="CV39" s="573"/>
      <c r="CW39" s="573"/>
      <c r="CX39" s="573"/>
      <c r="CY39" s="573"/>
      <c r="CZ39" s="573"/>
      <c r="DA39" s="573"/>
      <c r="DB39" s="573"/>
      <c r="DC39" s="573"/>
      <c r="DD39" s="573"/>
      <c r="DE39" s="573"/>
      <c r="DF39" s="573"/>
      <c r="DG39" s="573"/>
      <c r="DH39" s="573"/>
      <c r="DI39" s="573"/>
      <c r="DJ39" s="573"/>
      <c r="DK39" s="573"/>
      <c r="DL39" s="573"/>
      <c r="DM39" s="573"/>
      <c r="DN39" s="573"/>
      <c r="DO39" s="573"/>
      <c r="DP39" s="573"/>
      <c r="DQ39" s="573"/>
      <c r="DR39" s="573"/>
      <c r="DS39" s="573"/>
      <c r="DT39" s="573"/>
      <c r="DU39" s="573"/>
      <c r="DV39" s="573"/>
      <c r="DW39" s="573"/>
      <c r="DX39" s="573"/>
      <c r="DY39" s="573"/>
      <c r="DZ39" s="573"/>
      <c r="EA39" s="573"/>
      <c r="EB39" s="573"/>
      <c r="EC39" s="573"/>
      <c r="ED39" s="573"/>
      <c r="EE39" s="573"/>
      <c r="EF39" s="573"/>
      <c r="EG39" s="573"/>
      <c r="EH39" s="573"/>
      <c r="EI39" s="573"/>
      <c r="EJ39" s="573"/>
      <c r="EK39" s="573"/>
      <c r="EL39" s="573"/>
      <c r="EM39" s="573"/>
      <c r="EN39" s="573"/>
      <c r="EO39" s="573"/>
      <c r="EP39" s="573"/>
      <c r="EQ39" s="573"/>
      <c r="ER39" s="573"/>
      <c r="ES39" s="573"/>
      <c r="ET39" s="573"/>
      <c r="EU39" s="573"/>
      <c r="EV39" s="573"/>
      <c r="EW39" s="573"/>
      <c r="EX39" s="573"/>
      <c r="EY39" s="573"/>
      <c r="EZ39" s="573"/>
      <c r="FA39" s="573"/>
      <c r="FB39" s="573"/>
      <c r="FC39" s="573"/>
      <c r="FD39" s="573"/>
      <c r="FE39" s="573"/>
      <c r="FF39" s="573"/>
      <c r="FG39" s="573"/>
      <c r="FH39" s="573"/>
      <c r="FI39" s="573"/>
      <c r="FJ39" s="573"/>
      <c r="FK39" s="573"/>
      <c r="FL39" s="573"/>
      <c r="FM39" s="573"/>
      <c r="FN39" s="573"/>
      <c r="FO39" s="573"/>
      <c r="FP39" s="573"/>
      <c r="FQ39" s="573"/>
      <c r="FR39" s="573"/>
      <c r="FS39" s="573"/>
      <c r="FT39" s="573"/>
      <c r="FU39" s="573"/>
      <c r="FV39" s="573"/>
      <c r="FW39" s="573"/>
      <c r="FX39" s="573"/>
      <c r="FY39" s="573"/>
      <c r="FZ39" s="573"/>
      <c r="GA39" s="573"/>
      <c r="GB39" s="573"/>
      <c r="GC39" s="573"/>
      <c r="GD39" s="573"/>
      <c r="GE39" s="573"/>
      <c r="GF39" s="573"/>
      <c r="GG39" s="573"/>
      <c r="GH39" s="573"/>
      <c r="GI39" s="573"/>
      <c r="GJ39" s="573"/>
      <c r="GK39" s="573"/>
      <c r="GL39" s="573"/>
      <c r="GM39" s="573"/>
      <c r="GN39" s="573"/>
      <c r="GO39" s="573"/>
      <c r="GP39" s="573"/>
      <c r="GQ39" s="573"/>
      <c r="GR39" s="573"/>
      <c r="GS39" s="573"/>
      <c r="GT39" s="573"/>
      <c r="GU39" s="573"/>
      <c r="GV39" s="573"/>
      <c r="GW39" s="573"/>
      <c r="GX39" s="573"/>
      <c r="GY39" s="573"/>
      <c r="GZ39" s="573"/>
      <c r="HA39" s="573"/>
      <c r="HB39" s="573"/>
      <c r="HC39" s="573"/>
      <c r="HD39" s="573"/>
      <c r="HE39" s="573"/>
      <c r="HF39" s="573"/>
      <c r="HG39" s="573"/>
      <c r="HH39" s="573"/>
      <c r="HI39" s="573"/>
      <c r="HJ39" s="573"/>
      <c r="HK39" s="573"/>
      <c r="HL39" s="573"/>
      <c r="HM39" s="573"/>
      <c r="HN39" s="573"/>
      <c r="HO39" s="573"/>
      <c r="HP39" s="573"/>
      <c r="HQ39" s="573"/>
      <c r="HR39" s="573"/>
      <c r="HS39" s="573"/>
      <c r="HT39" s="573"/>
      <c r="HU39" s="573"/>
      <c r="HV39" s="573"/>
      <c r="HW39" s="573"/>
      <c r="HX39" s="573"/>
      <c r="HY39" s="573"/>
      <c r="HZ39" s="573"/>
      <c r="IA39" s="573"/>
      <c r="IB39" s="573"/>
      <c r="IC39" s="573"/>
      <c r="ID39" s="573"/>
      <c r="IE39" s="573"/>
      <c r="IF39" s="573"/>
      <c r="IG39" s="573"/>
      <c r="IH39" s="573"/>
      <c r="II39" s="573"/>
      <c r="IJ39" s="573"/>
      <c r="IK39" s="573"/>
      <c r="IL39" s="573"/>
      <c r="IM39" s="573"/>
      <c r="IN39" s="573"/>
      <c r="IO39" s="573"/>
      <c r="IP39" s="573"/>
      <c r="IQ39" s="573"/>
      <c r="IR39" s="573"/>
      <c r="IS39" s="573"/>
      <c r="IT39" s="573"/>
    </row>
    <row r="40" spans="2:254" ht="12">
      <c r="B40" s="573"/>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73"/>
      <c r="BM40" s="573"/>
      <c r="BN40" s="573"/>
      <c r="BO40" s="573"/>
      <c r="BP40" s="573"/>
      <c r="BQ40" s="573"/>
      <c r="BR40" s="573"/>
      <c r="BS40" s="573"/>
      <c r="BT40" s="573"/>
      <c r="BU40" s="573"/>
      <c r="BV40" s="573"/>
      <c r="BW40" s="573"/>
      <c r="BX40" s="573"/>
      <c r="BY40" s="573"/>
      <c r="BZ40" s="573"/>
      <c r="CA40" s="573"/>
      <c r="CB40" s="573"/>
      <c r="CC40" s="573"/>
      <c r="CD40" s="573"/>
      <c r="CE40" s="573"/>
      <c r="CF40" s="573"/>
      <c r="CG40" s="573"/>
      <c r="CH40" s="573"/>
      <c r="CI40" s="573"/>
      <c r="CJ40" s="573"/>
      <c r="CK40" s="573"/>
      <c r="CL40" s="573"/>
      <c r="CM40" s="573"/>
      <c r="CN40" s="573"/>
      <c r="CO40" s="573"/>
      <c r="CP40" s="573"/>
      <c r="CQ40" s="573"/>
      <c r="CR40" s="573"/>
      <c r="CS40" s="573"/>
      <c r="CT40" s="573"/>
      <c r="CU40" s="573"/>
      <c r="CV40" s="573"/>
      <c r="CW40" s="573"/>
      <c r="CX40" s="573"/>
      <c r="CY40" s="573"/>
      <c r="CZ40" s="573"/>
      <c r="DA40" s="573"/>
      <c r="DB40" s="573"/>
      <c r="DC40" s="573"/>
      <c r="DD40" s="573"/>
      <c r="DE40" s="573"/>
      <c r="DF40" s="573"/>
      <c r="DG40" s="573"/>
      <c r="DH40" s="573"/>
      <c r="DI40" s="573"/>
      <c r="DJ40" s="573"/>
      <c r="DK40" s="573"/>
      <c r="DL40" s="573"/>
      <c r="DM40" s="573"/>
      <c r="DN40" s="573"/>
      <c r="DO40" s="573"/>
      <c r="DP40" s="573"/>
      <c r="DQ40" s="573"/>
      <c r="DR40" s="573"/>
      <c r="DS40" s="573"/>
      <c r="DT40" s="573"/>
      <c r="DU40" s="573"/>
      <c r="DV40" s="573"/>
      <c r="DW40" s="573"/>
      <c r="DX40" s="573"/>
      <c r="DY40" s="573"/>
      <c r="DZ40" s="573"/>
      <c r="EA40" s="573"/>
      <c r="EB40" s="573"/>
      <c r="EC40" s="573"/>
      <c r="ED40" s="573"/>
      <c r="EE40" s="573"/>
      <c r="EF40" s="573"/>
      <c r="EG40" s="573"/>
      <c r="EH40" s="573"/>
      <c r="EI40" s="573"/>
      <c r="EJ40" s="573"/>
      <c r="EK40" s="573"/>
      <c r="EL40" s="573"/>
      <c r="EM40" s="573"/>
      <c r="EN40" s="573"/>
      <c r="EO40" s="573"/>
      <c r="EP40" s="573"/>
      <c r="EQ40" s="573"/>
      <c r="ER40" s="573"/>
      <c r="ES40" s="573"/>
      <c r="ET40" s="573"/>
      <c r="EU40" s="573"/>
      <c r="EV40" s="573"/>
      <c r="EW40" s="573"/>
      <c r="EX40" s="573"/>
      <c r="EY40" s="573"/>
      <c r="EZ40" s="573"/>
      <c r="FA40" s="573"/>
      <c r="FB40" s="573"/>
      <c r="FC40" s="573"/>
      <c r="FD40" s="573"/>
      <c r="FE40" s="573"/>
      <c r="FF40" s="573"/>
      <c r="FG40" s="573"/>
      <c r="FH40" s="573"/>
      <c r="FI40" s="573"/>
      <c r="FJ40" s="573"/>
      <c r="FK40" s="573"/>
      <c r="FL40" s="573"/>
      <c r="FM40" s="573"/>
      <c r="FN40" s="573"/>
      <c r="FO40" s="573"/>
      <c r="FP40" s="573"/>
      <c r="FQ40" s="573"/>
      <c r="FR40" s="573"/>
      <c r="FS40" s="573"/>
      <c r="FT40" s="573"/>
      <c r="FU40" s="573"/>
      <c r="FV40" s="573"/>
      <c r="FW40" s="573"/>
      <c r="FX40" s="573"/>
      <c r="FY40" s="573"/>
      <c r="FZ40" s="573"/>
      <c r="GA40" s="573"/>
      <c r="GB40" s="573"/>
      <c r="GC40" s="573"/>
      <c r="GD40" s="573"/>
      <c r="GE40" s="573"/>
      <c r="GF40" s="573"/>
      <c r="GG40" s="573"/>
      <c r="GH40" s="573"/>
      <c r="GI40" s="573"/>
      <c r="GJ40" s="573"/>
      <c r="GK40" s="573"/>
      <c r="GL40" s="573"/>
      <c r="GM40" s="573"/>
      <c r="GN40" s="573"/>
      <c r="GO40" s="573"/>
      <c r="GP40" s="573"/>
      <c r="GQ40" s="573"/>
      <c r="GR40" s="573"/>
      <c r="GS40" s="573"/>
      <c r="GT40" s="573"/>
      <c r="GU40" s="573"/>
      <c r="GV40" s="573"/>
      <c r="GW40" s="573"/>
      <c r="GX40" s="573"/>
      <c r="GY40" s="573"/>
      <c r="GZ40" s="573"/>
      <c r="HA40" s="573"/>
      <c r="HB40" s="573"/>
      <c r="HC40" s="573"/>
      <c r="HD40" s="573"/>
      <c r="HE40" s="573"/>
      <c r="HF40" s="573"/>
      <c r="HG40" s="573"/>
      <c r="HH40" s="573"/>
      <c r="HI40" s="573"/>
      <c r="HJ40" s="573"/>
      <c r="HK40" s="573"/>
      <c r="HL40" s="573"/>
      <c r="HM40" s="573"/>
      <c r="HN40" s="573"/>
      <c r="HO40" s="573"/>
      <c r="HP40" s="573"/>
      <c r="HQ40" s="573"/>
      <c r="HR40" s="573"/>
      <c r="HS40" s="573"/>
      <c r="HT40" s="573"/>
      <c r="HU40" s="573"/>
      <c r="HV40" s="573"/>
      <c r="HW40" s="573"/>
      <c r="HX40" s="573"/>
      <c r="HY40" s="573"/>
      <c r="HZ40" s="573"/>
      <c r="IA40" s="573"/>
      <c r="IB40" s="573"/>
      <c r="IC40" s="573"/>
      <c r="ID40" s="573"/>
      <c r="IE40" s="573"/>
      <c r="IF40" s="573"/>
      <c r="IG40" s="573"/>
      <c r="IH40" s="573"/>
      <c r="II40" s="573"/>
      <c r="IJ40" s="573"/>
      <c r="IK40" s="573"/>
      <c r="IL40" s="573"/>
      <c r="IM40" s="573"/>
      <c r="IN40" s="573"/>
      <c r="IO40" s="573"/>
      <c r="IP40" s="573"/>
      <c r="IQ40" s="573"/>
      <c r="IR40" s="573"/>
      <c r="IS40" s="573"/>
      <c r="IT40" s="573"/>
    </row>
  </sheetData>
  <mergeCells count="18">
    <mergeCell ref="E7:E8"/>
    <mergeCell ref="G7:G8"/>
    <mergeCell ref="C35:K35"/>
    <mergeCell ref="C32:I32"/>
    <mergeCell ref="C33:L33"/>
    <mergeCell ref="B4:I4"/>
    <mergeCell ref="F5:G5"/>
    <mergeCell ref="I6:I8"/>
    <mergeCell ref="B13:C13"/>
    <mergeCell ref="F29:G29"/>
    <mergeCell ref="B9:B12"/>
    <mergeCell ref="B24:C24"/>
    <mergeCell ref="B25:C25"/>
    <mergeCell ref="H7:H8"/>
    <mergeCell ref="D6:H6"/>
    <mergeCell ref="B6:C8"/>
    <mergeCell ref="D7:D8"/>
    <mergeCell ref="F7:F8"/>
  </mergeCells>
  <phoneticPr fontId="3"/>
  <pageMargins left="0.7" right="0.7" top="0.75" bottom="0.75" header="0.3" footer="0.3"/>
  <pageSetup paperSize="9" orientation="landscape" r:id="rId1"/>
  <headerFooter>
    <oddFooter>&amp;C１４</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view="pageBreakPreview" zoomScaleNormal="100" zoomScaleSheetLayoutView="100" workbookViewId="0">
      <selection activeCell="A11" sqref="A11:K11"/>
    </sheetView>
  </sheetViews>
  <sheetFormatPr defaultColWidth="12.875" defaultRowHeight="12"/>
  <cols>
    <col min="1" max="11" width="7.875" style="573" customWidth="1"/>
    <col min="12" max="14" width="1.125" style="573" customWidth="1"/>
    <col min="15" max="16384" width="12.875" style="573"/>
  </cols>
  <sheetData>
    <row r="1" spans="1:15" ht="28.35" customHeight="1">
      <c r="A1" s="1171" t="s">
        <v>759</v>
      </c>
      <c r="B1" s="1171"/>
      <c r="C1" s="1171"/>
      <c r="D1" s="1171"/>
      <c r="E1" s="1171"/>
      <c r="F1" s="1171"/>
      <c r="G1" s="1171"/>
      <c r="H1" s="1171"/>
      <c r="I1" s="1171"/>
      <c r="J1" s="1171"/>
      <c r="K1" s="1171"/>
      <c r="L1" s="658"/>
      <c r="M1" s="658"/>
      <c r="N1" s="658"/>
      <c r="O1" s="658"/>
    </row>
    <row r="2" spans="1:15">
      <c r="A2" s="663"/>
      <c r="B2" s="663"/>
      <c r="C2" s="663"/>
      <c r="D2" s="663"/>
      <c r="E2" s="663"/>
      <c r="F2" s="663"/>
      <c r="G2" s="663"/>
      <c r="H2" s="663"/>
      <c r="I2" s="663"/>
      <c r="J2" s="663"/>
      <c r="K2" s="663"/>
    </row>
    <row r="3" spans="1:15" ht="51" customHeight="1">
      <c r="A3" s="1168" t="s">
        <v>758</v>
      </c>
      <c r="B3" s="1168"/>
      <c r="C3" s="1168"/>
      <c r="D3" s="1168"/>
      <c r="E3" s="1168"/>
      <c r="F3" s="1168"/>
      <c r="G3" s="1168"/>
      <c r="H3" s="1168"/>
      <c r="I3" s="1168"/>
      <c r="J3" s="1168"/>
      <c r="K3" s="1168"/>
      <c r="L3" s="657"/>
      <c r="M3" s="657"/>
      <c r="N3" s="657"/>
      <c r="O3" s="657"/>
    </row>
    <row r="4" spans="1:15" ht="96" customHeight="1">
      <c r="A4" s="1169" t="s">
        <v>757</v>
      </c>
      <c r="B4" s="1169"/>
      <c r="C4" s="1169"/>
      <c r="D4" s="1169"/>
      <c r="E4" s="1169"/>
      <c r="F4" s="1169"/>
      <c r="G4" s="1169"/>
      <c r="H4" s="1169"/>
      <c r="I4" s="1169"/>
      <c r="J4" s="1169"/>
      <c r="K4" s="1169"/>
      <c r="L4" s="656"/>
      <c r="M4" s="656"/>
      <c r="N4" s="656"/>
      <c r="O4" s="656"/>
    </row>
    <row r="5" spans="1:15" ht="51" customHeight="1">
      <c r="A5" s="1169" t="s">
        <v>756</v>
      </c>
      <c r="B5" s="1169"/>
      <c r="C5" s="1169"/>
      <c r="D5" s="1169"/>
      <c r="E5" s="1169"/>
      <c r="F5" s="1169"/>
      <c r="G5" s="1169"/>
      <c r="H5" s="1169"/>
      <c r="I5" s="1169"/>
      <c r="J5" s="1169"/>
      <c r="K5" s="1169"/>
      <c r="L5" s="656"/>
      <c r="M5" s="656"/>
      <c r="N5" s="656"/>
      <c r="O5" s="656"/>
    </row>
    <row r="6" spans="1:15" ht="51" customHeight="1">
      <c r="A6" s="667"/>
      <c r="B6" s="655"/>
      <c r="C6" s="655"/>
      <c r="D6" s="655"/>
      <c r="E6" s="655"/>
      <c r="F6" s="655"/>
      <c r="G6" s="655"/>
      <c r="H6" s="655"/>
      <c r="I6" s="655"/>
      <c r="J6" s="655"/>
      <c r="K6" s="655"/>
      <c r="L6" s="655"/>
      <c r="M6" s="655"/>
      <c r="N6" s="655"/>
      <c r="O6" s="655"/>
    </row>
    <row r="7" spans="1:15" ht="21" customHeight="1">
      <c r="A7" s="666"/>
      <c r="B7" s="664"/>
      <c r="C7" s="664"/>
      <c r="D7" s="665"/>
      <c r="E7" s="664"/>
      <c r="F7" s="665"/>
      <c r="G7" s="664"/>
      <c r="H7" s="664"/>
      <c r="I7" s="664"/>
      <c r="J7" s="664"/>
      <c r="K7" s="663"/>
    </row>
    <row r="8" spans="1:15" ht="17.25">
      <c r="A8" s="662"/>
      <c r="B8" s="661"/>
      <c r="C8" s="661"/>
      <c r="D8" s="661"/>
      <c r="E8" s="661"/>
      <c r="F8" s="661"/>
      <c r="G8" s="661"/>
      <c r="H8" s="661"/>
      <c r="I8" s="661"/>
      <c r="J8" s="661"/>
      <c r="K8" s="660"/>
    </row>
    <row r="9" spans="1:15" ht="27.75" customHeight="1">
      <c r="A9" s="1171" t="s">
        <v>755</v>
      </c>
      <c r="B9" s="1171"/>
      <c r="C9" s="1171"/>
      <c r="D9" s="1171"/>
      <c r="E9" s="1171"/>
      <c r="F9" s="1171"/>
      <c r="G9" s="1171"/>
      <c r="H9" s="1171"/>
      <c r="I9" s="1171"/>
      <c r="J9" s="1171"/>
      <c r="K9" s="1171"/>
      <c r="L9" s="658"/>
      <c r="M9" s="658"/>
      <c r="N9" s="658"/>
      <c r="O9" s="658"/>
    </row>
    <row r="10" spans="1:15" ht="21" customHeight="1">
      <c r="A10" s="659"/>
      <c r="B10" s="658"/>
      <c r="C10" s="658"/>
      <c r="D10" s="658"/>
      <c r="E10" s="658"/>
      <c r="F10" s="658"/>
      <c r="G10" s="658"/>
      <c r="H10" s="658"/>
      <c r="I10" s="658"/>
      <c r="J10" s="658"/>
      <c r="K10" s="658"/>
      <c r="L10" s="658"/>
      <c r="M10" s="658"/>
      <c r="N10" s="658"/>
      <c r="O10" s="658"/>
    </row>
    <row r="11" spans="1:15" ht="51" customHeight="1">
      <c r="A11" s="1168" t="s">
        <v>754</v>
      </c>
      <c r="B11" s="1168"/>
      <c r="C11" s="1168"/>
      <c r="D11" s="1168"/>
      <c r="E11" s="1168"/>
      <c r="F11" s="1168"/>
      <c r="G11" s="1168"/>
      <c r="H11" s="1168"/>
      <c r="I11" s="1168"/>
      <c r="J11" s="1168"/>
      <c r="K11" s="1168"/>
      <c r="L11" s="657"/>
      <c r="M11" s="657"/>
      <c r="N11" s="657"/>
      <c r="O11" s="657"/>
    </row>
    <row r="12" spans="1:15" ht="51" customHeight="1">
      <c r="A12" s="1169" t="s">
        <v>753</v>
      </c>
      <c r="B12" s="1169"/>
      <c r="C12" s="1169"/>
      <c r="D12" s="1169"/>
      <c r="E12" s="1169"/>
      <c r="F12" s="1169"/>
      <c r="G12" s="1169"/>
      <c r="H12" s="1169"/>
      <c r="I12" s="1169"/>
      <c r="J12" s="1169"/>
      <c r="K12" s="1169"/>
      <c r="L12" s="656"/>
      <c r="M12" s="656"/>
      <c r="N12" s="656"/>
      <c r="O12" s="656"/>
    </row>
    <row r="13" spans="1:15" ht="169.5" customHeight="1">
      <c r="A13" s="1170" t="s">
        <v>760</v>
      </c>
      <c r="B13" s="1170"/>
      <c r="C13" s="1170"/>
      <c r="D13" s="1170"/>
      <c r="E13" s="1170"/>
      <c r="F13" s="667"/>
      <c r="G13" s="667"/>
      <c r="H13" s="667"/>
      <c r="I13" s="667"/>
      <c r="J13" s="667"/>
      <c r="K13" s="667"/>
      <c r="L13" s="655"/>
      <c r="M13" s="655"/>
      <c r="N13" s="655"/>
      <c r="O13" s="655"/>
    </row>
  </sheetData>
  <sheetProtection selectLockedCells="1" selectUnlockedCells="1"/>
  <mergeCells count="8">
    <mergeCell ref="A11:K11"/>
    <mergeCell ref="A12:K12"/>
    <mergeCell ref="A13:E13"/>
    <mergeCell ref="A1:K1"/>
    <mergeCell ref="A3:K3"/>
    <mergeCell ref="A4:K4"/>
    <mergeCell ref="A5:K5"/>
    <mergeCell ref="A9:K9"/>
  </mergeCells>
  <phoneticPr fontId="3"/>
  <printOptions horizontalCentered="1"/>
  <pageMargins left="0.74803149606299213" right="0.55118110236220474" top="0.59055118110236215" bottom="0.78740157480314965" header="0.51181102362204722" footer="0.51181102362204722"/>
  <pageSetup paperSize="9" firstPageNumber="0" orientation="portrait" r:id="rId1"/>
  <headerFooter>
    <oddHeader>&amp;C&amp;"Times New Roman,標準"&amp;12&amp;A</oddHeader>
    <oddFooter>&amp;C&amp;12 １５</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141"/>
  <sheetViews>
    <sheetView view="pageBreakPreview" topLeftCell="A4" zoomScale="80" zoomScaleNormal="85" zoomScaleSheetLayoutView="80" zoomScalePageLayoutView="85" workbookViewId="0">
      <selection activeCell="N14" sqref="N14"/>
    </sheetView>
  </sheetViews>
  <sheetFormatPr defaultColWidth="9" defaultRowHeight="13.5"/>
  <cols>
    <col min="1" max="1" width="0.625" style="1" customWidth="1"/>
    <col min="2" max="2" width="3.625" style="1" customWidth="1"/>
    <col min="3" max="3" width="5.625" style="1" customWidth="1"/>
    <col min="4" max="4" width="19.625" style="1" customWidth="1"/>
    <col min="5" max="5" width="29.125" style="1" customWidth="1"/>
    <col min="6" max="6" width="20.125" style="1" customWidth="1"/>
    <col min="7" max="7" width="1.25" style="1" customWidth="1"/>
    <col min="8" max="8" width="2.5" style="1" customWidth="1"/>
    <col min="9" max="16384" width="9" style="1"/>
  </cols>
  <sheetData>
    <row r="1" spans="3:6" ht="3.75" customHeight="1"/>
    <row r="2" spans="3:6" ht="37.5" customHeight="1">
      <c r="C2" s="966" t="s">
        <v>728</v>
      </c>
      <c r="D2" s="966"/>
      <c r="E2" s="966"/>
      <c r="F2" s="966"/>
    </row>
    <row r="3" spans="3:6" ht="22.5" customHeight="1">
      <c r="C3" s="8"/>
      <c r="D3" s="8"/>
      <c r="E3" s="8"/>
      <c r="F3" s="8"/>
    </row>
    <row r="4" spans="3:6" ht="22.5" customHeight="1">
      <c r="C4" s="8" t="s">
        <v>3</v>
      </c>
      <c r="D4" s="8"/>
      <c r="E4" s="8"/>
      <c r="F4" s="8"/>
    </row>
    <row r="5" spans="3:6" ht="22.5" customHeight="1">
      <c r="C5" s="8"/>
      <c r="D5" s="8"/>
      <c r="E5" s="8"/>
      <c r="F5" s="8"/>
    </row>
    <row r="6" spans="3:6" ht="22.5" customHeight="1">
      <c r="C6" s="8"/>
      <c r="D6" s="8"/>
      <c r="E6" s="8"/>
      <c r="F6" s="8"/>
    </row>
    <row r="7" spans="3:6" ht="22.5" customHeight="1">
      <c r="C7" s="8" t="s">
        <v>727</v>
      </c>
      <c r="D7" s="8"/>
      <c r="E7" s="8"/>
      <c r="F7" s="8"/>
    </row>
    <row r="8" spans="3:6" ht="22.5" customHeight="1">
      <c r="C8" s="8"/>
      <c r="D8" s="8" t="s">
        <v>726</v>
      </c>
      <c r="E8" s="8"/>
      <c r="F8" s="8"/>
    </row>
    <row r="9" spans="3:6" ht="22.5" customHeight="1">
      <c r="C9" s="8"/>
      <c r="D9" s="8" t="s">
        <v>577</v>
      </c>
      <c r="E9" s="8"/>
      <c r="F9" s="8"/>
    </row>
    <row r="10" spans="3:6" ht="22.5" customHeight="1">
      <c r="C10" s="8"/>
      <c r="D10" s="8" t="s">
        <v>725</v>
      </c>
      <c r="E10" s="8"/>
      <c r="F10" s="8"/>
    </row>
    <row r="11" spans="3:6" ht="22.5" customHeight="1">
      <c r="C11" s="8"/>
      <c r="D11" s="8" t="s">
        <v>724</v>
      </c>
      <c r="E11" s="8"/>
      <c r="F11" s="8"/>
    </row>
    <row r="12" spans="3:6" ht="22.5" customHeight="1">
      <c r="C12" s="8"/>
      <c r="D12" s="8" t="s">
        <v>723</v>
      </c>
      <c r="E12" s="8"/>
      <c r="F12" s="8"/>
    </row>
    <row r="13" spans="3:6" ht="22.5" customHeight="1">
      <c r="C13" s="8"/>
      <c r="D13" s="8" t="s">
        <v>722</v>
      </c>
      <c r="E13" s="8"/>
      <c r="F13" s="8"/>
    </row>
    <row r="14" spans="3:6" ht="22.5" customHeight="1">
      <c r="C14" s="8"/>
      <c r="D14" s="8" t="s">
        <v>721</v>
      </c>
      <c r="E14" s="8"/>
      <c r="F14" s="8"/>
    </row>
    <row r="15" spans="3:6" ht="22.5" customHeight="1">
      <c r="C15" s="8"/>
      <c r="D15" s="8" t="s">
        <v>578</v>
      </c>
      <c r="E15" s="8"/>
      <c r="F15" s="8"/>
    </row>
    <row r="16" spans="3:6" ht="22.5" customHeight="1">
      <c r="C16" s="8"/>
      <c r="D16" s="8"/>
      <c r="E16" s="8"/>
      <c r="F16" s="8"/>
    </row>
    <row r="17" spans="3:6" ht="22.5" customHeight="1">
      <c r="C17" s="8" t="s">
        <v>720</v>
      </c>
      <c r="D17" s="8"/>
      <c r="E17" s="8"/>
      <c r="F17" s="8"/>
    </row>
    <row r="18" spans="3:6" ht="22.5" customHeight="1">
      <c r="C18" s="8"/>
      <c r="D18" s="8"/>
      <c r="E18" s="8"/>
      <c r="F18" s="8"/>
    </row>
    <row r="19" spans="3:6" ht="22.5" customHeight="1">
      <c r="C19" s="8" t="s">
        <v>37</v>
      </c>
      <c r="D19" s="8"/>
      <c r="E19" s="8"/>
      <c r="F19" s="8"/>
    </row>
    <row r="20" spans="3:6" ht="22.5" customHeight="1">
      <c r="C20" s="8"/>
      <c r="D20" s="8" t="s">
        <v>719</v>
      </c>
      <c r="E20" s="8"/>
      <c r="F20" s="8"/>
    </row>
    <row r="21" spans="3:6" ht="22.5" customHeight="1">
      <c r="C21" s="8"/>
      <c r="D21" s="8" t="s">
        <v>718</v>
      </c>
      <c r="E21" s="8"/>
      <c r="F21" s="8"/>
    </row>
    <row r="22" spans="3:6" ht="22.5" customHeight="1">
      <c r="C22" s="8"/>
      <c r="D22" s="8" t="s">
        <v>717</v>
      </c>
      <c r="E22" s="8"/>
      <c r="F22" s="8"/>
    </row>
    <row r="23" spans="3:6" ht="22.5" customHeight="1">
      <c r="C23" s="8"/>
      <c r="D23" s="8" t="s">
        <v>716</v>
      </c>
      <c r="E23" s="8"/>
      <c r="F23" s="8"/>
    </row>
    <row r="24" spans="3:6" ht="22.5" customHeight="1">
      <c r="C24" s="8"/>
      <c r="D24" s="8" t="s">
        <v>715</v>
      </c>
      <c r="E24" s="8"/>
      <c r="F24" s="8"/>
    </row>
    <row r="25" spans="3:6" ht="22.5" customHeight="1">
      <c r="C25" s="8"/>
      <c r="D25" s="8" t="s">
        <v>570</v>
      </c>
      <c r="E25" s="8"/>
      <c r="F25" s="8"/>
    </row>
    <row r="26" spans="3:6" ht="22.5" customHeight="1">
      <c r="C26" s="8"/>
      <c r="D26" s="8" t="s">
        <v>807</v>
      </c>
      <c r="E26" s="8"/>
      <c r="F26" s="8"/>
    </row>
    <row r="27" spans="3:6" ht="22.5" customHeight="1">
      <c r="C27" s="8"/>
      <c r="D27" s="8"/>
      <c r="E27" s="8"/>
      <c r="F27" s="8"/>
    </row>
    <row r="28" spans="3:6" ht="22.5" customHeight="1">
      <c r="C28" s="968" t="s">
        <v>134</v>
      </c>
      <c r="D28" s="968"/>
      <c r="E28" s="968"/>
      <c r="F28" s="11"/>
    </row>
    <row r="29" spans="3:6" ht="22.5" customHeight="1">
      <c r="C29" s="8"/>
      <c r="D29" s="8"/>
      <c r="E29" s="8"/>
      <c r="F29" s="8"/>
    </row>
    <row r="30" spans="3:6" ht="22.5" customHeight="1">
      <c r="C30" s="11" t="s">
        <v>36</v>
      </c>
      <c r="D30" s="11"/>
      <c r="E30" s="11"/>
      <c r="F30" s="11"/>
    </row>
    <row r="31" spans="3:6" s="9" customFormat="1" ht="22.5" customHeight="1">
      <c r="C31" s="11" t="s">
        <v>35</v>
      </c>
      <c r="D31" s="11"/>
      <c r="E31" s="11"/>
      <c r="F31" s="11"/>
    </row>
    <row r="32" spans="3:6" s="9" customFormat="1" ht="22.5" customHeight="1">
      <c r="C32" s="11" t="s">
        <v>714</v>
      </c>
      <c r="D32" s="11"/>
      <c r="E32" s="11"/>
      <c r="F32" s="457"/>
    </row>
    <row r="33" spans="3:6" s="9" customFormat="1" ht="22.5" customHeight="1">
      <c r="C33" s="8" t="s">
        <v>34</v>
      </c>
      <c r="D33" s="8"/>
      <c r="E33" s="8"/>
      <c r="F33" s="8"/>
    </row>
    <row r="34" spans="3:6" ht="22.5" customHeight="1">
      <c r="C34" s="5"/>
      <c r="D34" s="5"/>
    </row>
    <row r="35" spans="3:6">
      <c r="C35" s="5"/>
      <c r="D35" s="5"/>
    </row>
    <row r="37" spans="3:6" ht="17.25">
      <c r="C37" s="2"/>
      <c r="D37" s="2"/>
      <c r="E37" s="2"/>
      <c r="F37" s="2"/>
    </row>
    <row r="38" spans="3:6" ht="17.25">
      <c r="C38" s="2"/>
      <c r="D38" s="2"/>
      <c r="E38" s="2"/>
      <c r="F38" s="2"/>
    </row>
    <row r="39" spans="3:6" ht="17.25">
      <c r="C39" s="2"/>
      <c r="D39" s="2"/>
      <c r="E39" s="2"/>
      <c r="F39" s="2"/>
    </row>
    <row r="40" spans="3:6" ht="17.25">
      <c r="C40" s="2"/>
      <c r="D40" s="2"/>
      <c r="E40" s="2"/>
      <c r="F40" s="2"/>
    </row>
    <row r="41" spans="3:6" ht="17.25">
      <c r="C41" s="2"/>
      <c r="D41" s="2"/>
      <c r="E41" s="2"/>
      <c r="F41" s="2"/>
    </row>
    <row r="42" spans="3:6" ht="17.25">
      <c r="C42" s="2"/>
      <c r="D42" s="2"/>
      <c r="E42" s="2"/>
      <c r="F42" s="2"/>
    </row>
    <row r="43" spans="3:6" ht="17.25">
      <c r="C43" s="2"/>
      <c r="D43" s="2"/>
      <c r="E43" s="2"/>
      <c r="F43" s="2"/>
    </row>
    <row r="44" spans="3:6" ht="17.25">
      <c r="C44" s="2"/>
      <c r="D44" s="2"/>
      <c r="E44" s="2"/>
      <c r="F44" s="2"/>
    </row>
    <row r="45" spans="3:6" ht="17.25">
      <c r="C45" s="2"/>
      <c r="D45" s="2"/>
      <c r="E45" s="2"/>
      <c r="F45" s="2"/>
    </row>
    <row r="46" spans="3:6" ht="17.25">
      <c r="C46" s="2"/>
      <c r="D46" s="2"/>
      <c r="E46" s="2"/>
      <c r="F46" s="2"/>
    </row>
    <row r="47" spans="3:6" ht="17.25">
      <c r="C47" s="2"/>
      <c r="D47" s="2"/>
      <c r="E47" s="2"/>
      <c r="F47" s="2"/>
    </row>
    <row r="48" spans="3:6" ht="17.25">
      <c r="C48" s="2"/>
      <c r="D48" s="2"/>
      <c r="E48" s="2"/>
      <c r="F48" s="2"/>
    </row>
    <row r="49" spans="3:6" ht="17.25">
      <c r="C49" s="2"/>
      <c r="D49" s="2"/>
      <c r="E49" s="2"/>
      <c r="F49" s="2"/>
    </row>
    <row r="50" spans="3:6" ht="17.25">
      <c r="C50" s="2"/>
      <c r="D50" s="2"/>
      <c r="E50" s="2"/>
      <c r="F50" s="2"/>
    </row>
    <row r="51" spans="3:6" ht="17.25">
      <c r="C51" s="2"/>
      <c r="D51" s="2"/>
      <c r="E51" s="2"/>
      <c r="F51" s="2"/>
    </row>
    <row r="52" spans="3:6" ht="17.25">
      <c r="C52" s="2"/>
      <c r="D52" s="2"/>
      <c r="E52" s="2"/>
      <c r="F52" s="2"/>
    </row>
    <row r="53" spans="3:6" ht="17.25">
      <c r="C53" s="2"/>
      <c r="D53" s="2"/>
      <c r="E53" s="2"/>
      <c r="F53" s="2"/>
    </row>
    <row r="54" spans="3:6" ht="17.25">
      <c r="C54" s="2"/>
      <c r="D54" s="2"/>
      <c r="E54" s="2"/>
      <c r="F54" s="2"/>
    </row>
    <row r="55" spans="3:6" ht="17.25">
      <c r="C55" s="2"/>
      <c r="D55" s="2"/>
      <c r="E55" s="2"/>
      <c r="F55" s="2"/>
    </row>
    <row r="56" spans="3:6" ht="17.25">
      <c r="C56" s="2"/>
      <c r="D56" s="2"/>
      <c r="E56" s="2"/>
      <c r="F56" s="2"/>
    </row>
    <row r="57" spans="3:6" ht="17.25">
      <c r="C57" s="2"/>
      <c r="D57" s="2"/>
      <c r="E57" s="2"/>
      <c r="F57" s="2"/>
    </row>
    <row r="58" spans="3:6" ht="17.25">
      <c r="C58" s="2"/>
      <c r="D58" s="2"/>
      <c r="E58" s="2"/>
      <c r="F58" s="2"/>
    </row>
    <row r="59" spans="3:6" ht="17.25">
      <c r="C59" s="2"/>
      <c r="D59" s="2"/>
      <c r="E59" s="2"/>
      <c r="F59" s="2"/>
    </row>
    <row r="60" spans="3:6" ht="17.25">
      <c r="C60" s="2"/>
      <c r="D60" s="2"/>
      <c r="E60" s="2"/>
      <c r="F60" s="2"/>
    </row>
    <row r="61" spans="3:6" ht="17.25">
      <c r="C61" s="2"/>
      <c r="D61" s="2"/>
      <c r="E61" s="2"/>
      <c r="F61" s="2"/>
    </row>
    <row r="62" spans="3:6" ht="17.25">
      <c r="C62" s="2"/>
      <c r="D62" s="2"/>
      <c r="E62" s="2"/>
      <c r="F62" s="2"/>
    </row>
    <row r="63" spans="3:6" ht="17.25">
      <c r="C63" s="2"/>
      <c r="D63" s="2"/>
      <c r="E63" s="2"/>
      <c r="F63" s="2"/>
    </row>
    <row r="64" spans="3:6" ht="17.25">
      <c r="C64" s="2"/>
      <c r="D64" s="2"/>
      <c r="E64" s="2"/>
      <c r="F64" s="2"/>
    </row>
    <row r="65" spans="3:6" ht="17.25">
      <c r="C65" s="2"/>
      <c r="D65" s="2"/>
      <c r="E65" s="2"/>
      <c r="F65" s="2"/>
    </row>
    <row r="66" spans="3:6" ht="17.25">
      <c r="C66" s="2"/>
      <c r="D66" s="2"/>
      <c r="E66" s="2"/>
      <c r="F66" s="2"/>
    </row>
    <row r="67" spans="3:6" ht="17.25">
      <c r="C67" s="2"/>
      <c r="D67" s="2"/>
      <c r="E67" s="2"/>
      <c r="F67" s="2"/>
    </row>
    <row r="68" spans="3:6" ht="17.25">
      <c r="C68" s="2"/>
      <c r="D68" s="2"/>
      <c r="E68" s="2"/>
      <c r="F68" s="2"/>
    </row>
    <row r="69" spans="3:6" ht="17.25">
      <c r="C69" s="2"/>
      <c r="D69" s="2"/>
      <c r="E69" s="2"/>
      <c r="F69" s="2"/>
    </row>
    <row r="70" spans="3:6" ht="17.25">
      <c r="C70" s="2"/>
      <c r="D70" s="2"/>
      <c r="E70" s="2"/>
      <c r="F70" s="2"/>
    </row>
    <row r="71" spans="3:6" ht="17.25">
      <c r="C71" s="2"/>
      <c r="D71" s="2"/>
      <c r="E71" s="2"/>
      <c r="F71" s="2"/>
    </row>
    <row r="72" spans="3:6" ht="17.25">
      <c r="C72" s="2"/>
      <c r="D72" s="2"/>
      <c r="E72" s="2"/>
      <c r="F72" s="2"/>
    </row>
    <row r="73" spans="3:6" ht="17.25">
      <c r="C73" s="2"/>
      <c r="D73" s="2"/>
      <c r="E73" s="2"/>
      <c r="F73" s="2"/>
    </row>
    <row r="74" spans="3:6" ht="17.25">
      <c r="C74" s="2"/>
      <c r="D74" s="2"/>
      <c r="E74" s="2"/>
      <c r="F74" s="2"/>
    </row>
    <row r="75" spans="3:6" ht="17.25">
      <c r="C75" s="2"/>
      <c r="D75" s="2"/>
      <c r="E75" s="2"/>
      <c r="F75" s="2"/>
    </row>
    <row r="76" spans="3:6" ht="17.25">
      <c r="C76" s="2"/>
      <c r="D76" s="2"/>
      <c r="E76" s="2"/>
      <c r="F76" s="2"/>
    </row>
    <row r="77" spans="3:6" ht="17.25">
      <c r="C77" s="2"/>
      <c r="D77" s="2"/>
      <c r="E77" s="2"/>
      <c r="F77" s="2"/>
    </row>
    <row r="78" spans="3:6" ht="17.25">
      <c r="C78" s="2"/>
      <c r="D78" s="2"/>
      <c r="E78" s="2"/>
      <c r="F78" s="2"/>
    </row>
    <row r="79" spans="3:6" ht="17.25">
      <c r="C79" s="2"/>
      <c r="D79" s="2"/>
      <c r="E79" s="2"/>
      <c r="F79" s="2"/>
    </row>
    <row r="80" spans="3:6" ht="17.25">
      <c r="C80" s="2"/>
      <c r="D80" s="2"/>
      <c r="E80" s="2"/>
      <c r="F80" s="2"/>
    </row>
    <row r="81" spans="3:6" ht="17.25">
      <c r="C81" s="2"/>
      <c r="D81" s="2"/>
      <c r="E81" s="2"/>
      <c r="F81" s="2"/>
    </row>
    <row r="82" spans="3:6" ht="17.25">
      <c r="C82" s="2"/>
      <c r="D82" s="2"/>
      <c r="E82" s="2"/>
      <c r="F82" s="2"/>
    </row>
    <row r="83" spans="3:6" ht="17.25">
      <c r="C83" s="2"/>
      <c r="D83" s="2"/>
      <c r="E83" s="2"/>
      <c r="F83" s="2"/>
    </row>
    <row r="84" spans="3:6" ht="17.25">
      <c r="C84" s="2"/>
      <c r="D84" s="2"/>
      <c r="E84" s="2"/>
      <c r="F84" s="2"/>
    </row>
    <row r="85" spans="3:6" ht="17.25">
      <c r="C85" s="2"/>
      <c r="D85" s="2"/>
      <c r="E85" s="2"/>
      <c r="F85" s="2"/>
    </row>
    <row r="86" spans="3:6" ht="17.25">
      <c r="C86" s="2"/>
      <c r="D86" s="2"/>
      <c r="E86" s="2"/>
      <c r="F86" s="2"/>
    </row>
    <row r="87" spans="3:6" ht="17.25">
      <c r="C87" s="2"/>
      <c r="D87" s="2"/>
      <c r="E87" s="2"/>
      <c r="F87" s="2"/>
    </row>
    <row r="88" spans="3:6" ht="17.25">
      <c r="C88" s="2"/>
      <c r="D88" s="2"/>
      <c r="E88" s="2"/>
      <c r="F88" s="2"/>
    </row>
    <row r="89" spans="3:6" ht="17.25">
      <c r="C89" s="2"/>
      <c r="D89" s="2"/>
      <c r="E89" s="2"/>
      <c r="F89" s="2"/>
    </row>
    <row r="90" spans="3:6" ht="17.25">
      <c r="C90" s="2"/>
      <c r="D90" s="2"/>
      <c r="E90" s="2"/>
      <c r="F90" s="2"/>
    </row>
    <row r="91" spans="3:6" ht="17.25">
      <c r="C91" s="2"/>
      <c r="D91" s="2"/>
      <c r="E91" s="2"/>
      <c r="F91" s="2"/>
    </row>
    <row r="92" spans="3:6" ht="17.25">
      <c r="C92" s="2"/>
      <c r="D92" s="2"/>
      <c r="E92" s="2"/>
      <c r="F92" s="2"/>
    </row>
    <row r="93" spans="3:6" ht="17.25">
      <c r="C93" s="2"/>
      <c r="D93" s="2"/>
      <c r="E93" s="2"/>
      <c r="F93" s="2"/>
    </row>
    <row r="94" spans="3:6" ht="17.25">
      <c r="C94" s="2"/>
      <c r="D94" s="2"/>
      <c r="E94" s="2"/>
      <c r="F94" s="2"/>
    </row>
    <row r="95" spans="3:6" ht="17.25">
      <c r="C95" s="2"/>
      <c r="D95" s="2"/>
      <c r="E95" s="2"/>
      <c r="F95" s="2"/>
    </row>
    <row r="96" spans="3:6" ht="17.25">
      <c r="C96" s="2"/>
      <c r="D96" s="2"/>
      <c r="E96" s="2"/>
      <c r="F96" s="2"/>
    </row>
    <row r="97" spans="3:6" ht="17.25">
      <c r="C97" s="2"/>
      <c r="D97" s="2"/>
      <c r="E97" s="2"/>
      <c r="F97" s="2"/>
    </row>
    <row r="98" spans="3:6" ht="17.25">
      <c r="C98" s="2"/>
      <c r="D98" s="2"/>
      <c r="E98" s="2"/>
      <c r="F98" s="2"/>
    </row>
    <row r="99" spans="3:6" ht="17.25">
      <c r="C99" s="2"/>
      <c r="D99" s="2"/>
      <c r="E99" s="2"/>
      <c r="F99" s="2"/>
    </row>
    <row r="100" spans="3:6" ht="17.25">
      <c r="C100" s="2"/>
      <c r="D100" s="2"/>
      <c r="E100" s="2"/>
      <c r="F100" s="2"/>
    </row>
    <row r="101" spans="3:6" ht="17.25">
      <c r="C101" s="2"/>
      <c r="D101" s="2"/>
      <c r="E101" s="2"/>
      <c r="F101" s="2"/>
    </row>
    <row r="102" spans="3:6" ht="17.25">
      <c r="C102" s="2"/>
      <c r="D102" s="2"/>
      <c r="E102" s="2"/>
      <c r="F102" s="2"/>
    </row>
    <row r="103" spans="3:6" ht="17.25">
      <c r="C103" s="2"/>
      <c r="D103" s="2"/>
      <c r="E103" s="2"/>
      <c r="F103" s="2"/>
    </row>
    <row r="104" spans="3:6" ht="17.25">
      <c r="C104" s="2"/>
      <c r="D104" s="2"/>
      <c r="E104" s="2"/>
      <c r="F104" s="2"/>
    </row>
    <row r="105" spans="3:6" ht="17.25">
      <c r="C105" s="2"/>
      <c r="D105" s="2"/>
      <c r="E105" s="2"/>
      <c r="F105" s="2"/>
    </row>
    <row r="106" spans="3:6" ht="17.25">
      <c r="C106" s="2"/>
      <c r="D106" s="2"/>
      <c r="E106" s="2"/>
      <c r="F106" s="2"/>
    </row>
    <row r="107" spans="3:6" ht="17.25">
      <c r="C107" s="2"/>
      <c r="D107" s="2"/>
      <c r="E107" s="2"/>
      <c r="F107" s="2"/>
    </row>
    <row r="108" spans="3:6" ht="17.25">
      <c r="C108" s="2"/>
      <c r="D108" s="2"/>
      <c r="E108" s="2"/>
      <c r="F108" s="2"/>
    </row>
    <row r="109" spans="3:6" ht="17.25">
      <c r="C109" s="2"/>
      <c r="D109" s="2"/>
      <c r="E109" s="2"/>
      <c r="F109" s="2"/>
    </row>
    <row r="110" spans="3:6" ht="17.25">
      <c r="C110" s="2"/>
      <c r="D110" s="2"/>
      <c r="E110" s="2"/>
      <c r="F110" s="2"/>
    </row>
    <row r="111" spans="3:6" ht="17.25">
      <c r="C111" s="2"/>
      <c r="D111" s="2"/>
      <c r="E111" s="2"/>
      <c r="F111" s="2"/>
    </row>
    <row r="112" spans="3:6" ht="17.25">
      <c r="C112" s="2"/>
      <c r="D112" s="2"/>
      <c r="E112" s="2"/>
      <c r="F112" s="2"/>
    </row>
    <row r="113" spans="3:6" ht="17.25">
      <c r="C113" s="2"/>
      <c r="D113" s="2"/>
      <c r="E113" s="2"/>
      <c r="F113" s="2"/>
    </row>
    <row r="114" spans="3:6" ht="17.25">
      <c r="C114" s="2"/>
      <c r="D114" s="2"/>
      <c r="E114" s="2"/>
      <c r="F114" s="2"/>
    </row>
    <row r="115" spans="3:6" ht="17.25">
      <c r="C115" s="2"/>
      <c r="D115" s="2"/>
      <c r="E115" s="2"/>
      <c r="F115" s="2"/>
    </row>
    <row r="116" spans="3:6" ht="17.25">
      <c r="C116" s="2"/>
      <c r="D116" s="2"/>
      <c r="E116" s="2"/>
      <c r="F116" s="2"/>
    </row>
    <row r="117" spans="3:6" ht="17.25">
      <c r="C117" s="2"/>
      <c r="D117" s="2"/>
      <c r="E117" s="2"/>
      <c r="F117" s="2"/>
    </row>
    <row r="118" spans="3:6" ht="17.25">
      <c r="C118" s="2"/>
      <c r="D118" s="2"/>
      <c r="E118" s="2"/>
      <c r="F118" s="2"/>
    </row>
    <row r="119" spans="3:6" ht="17.25">
      <c r="C119" s="2"/>
      <c r="D119" s="2"/>
      <c r="E119" s="2"/>
      <c r="F119" s="2"/>
    </row>
    <row r="120" spans="3:6" ht="17.25">
      <c r="C120" s="2"/>
      <c r="D120" s="2"/>
      <c r="E120" s="2"/>
      <c r="F120" s="2"/>
    </row>
    <row r="121" spans="3:6" ht="17.25">
      <c r="C121" s="2"/>
      <c r="D121" s="2"/>
      <c r="E121" s="2"/>
      <c r="F121" s="2"/>
    </row>
    <row r="122" spans="3:6" ht="17.25">
      <c r="C122" s="2"/>
      <c r="D122" s="2"/>
      <c r="E122" s="2"/>
      <c r="F122" s="2"/>
    </row>
    <row r="123" spans="3:6" ht="17.25">
      <c r="C123" s="2"/>
      <c r="D123" s="2"/>
      <c r="E123" s="2"/>
      <c r="F123" s="2"/>
    </row>
    <row r="124" spans="3:6" ht="17.25">
      <c r="C124" s="2"/>
      <c r="D124" s="2"/>
      <c r="E124" s="2"/>
      <c r="F124" s="2"/>
    </row>
    <row r="125" spans="3:6" ht="17.25">
      <c r="C125" s="2"/>
      <c r="D125" s="2"/>
      <c r="E125" s="2"/>
      <c r="F125" s="2"/>
    </row>
    <row r="126" spans="3:6" ht="17.25">
      <c r="C126" s="2"/>
      <c r="D126" s="2"/>
      <c r="E126" s="2"/>
      <c r="F126" s="2"/>
    </row>
    <row r="127" spans="3:6" ht="17.25">
      <c r="C127" s="2"/>
      <c r="D127" s="2"/>
      <c r="E127" s="2"/>
      <c r="F127" s="2"/>
    </row>
    <row r="128" spans="3:6" ht="17.25">
      <c r="C128" s="6"/>
      <c r="D128" s="6"/>
      <c r="E128" s="6"/>
      <c r="F128" s="6"/>
    </row>
    <row r="129" spans="3:6" ht="17.25">
      <c r="C129" s="6"/>
      <c r="D129" s="6"/>
      <c r="E129" s="6"/>
      <c r="F129" s="6"/>
    </row>
    <row r="130" spans="3:6" ht="17.25">
      <c r="C130" s="6"/>
      <c r="D130" s="6"/>
      <c r="E130" s="6"/>
      <c r="F130" s="6"/>
    </row>
    <row r="131" spans="3:6" ht="17.25">
      <c r="C131" s="6"/>
      <c r="D131" s="6"/>
      <c r="E131" s="6"/>
      <c r="F131" s="6"/>
    </row>
    <row r="132" spans="3:6" ht="17.25">
      <c r="C132" s="6"/>
      <c r="D132" s="6"/>
      <c r="E132" s="6"/>
      <c r="F132" s="6"/>
    </row>
    <row r="133" spans="3:6" ht="17.25">
      <c r="C133" s="6"/>
      <c r="D133" s="6"/>
      <c r="E133" s="6"/>
      <c r="F133" s="6"/>
    </row>
    <row r="134" spans="3:6" ht="17.25">
      <c r="C134" s="6"/>
      <c r="D134" s="6"/>
      <c r="E134" s="6"/>
      <c r="F134" s="6"/>
    </row>
    <row r="135" spans="3:6" ht="17.25">
      <c r="C135" s="6"/>
      <c r="D135" s="6"/>
      <c r="E135" s="6"/>
      <c r="F135" s="6"/>
    </row>
    <row r="136" spans="3:6" ht="17.25">
      <c r="C136" s="6"/>
      <c r="D136" s="6"/>
      <c r="E136" s="6"/>
      <c r="F136" s="6"/>
    </row>
    <row r="137" spans="3:6" ht="17.25">
      <c r="C137" s="6"/>
      <c r="D137" s="6"/>
      <c r="E137" s="6"/>
      <c r="F137" s="6"/>
    </row>
    <row r="138" spans="3:6" ht="17.25">
      <c r="C138" s="6"/>
      <c r="D138" s="6"/>
      <c r="E138" s="6"/>
      <c r="F138" s="6"/>
    </row>
    <row r="139" spans="3:6" ht="17.25">
      <c r="C139" s="6"/>
      <c r="D139" s="6"/>
      <c r="E139" s="6"/>
      <c r="F139" s="6"/>
    </row>
    <row r="140" spans="3:6" ht="17.25">
      <c r="C140" s="6"/>
      <c r="D140" s="6"/>
      <c r="E140" s="6"/>
      <c r="F140" s="6"/>
    </row>
    <row r="141" spans="3:6" ht="17.25">
      <c r="C141" s="6"/>
      <c r="D141" s="6"/>
      <c r="E141" s="6"/>
      <c r="F141" s="6"/>
    </row>
  </sheetData>
  <mergeCells count="2">
    <mergeCell ref="C2:F2"/>
    <mergeCell ref="C28:E28"/>
  </mergeCells>
  <phoneticPr fontId="3"/>
  <printOptions horizontalCentered="1" verticalCentered="1"/>
  <pageMargins left="0.25" right="0.25" top="0.75" bottom="0.75" header="0.3" footer="0.3"/>
  <pageSetup paperSize="9" fitToWidth="0" fitToHeight="0" orientation="portrait" useFirstPageNumber="1" r:id="rId1"/>
  <headerFooter differentFirst="1"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J53"/>
  <sheetViews>
    <sheetView view="pageBreakPreview" zoomScale="80" zoomScaleNormal="100" zoomScaleSheetLayoutView="80" workbookViewId="0">
      <selection activeCell="A34" sqref="A34:XFD34"/>
    </sheetView>
  </sheetViews>
  <sheetFormatPr defaultColWidth="9" defaultRowHeight="13.5"/>
  <cols>
    <col min="1" max="2" width="0.625" style="92" customWidth="1"/>
    <col min="3" max="3" width="3.125" style="92" customWidth="1"/>
    <col min="4" max="4" width="18.125" style="92" customWidth="1"/>
    <col min="5" max="5" width="11.25" style="92" customWidth="1"/>
    <col min="6" max="6" width="2.875" style="92" customWidth="1"/>
    <col min="7" max="7" width="47.125" style="92" customWidth="1"/>
    <col min="8" max="8" width="11.75" style="92" customWidth="1"/>
    <col min="9" max="9" width="0.625" style="92" customWidth="1"/>
    <col min="10" max="10" width="1.25" style="92" customWidth="1"/>
    <col min="11" max="11" width="2.5" style="92" customWidth="1"/>
    <col min="12" max="16384" width="9" style="92"/>
  </cols>
  <sheetData>
    <row r="1" spans="3:8" ht="3.75" customHeight="1"/>
    <row r="2" spans="3:8" s="5" customFormat="1" ht="24">
      <c r="C2" s="439" t="s">
        <v>359</v>
      </c>
      <c r="D2" s="439"/>
      <c r="E2" s="439"/>
      <c r="F2" s="439"/>
      <c r="G2" s="439"/>
      <c r="H2" s="439"/>
    </row>
    <row r="3" spans="3:8" s="5" customFormat="1" ht="18.75">
      <c r="C3" s="446"/>
      <c r="D3" s="446"/>
      <c r="E3" s="446"/>
      <c r="F3" s="446"/>
      <c r="G3" s="446"/>
      <c r="H3" s="446"/>
    </row>
    <row r="4" spans="3:8" ht="24">
      <c r="C4" s="1174" t="s">
        <v>575</v>
      </c>
      <c r="D4" s="1174"/>
      <c r="E4" s="1174"/>
      <c r="F4" s="1174"/>
      <c r="G4" s="1174"/>
      <c r="H4" s="1174"/>
    </row>
    <row r="5" spans="3:8" s="116" customFormat="1" ht="18.75">
      <c r="C5" s="117"/>
      <c r="D5" s="117"/>
      <c r="E5" s="117"/>
      <c r="F5" s="117"/>
      <c r="G5" s="117"/>
      <c r="H5" s="117"/>
    </row>
    <row r="6" spans="3:8" ht="14.25">
      <c r="C6" s="93"/>
      <c r="D6" s="93"/>
      <c r="E6" s="93"/>
      <c r="F6" s="93"/>
      <c r="G6" s="1175" t="s">
        <v>357</v>
      </c>
      <c r="H6" s="1175"/>
    </row>
    <row r="7" spans="3:8" ht="15" thickBot="1">
      <c r="C7" s="93"/>
      <c r="D7" s="93"/>
      <c r="E7" s="93"/>
      <c r="F7" s="93"/>
      <c r="G7" s="93"/>
      <c r="H7" s="468" t="s">
        <v>312</v>
      </c>
    </row>
    <row r="8" spans="3:8" ht="14.25">
      <c r="C8" s="1176" t="s">
        <v>311</v>
      </c>
      <c r="D8" s="1177"/>
      <c r="E8" s="1177"/>
      <c r="F8" s="1176" t="s">
        <v>356</v>
      </c>
      <c r="G8" s="1177"/>
      <c r="H8" s="1178"/>
    </row>
    <row r="9" spans="3:8" ht="15" thickBot="1">
      <c r="C9" s="1172" t="s">
        <v>310</v>
      </c>
      <c r="D9" s="1173"/>
      <c r="E9" s="821" t="s">
        <v>309</v>
      </c>
      <c r="F9" s="1172" t="s">
        <v>310</v>
      </c>
      <c r="G9" s="1173"/>
      <c r="H9" s="115" t="s">
        <v>309</v>
      </c>
    </row>
    <row r="10" spans="3:8" ht="15.75">
      <c r="C10" s="822">
        <v>1</v>
      </c>
      <c r="D10" s="550" t="s">
        <v>308</v>
      </c>
      <c r="E10" s="549">
        <v>2209262</v>
      </c>
      <c r="F10" s="114">
        <v>1</v>
      </c>
      <c r="G10" s="113" t="s">
        <v>355</v>
      </c>
      <c r="H10" s="112"/>
    </row>
    <row r="11" spans="3:8" ht="15.75">
      <c r="C11" s="106">
        <v>2</v>
      </c>
      <c r="D11" s="548" t="s">
        <v>354</v>
      </c>
      <c r="E11" s="111">
        <v>7000</v>
      </c>
      <c r="F11" s="100"/>
      <c r="G11" s="837" t="s">
        <v>353</v>
      </c>
      <c r="H11" s="838">
        <f>10*9640</f>
        <v>96400</v>
      </c>
    </row>
    <row r="12" spans="3:8" ht="33" customHeight="1">
      <c r="C12" s="547"/>
      <c r="D12" s="110"/>
      <c r="E12" s="109"/>
      <c r="F12" s="100"/>
      <c r="G12" s="839" t="s">
        <v>836</v>
      </c>
      <c r="H12" s="838">
        <f>14*10000</f>
        <v>140000</v>
      </c>
    </row>
    <row r="13" spans="3:8" ht="15.75">
      <c r="C13" s="106">
        <v>3</v>
      </c>
      <c r="D13" s="99" t="s">
        <v>352</v>
      </c>
      <c r="E13" s="98">
        <v>180000</v>
      </c>
      <c r="F13" s="100"/>
      <c r="G13" s="839" t="s">
        <v>345</v>
      </c>
      <c r="H13" s="838">
        <v>100000</v>
      </c>
    </row>
    <row r="14" spans="3:8" ht="15.75">
      <c r="C14" s="547"/>
      <c r="D14" s="108" t="s">
        <v>351</v>
      </c>
      <c r="E14" s="107"/>
      <c r="F14" s="100"/>
      <c r="G14" s="839" t="s">
        <v>344</v>
      </c>
      <c r="H14" s="838">
        <v>40000</v>
      </c>
    </row>
    <row r="15" spans="3:8" ht="15.75">
      <c r="C15" s="100"/>
      <c r="D15" s="99"/>
      <c r="E15" s="98"/>
      <c r="F15" s="100"/>
      <c r="G15" s="105" t="s">
        <v>343</v>
      </c>
      <c r="H15" s="101">
        <f>SUM(H11:H14)</f>
        <v>376400</v>
      </c>
    </row>
    <row r="16" spans="3:8" ht="15.75">
      <c r="C16" s="100"/>
      <c r="D16" s="99"/>
      <c r="E16" s="98"/>
      <c r="F16" s="106">
        <v>2</v>
      </c>
      <c r="G16" s="99" t="s">
        <v>350</v>
      </c>
      <c r="H16" s="104"/>
    </row>
    <row r="17" spans="3:10" ht="15.75">
      <c r="C17" s="100"/>
      <c r="D17" s="99"/>
      <c r="E17" s="98"/>
      <c r="F17" s="100"/>
      <c r="G17" s="837" t="s">
        <v>349</v>
      </c>
      <c r="H17" s="838">
        <v>15000</v>
      </c>
    </row>
    <row r="18" spans="3:10" ht="15.75">
      <c r="C18" s="100"/>
      <c r="D18" s="99"/>
      <c r="E18" s="98"/>
      <c r="F18" s="100"/>
      <c r="G18" s="105" t="s">
        <v>343</v>
      </c>
      <c r="H18" s="104">
        <f>SUM(H17:H17)</f>
        <v>15000</v>
      </c>
    </row>
    <row r="19" spans="3:10" ht="15.75">
      <c r="C19" s="100"/>
      <c r="D19" s="99"/>
      <c r="E19" s="98"/>
      <c r="F19" s="106">
        <v>3</v>
      </c>
      <c r="G19" s="103" t="s">
        <v>348</v>
      </c>
      <c r="H19" s="101"/>
    </row>
    <row r="20" spans="3:10" ht="27" customHeight="1">
      <c r="C20" s="100"/>
      <c r="D20" s="99"/>
      <c r="E20" s="98"/>
      <c r="F20" s="100"/>
      <c r="G20" s="840" t="s">
        <v>347</v>
      </c>
      <c r="H20" s="841">
        <f>10*5000</f>
        <v>50000</v>
      </c>
    </row>
    <row r="21" spans="3:10" ht="27" customHeight="1">
      <c r="C21" s="100"/>
      <c r="D21" s="99"/>
      <c r="E21" s="98"/>
      <c r="F21" s="100"/>
      <c r="G21" s="839" t="s">
        <v>346</v>
      </c>
      <c r="H21" s="838">
        <f>14*10000</f>
        <v>140000</v>
      </c>
    </row>
    <row r="22" spans="3:10" ht="15.75">
      <c r="C22" s="100"/>
      <c r="D22" s="99"/>
      <c r="E22" s="98"/>
      <c r="F22" s="100"/>
      <c r="G22" s="839" t="s">
        <v>345</v>
      </c>
      <c r="H22" s="838">
        <v>100000</v>
      </c>
    </row>
    <row r="23" spans="3:10" ht="15.75">
      <c r="C23" s="100"/>
      <c r="D23" s="99"/>
      <c r="E23" s="98"/>
      <c r="F23" s="100"/>
      <c r="G23" s="839" t="s">
        <v>344</v>
      </c>
      <c r="H23" s="838">
        <f>1*40000</f>
        <v>40000</v>
      </c>
    </row>
    <row r="24" spans="3:10" ht="15.75">
      <c r="C24" s="100"/>
      <c r="D24" s="99"/>
      <c r="E24" s="98"/>
      <c r="F24" s="100"/>
      <c r="G24" s="102" t="s">
        <v>343</v>
      </c>
      <c r="H24" s="101">
        <f>SUM(H20:H23)</f>
        <v>330000</v>
      </c>
    </row>
    <row r="25" spans="3:10" ht="15.75">
      <c r="C25" s="100"/>
      <c r="D25" s="99"/>
      <c r="E25" s="98"/>
      <c r="F25" s="842">
        <v>4</v>
      </c>
      <c r="G25" s="843" t="s">
        <v>833</v>
      </c>
      <c r="H25" s="844"/>
    </row>
    <row r="26" spans="3:10" ht="15.75">
      <c r="C26" s="100"/>
      <c r="D26" s="99"/>
      <c r="E26" s="98"/>
      <c r="F26" s="845"/>
      <c r="G26" s="846" t="s">
        <v>834</v>
      </c>
      <c r="H26" s="844">
        <v>36000</v>
      </c>
    </row>
    <row r="27" spans="3:10" ht="15.75">
      <c r="C27" s="100"/>
      <c r="D27" s="99"/>
      <c r="E27" s="98"/>
      <c r="F27" s="845"/>
      <c r="G27" s="847" t="s">
        <v>218</v>
      </c>
      <c r="H27" s="848">
        <v>36000</v>
      </c>
      <c r="J27" s="96"/>
    </row>
    <row r="28" spans="3:10" ht="15.75">
      <c r="C28" s="100"/>
      <c r="D28" s="99"/>
      <c r="E28" s="98"/>
      <c r="F28" s="845"/>
      <c r="G28" s="847"/>
      <c r="H28" s="848"/>
    </row>
    <row r="29" spans="3:10" ht="14.25" customHeight="1">
      <c r="C29" s="100"/>
      <c r="D29" s="99"/>
      <c r="E29" s="98"/>
      <c r="F29" s="106">
        <v>5</v>
      </c>
      <c r="G29" s="228" t="s">
        <v>835</v>
      </c>
      <c r="H29" s="790">
        <f>E31-(H18+H24+H27+H15)</f>
        <v>1638862</v>
      </c>
    </row>
    <row r="30" spans="3:10" ht="14.25" customHeight="1" thickBot="1">
      <c r="C30" s="100"/>
      <c r="D30" s="99"/>
      <c r="E30" s="98"/>
      <c r="F30" s="95"/>
      <c r="G30" s="94"/>
      <c r="H30" s="97"/>
    </row>
    <row r="31" spans="3:10" ht="14.25" customHeight="1" thickBot="1">
      <c r="C31" s="546"/>
      <c r="D31" s="545" t="s">
        <v>342</v>
      </c>
      <c r="E31" s="544">
        <f>E10+E11+E13</f>
        <v>2396262</v>
      </c>
      <c r="F31" s="95"/>
      <c r="G31" s="94" t="s">
        <v>342</v>
      </c>
      <c r="H31" s="544">
        <f>H15+H18+H24+H27+H29</f>
        <v>2396262</v>
      </c>
    </row>
    <row r="32" spans="3: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sheetData>
  <mergeCells count="6">
    <mergeCell ref="C9:D9"/>
    <mergeCell ref="F9:G9"/>
    <mergeCell ref="C4:H4"/>
    <mergeCell ref="G6:H6"/>
    <mergeCell ref="C8:E8"/>
    <mergeCell ref="F8:H8"/>
  </mergeCells>
  <phoneticPr fontId="3"/>
  <printOptions horizontalCentered="1" verticalCentered="1"/>
  <pageMargins left="0.74803149606299213" right="0.55118110236220474" top="0.59055118110236215" bottom="0.78740157480314965" header="0.51181102362204722" footer="0.51181102362204722"/>
  <pageSetup paperSize="9" scale="94" fitToHeight="0" orientation="portrait" useFirstPageNumber="1" r:id="rId1"/>
  <headerFooter differentFirst="1" alignWithMargins="0">
    <oddFooter>&amp;C１６</oddFooter>
    <firstFooter>&amp;C１６</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48"/>
  <sheetViews>
    <sheetView view="pageBreakPreview" topLeftCell="A2" zoomScale="80" zoomScaleNormal="100" zoomScaleSheetLayoutView="80" workbookViewId="0">
      <selection activeCell="C2" sqref="C2:H2"/>
    </sheetView>
  </sheetViews>
  <sheetFormatPr defaultColWidth="8.625" defaultRowHeight="14.25"/>
  <cols>
    <col min="1" max="2" width="0.625" style="144" customWidth="1"/>
    <col min="3" max="3" width="12" style="144" customWidth="1"/>
    <col min="4" max="5" width="6" style="144" customWidth="1"/>
    <col min="6" max="6" width="9.625" style="144" customWidth="1"/>
    <col min="7" max="7" width="10.25" style="144" customWidth="1"/>
    <col min="8" max="8" width="14.625" style="144" bestFit="1" customWidth="1"/>
    <col min="9" max="10" width="6" style="144" customWidth="1"/>
    <col min="11" max="11" width="9.625" style="145" customWidth="1"/>
    <col min="12" max="12" width="10.25" style="144" customWidth="1"/>
    <col min="13" max="13" width="0.625" style="144" customWidth="1"/>
    <col min="14" max="14" width="1.25" style="144" customWidth="1"/>
    <col min="15" max="15" width="2.5" style="144" customWidth="1"/>
    <col min="16" max="16384" width="8.625" style="144"/>
  </cols>
  <sheetData>
    <row r="1" spans="3:12" ht="3.75" customHeight="1"/>
    <row r="2" spans="3:12" s="5" customFormat="1" ht="24">
      <c r="C2" s="1127" t="s">
        <v>359</v>
      </c>
      <c r="D2" s="1127"/>
      <c r="E2" s="1127"/>
      <c r="F2" s="1127"/>
      <c r="G2" s="1127"/>
      <c r="H2" s="1127"/>
      <c r="I2" s="118"/>
    </row>
    <row r="3" spans="3:12" s="5" customFormat="1" ht="18.75">
      <c r="C3" s="446"/>
      <c r="D3" s="446"/>
      <c r="E3" s="446"/>
      <c r="F3" s="446"/>
      <c r="G3" s="446"/>
      <c r="H3" s="446"/>
      <c r="I3" s="118"/>
    </row>
    <row r="4" spans="3:12" s="5" customFormat="1" ht="24">
      <c r="C4" s="1183" t="s">
        <v>576</v>
      </c>
      <c r="D4" s="1183"/>
      <c r="E4" s="1183"/>
      <c r="F4" s="1183"/>
      <c r="G4" s="1183"/>
      <c r="H4" s="1183"/>
      <c r="I4" s="1183"/>
      <c r="J4" s="1183"/>
      <c r="K4" s="1183"/>
    </row>
    <row r="5" spans="3:12" s="5" customFormat="1" ht="24">
      <c r="C5" s="467"/>
      <c r="D5" s="467"/>
      <c r="E5" s="467"/>
      <c r="F5" s="467"/>
      <c r="G5" s="467"/>
      <c r="H5" s="467"/>
      <c r="I5" s="467"/>
      <c r="J5" s="467"/>
      <c r="K5" s="467"/>
    </row>
    <row r="6" spans="3:12" ht="22.5" customHeight="1">
      <c r="C6" s="1179" t="s">
        <v>403</v>
      </c>
      <c r="D6" s="1179"/>
      <c r="E6" s="1179"/>
      <c r="F6" s="1179"/>
      <c r="G6" s="1179"/>
      <c r="H6" s="1179"/>
      <c r="I6" s="1179"/>
      <c r="J6" s="1179"/>
      <c r="K6" s="1179"/>
      <c r="L6" s="1179"/>
    </row>
    <row r="7" spans="3:12" ht="18.75" customHeight="1">
      <c r="C7" s="1182" t="s">
        <v>402</v>
      </c>
      <c r="D7" s="1182"/>
      <c r="E7" s="1182"/>
      <c r="F7" s="1182"/>
      <c r="G7" s="1182"/>
      <c r="H7" s="1182"/>
      <c r="I7" s="1182"/>
      <c r="J7" s="1182"/>
      <c r="K7" s="1182"/>
      <c r="L7" s="1182"/>
    </row>
    <row r="8" spans="3:12" ht="18.75" customHeight="1">
      <c r="C8" s="217" t="s">
        <v>401</v>
      </c>
      <c r="D8" s="216"/>
      <c r="E8" s="216"/>
      <c r="F8" s="216"/>
      <c r="G8" s="214"/>
      <c r="H8" s="214"/>
      <c r="I8" s="214"/>
      <c r="J8" s="214"/>
      <c r="K8" s="215"/>
      <c r="L8" s="214"/>
    </row>
    <row r="9" spans="3:12" ht="19.5" customHeight="1">
      <c r="C9" s="1180" t="s">
        <v>214</v>
      </c>
      <c r="D9" s="1180"/>
      <c r="E9" s="1180"/>
      <c r="F9" s="1180"/>
      <c r="G9" s="1180"/>
      <c r="H9" s="1180" t="s">
        <v>215</v>
      </c>
      <c r="I9" s="1180"/>
      <c r="J9" s="1180"/>
      <c r="K9" s="1180"/>
      <c r="L9" s="1180"/>
    </row>
    <row r="10" spans="3:12" ht="19.5" customHeight="1">
      <c r="C10" s="571"/>
      <c r="D10" s="570" t="s">
        <v>216</v>
      </c>
      <c r="E10" s="570" t="s">
        <v>217</v>
      </c>
      <c r="F10" s="570" t="s">
        <v>218</v>
      </c>
      <c r="G10" s="568"/>
      <c r="H10" s="571"/>
      <c r="I10" s="570" t="s">
        <v>216</v>
      </c>
      <c r="J10" s="570" t="s">
        <v>217</v>
      </c>
      <c r="K10" s="569" t="s">
        <v>218</v>
      </c>
      <c r="L10" s="568"/>
    </row>
    <row r="11" spans="3:12" ht="19.5" customHeight="1">
      <c r="C11" s="567" t="s">
        <v>400</v>
      </c>
      <c r="D11" s="566">
        <v>450</v>
      </c>
      <c r="E11" s="565">
        <v>94</v>
      </c>
      <c r="F11" s="565">
        <f>D11*E11</f>
        <v>42300</v>
      </c>
      <c r="G11" s="564">
        <f>F11+F13+F14+F15</f>
        <v>42300</v>
      </c>
      <c r="H11" s="563" t="s">
        <v>219</v>
      </c>
      <c r="I11" s="562">
        <v>305</v>
      </c>
      <c r="J11" s="561">
        <f>E11</f>
        <v>94</v>
      </c>
      <c r="K11" s="560">
        <f>I11*J11</f>
        <v>28670</v>
      </c>
      <c r="L11" s="559">
        <f>K11</f>
        <v>28670</v>
      </c>
    </row>
    <row r="12" spans="3:12" ht="19.5" customHeight="1">
      <c r="C12" s="213"/>
      <c r="D12" s="210"/>
      <c r="E12" s="210"/>
      <c r="F12" s="210"/>
      <c r="G12" s="212"/>
      <c r="H12" s="211" t="s">
        <v>399</v>
      </c>
      <c r="I12" s="206">
        <v>500</v>
      </c>
      <c r="J12" s="206">
        <v>10</v>
      </c>
      <c r="K12" s="205">
        <f>I12*J12</f>
        <v>5000</v>
      </c>
      <c r="L12" s="201">
        <f>K12</f>
        <v>5000</v>
      </c>
    </row>
    <row r="13" spans="3:12" ht="19.5" customHeight="1">
      <c r="C13" s="204"/>
      <c r="D13" s="207"/>
      <c r="E13" s="206"/>
      <c r="F13" s="206"/>
      <c r="G13" s="201"/>
      <c r="H13" s="211" t="s">
        <v>224</v>
      </c>
      <c r="I13" s="210"/>
      <c r="J13" s="210"/>
      <c r="K13" s="209"/>
      <c r="L13" s="201">
        <v>7000</v>
      </c>
    </row>
    <row r="14" spans="3:12" ht="19.5" customHeight="1">
      <c r="C14" s="208"/>
      <c r="D14" s="207"/>
      <c r="E14" s="206"/>
      <c r="F14" s="206"/>
      <c r="G14" s="201"/>
      <c r="H14" s="178" t="s">
        <v>225</v>
      </c>
      <c r="I14" s="206"/>
      <c r="J14" s="206"/>
      <c r="K14" s="205"/>
      <c r="L14" s="201">
        <v>1500</v>
      </c>
    </row>
    <row r="15" spans="3:12" ht="19.5" customHeight="1">
      <c r="C15" s="204"/>
      <c r="D15" s="155"/>
      <c r="E15" s="151"/>
      <c r="F15" s="151"/>
      <c r="G15" s="198"/>
      <c r="I15" s="203"/>
      <c r="J15" s="203"/>
      <c r="K15" s="202"/>
      <c r="L15" s="201"/>
    </row>
    <row r="16" spans="3:12" ht="19.5" customHeight="1">
      <c r="C16" s="199"/>
      <c r="D16" s="151"/>
      <c r="E16" s="151"/>
      <c r="F16" s="151"/>
      <c r="G16" s="198"/>
      <c r="H16" s="146"/>
      <c r="I16" s="151"/>
      <c r="J16" s="151"/>
      <c r="K16" s="200"/>
      <c r="L16" s="196"/>
    </row>
    <row r="17" spans="3:12" ht="19.5" customHeight="1">
      <c r="C17" s="168"/>
      <c r="D17" s="146"/>
      <c r="E17" s="146"/>
      <c r="F17" s="151"/>
      <c r="G17" s="198"/>
      <c r="H17" s="146"/>
      <c r="I17" s="155"/>
      <c r="J17" s="155"/>
      <c r="K17" s="197"/>
      <c r="L17" s="196"/>
    </row>
    <row r="18" spans="3:12" ht="19.5" customHeight="1">
      <c r="C18" s="199"/>
      <c r="D18" s="146"/>
      <c r="E18" s="146"/>
      <c r="F18" s="151"/>
      <c r="G18" s="198"/>
      <c r="H18" s="146"/>
      <c r="I18" s="155"/>
      <c r="J18" s="155"/>
      <c r="K18" s="197"/>
      <c r="L18" s="196"/>
    </row>
    <row r="19" spans="3:12" ht="19.5" customHeight="1">
      <c r="C19" s="195"/>
      <c r="D19" s="194"/>
      <c r="E19" s="194"/>
      <c r="F19" s="192"/>
      <c r="G19" s="190"/>
      <c r="H19" s="193"/>
      <c r="I19" s="192"/>
      <c r="J19" s="192"/>
      <c r="K19" s="191"/>
      <c r="L19" s="190"/>
    </row>
    <row r="20" spans="3:12" ht="19.5" customHeight="1">
      <c r="C20" s="1181" t="s">
        <v>220</v>
      </c>
      <c r="D20" s="1181"/>
      <c r="E20" s="1181"/>
      <c r="F20" s="1181"/>
      <c r="G20" s="189">
        <f>SUM(G11:G11)</f>
        <v>42300</v>
      </c>
      <c r="H20" s="1181" t="s">
        <v>220</v>
      </c>
      <c r="I20" s="1181"/>
      <c r="J20" s="1181"/>
      <c r="K20" s="1181"/>
      <c r="L20" s="189">
        <f>SUM(L10:L19)</f>
        <v>42170</v>
      </c>
    </row>
    <row r="21" spans="3:12" ht="19.5" customHeight="1">
      <c r="K21" s="558" t="s">
        <v>398</v>
      </c>
      <c r="L21" s="557">
        <f>G20-L20</f>
        <v>130</v>
      </c>
    </row>
    <row r="22" spans="3:12" ht="19.5" customHeight="1">
      <c r="K22" s="188"/>
      <c r="L22" s="187"/>
    </row>
    <row r="23" spans="3:12" ht="19.5" customHeight="1">
      <c r="K23" s="188"/>
      <c r="L23" s="187"/>
    </row>
    <row r="24" spans="3:12" ht="19.5" customHeight="1">
      <c r="C24" s="186"/>
      <c r="D24" s="185" t="s">
        <v>397</v>
      </c>
      <c r="E24" s="556"/>
      <c r="F24" s="553"/>
      <c r="G24" s="555"/>
      <c r="H24" s="554"/>
      <c r="I24" s="553"/>
      <c r="J24" s="553"/>
      <c r="K24" s="552"/>
      <c r="L24" s="184"/>
    </row>
    <row r="25" spans="3:12" ht="19.5" customHeight="1">
      <c r="C25" s="168"/>
      <c r="D25" s="183" t="s">
        <v>396</v>
      </c>
      <c r="E25" s="182" t="s">
        <v>395</v>
      </c>
      <c r="F25" s="151"/>
      <c r="G25" s="148"/>
      <c r="H25" s="150"/>
      <c r="I25" s="151"/>
      <c r="J25" s="151"/>
      <c r="K25" s="153"/>
      <c r="L25" s="165"/>
    </row>
    <row r="26" spans="3:12" ht="19.5" customHeight="1">
      <c r="C26" s="179"/>
      <c r="D26" s="171" t="s">
        <v>394</v>
      </c>
      <c r="E26" s="176">
        <v>58</v>
      </c>
      <c r="F26" s="151"/>
      <c r="G26" s="148"/>
      <c r="H26" s="181"/>
      <c r="I26" s="151"/>
      <c r="J26" s="151"/>
      <c r="K26" s="153"/>
      <c r="L26" s="165"/>
    </row>
    <row r="27" spans="3:12" ht="19.5" customHeight="1">
      <c r="C27" s="179"/>
      <c r="D27" s="171" t="s">
        <v>393</v>
      </c>
      <c r="E27" s="176">
        <v>80</v>
      </c>
      <c r="F27" s="151"/>
      <c r="G27" s="148"/>
      <c r="H27" s="180"/>
      <c r="I27" s="151"/>
      <c r="J27" s="151"/>
      <c r="K27" s="153"/>
      <c r="L27" s="165"/>
    </row>
    <row r="28" spans="3:12" ht="19.5" customHeight="1">
      <c r="C28" s="179"/>
      <c r="D28" s="171" t="s">
        <v>392</v>
      </c>
      <c r="E28" s="176">
        <v>57</v>
      </c>
      <c r="F28" s="151"/>
      <c r="G28" s="148"/>
      <c r="H28" s="181"/>
      <c r="I28" s="151"/>
      <c r="J28" s="151"/>
      <c r="K28" s="153"/>
      <c r="L28" s="165"/>
    </row>
    <row r="29" spans="3:12" ht="19.5" customHeight="1">
      <c r="C29" s="179"/>
      <c r="D29" s="171" t="s">
        <v>709</v>
      </c>
      <c r="E29" s="176">
        <v>93</v>
      </c>
      <c r="F29" s="171"/>
      <c r="G29" s="148"/>
      <c r="H29" s="180"/>
      <c r="I29" s="151"/>
      <c r="J29" s="151"/>
      <c r="K29" s="153"/>
      <c r="L29" s="165"/>
    </row>
    <row r="30" spans="3:12" ht="19.5" customHeight="1">
      <c r="C30" s="179"/>
      <c r="D30" s="171" t="s">
        <v>391</v>
      </c>
      <c r="E30" s="176">
        <v>79</v>
      </c>
      <c r="F30" s="171"/>
      <c r="G30" s="148"/>
      <c r="H30" s="178"/>
      <c r="I30" s="151"/>
      <c r="J30" s="151"/>
      <c r="K30" s="153"/>
      <c r="L30" s="165"/>
    </row>
    <row r="31" spans="3:12" ht="19.5" customHeight="1">
      <c r="C31" s="174"/>
      <c r="D31" s="173" t="s">
        <v>708</v>
      </c>
      <c r="E31" s="176">
        <v>74</v>
      </c>
      <c r="F31" s="171"/>
      <c r="G31" s="148"/>
      <c r="H31" s="177"/>
      <c r="I31" s="155"/>
      <c r="J31" s="155"/>
      <c r="K31" s="169"/>
      <c r="L31" s="165"/>
    </row>
    <row r="32" spans="3:12" ht="19.5" customHeight="1">
      <c r="C32" s="168"/>
      <c r="D32" s="173" t="s">
        <v>390</v>
      </c>
      <c r="E32" s="176">
        <v>106</v>
      </c>
      <c r="F32" s="171"/>
      <c r="G32" s="148"/>
      <c r="H32" s="146"/>
      <c r="I32" s="155"/>
      <c r="J32" s="155"/>
      <c r="K32" s="169"/>
      <c r="L32" s="165"/>
    </row>
    <row r="33" spans="3:16" ht="19.5" customHeight="1">
      <c r="C33" s="174" t="s">
        <v>389</v>
      </c>
      <c r="D33" s="173" t="s">
        <v>388</v>
      </c>
      <c r="E33" s="175">
        <f>E11</f>
        <v>94</v>
      </c>
      <c r="F33" s="171"/>
      <c r="G33" s="148"/>
      <c r="H33" s="146"/>
      <c r="I33" s="167"/>
      <c r="J33" s="170"/>
      <c r="K33" s="169"/>
      <c r="L33" s="165"/>
    </row>
    <row r="34" spans="3:16" ht="19.5" customHeight="1">
      <c r="C34" s="174"/>
      <c r="D34" s="173"/>
      <c r="E34" s="172"/>
      <c r="F34" s="171"/>
      <c r="G34" s="148"/>
      <c r="H34" s="146"/>
      <c r="I34" s="167"/>
      <c r="J34" s="170"/>
      <c r="K34" s="169"/>
      <c r="L34" s="165"/>
    </row>
    <row r="35" spans="3:16" ht="19.5" customHeight="1">
      <c r="C35" s="168"/>
      <c r="D35" s="146"/>
      <c r="E35" s="146"/>
      <c r="F35" s="151"/>
      <c r="G35" s="148"/>
      <c r="H35" s="167"/>
      <c r="I35" s="151"/>
      <c r="J35" s="166"/>
      <c r="K35" s="153"/>
      <c r="L35" s="165"/>
    </row>
    <row r="36" spans="3:16" ht="19.5" customHeight="1">
      <c r="C36" s="551"/>
      <c r="D36" s="164"/>
      <c r="E36" s="164"/>
      <c r="F36" s="161"/>
      <c r="G36" s="163"/>
      <c r="H36" s="162"/>
      <c r="I36" s="161"/>
      <c r="J36" s="160"/>
      <c r="K36" s="159"/>
      <c r="L36" s="158"/>
      <c r="M36" s="146"/>
    </row>
    <row r="37" spans="3:16" ht="19.5" customHeight="1">
      <c r="C37" s="152"/>
      <c r="D37" s="146"/>
      <c r="E37" s="146"/>
      <c r="F37" s="151"/>
      <c r="G37" s="148"/>
      <c r="H37" s="150"/>
      <c r="I37" s="151"/>
      <c r="J37" s="151"/>
      <c r="K37" s="153"/>
      <c r="L37" s="148"/>
      <c r="M37" s="146"/>
    </row>
    <row r="38" spans="3:16" ht="19.5" customHeight="1">
      <c r="C38" s="152"/>
      <c r="D38" s="146"/>
      <c r="E38" s="146"/>
      <c r="F38" s="151"/>
      <c r="G38" s="148"/>
      <c r="H38" s="154"/>
      <c r="I38" s="154"/>
      <c r="J38" s="151"/>
      <c r="K38" s="153"/>
      <c r="L38" s="148"/>
      <c r="M38" s="146"/>
    </row>
    <row r="39" spans="3:16" ht="19.5" customHeight="1">
      <c r="C39" s="152"/>
      <c r="D39" s="146"/>
      <c r="E39" s="146"/>
      <c r="F39" s="151"/>
      <c r="G39" s="148"/>
      <c r="H39" s="150"/>
      <c r="I39" s="151"/>
      <c r="J39" s="151"/>
      <c r="K39" s="153"/>
      <c r="L39" s="148"/>
      <c r="M39" s="146"/>
    </row>
    <row r="40" spans="3:16" ht="19.5" customHeight="1">
      <c r="C40" s="152"/>
      <c r="D40" s="151"/>
      <c r="E40" s="151"/>
      <c r="F40" s="151"/>
      <c r="G40" s="148"/>
      <c r="H40" s="154"/>
      <c r="I40" s="154"/>
      <c r="J40" s="151"/>
      <c r="K40" s="153"/>
      <c r="L40" s="148"/>
      <c r="M40" s="146"/>
    </row>
    <row r="41" spans="3:16" ht="19.5" customHeight="1">
      <c r="C41" s="152"/>
      <c r="D41" s="151"/>
      <c r="E41" s="151"/>
      <c r="F41" s="151"/>
      <c r="G41" s="148"/>
      <c r="H41" s="157"/>
      <c r="I41" s="155"/>
      <c r="J41" s="151"/>
      <c r="K41" s="153"/>
      <c r="L41" s="148"/>
      <c r="M41" s="146"/>
      <c r="N41" s="146"/>
      <c r="O41" s="151"/>
      <c r="P41" s="146"/>
    </row>
    <row r="42" spans="3:16" ht="19.5" customHeight="1">
      <c r="C42" s="152"/>
      <c r="D42" s="151"/>
      <c r="E42" s="151"/>
      <c r="F42" s="151"/>
      <c r="G42" s="148"/>
      <c r="H42" s="157"/>
      <c r="I42" s="155"/>
      <c r="J42" s="151"/>
      <c r="K42" s="153"/>
      <c r="L42" s="148"/>
      <c r="M42" s="146"/>
      <c r="N42" s="146"/>
      <c r="O42" s="151"/>
      <c r="P42" s="146"/>
    </row>
    <row r="43" spans="3:16" ht="19.5" customHeight="1">
      <c r="C43" s="152"/>
      <c r="D43" s="151"/>
      <c r="E43" s="151"/>
      <c r="F43" s="151"/>
      <c r="G43" s="148"/>
      <c r="H43" s="157"/>
      <c r="I43" s="155"/>
      <c r="J43" s="151"/>
      <c r="K43" s="153"/>
      <c r="L43" s="148"/>
      <c r="M43" s="146"/>
      <c r="N43" s="146"/>
      <c r="O43" s="151"/>
      <c r="P43" s="146"/>
    </row>
    <row r="44" spans="3:16" ht="19.5" customHeight="1">
      <c r="C44" s="152"/>
      <c r="D44" s="151"/>
      <c r="E44" s="151"/>
      <c r="F44" s="151"/>
      <c r="G44" s="148"/>
      <c r="H44" s="156"/>
      <c r="I44" s="155"/>
      <c r="J44" s="151"/>
      <c r="K44" s="153"/>
      <c r="L44" s="148"/>
      <c r="M44" s="146"/>
      <c r="N44" s="146"/>
      <c r="O44" s="151"/>
      <c r="P44" s="146"/>
    </row>
    <row r="45" spans="3:16" ht="19.5" customHeight="1">
      <c r="C45" s="152"/>
      <c r="D45" s="151"/>
      <c r="E45" s="151"/>
      <c r="F45" s="151"/>
      <c r="G45" s="148"/>
      <c r="H45" s="154"/>
      <c r="I45" s="151"/>
      <c r="J45" s="151"/>
      <c r="K45" s="153"/>
      <c r="L45" s="148"/>
      <c r="M45" s="146"/>
      <c r="N45" s="146"/>
      <c r="O45" s="146"/>
      <c r="P45" s="146"/>
    </row>
    <row r="46" spans="3:16" ht="19.5" customHeight="1">
      <c r="C46" s="152"/>
      <c r="D46" s="151"/>
      <c r="E46" s="151"/>
      <c r="F46" s="151"/>
      <c r="G46" s="148"/>
      <c r="H46" s="154"/>
      <c r="I46" s="151"/>
      <c r="J46" s="151"/>
      <c r="K46" s="153"/>
      <c r="L46" s="148"/>
      <c r="M46" s="146"/>
      <c r="N46" s="146"/>
      <c r="O46" s="146"/>
      <c r="P46" s="146"/>
    </row>
    <row r="47" spans="3:16" ht="19.5" customHeight="1">
      <c r="C47" s="152"/>
      <c r="D47" s="151"/>
      <c r="E47" s="151"/>
      <c r="F47" s="151"/>
      <c r="G47" s="148"/>
      <c r="H47" s="150"/>
      <c r="I47" s="150"/>
      <c r="J47" s="150"/>
      <c r="K47" s="149"/>
      <c r="L47" s="148"/>
      <c r="M47" s="146"/>
      <c r="N47" s="146"/>
      <c r="O47" s="146"/>
      <c r="P47" s="146"/>
    </row>
    <row r="48" spans="3:16">
      <c r="C48" s="146"/>
      <c r="D48" s="146"/>
      <c r="E48" s="146"/>
      <c r="F48" s="146"/>
      <c r="G48" s="146"/>
      <c r="H48" s="146"/>
      <c r="I48" s="146"/>
      <c r="J48" s="146"/>
      <c r="K48" s="147"/>
      <c r="L48" s="146"/>
      <c r="M48" s="146"/>
      <c r="N48" s="146"/>
      <c r="O48" s="146"/>
      <c r="P48" s="146"/>
    </row>
  </sheetData>
  <sheetProtection selectLockedCells="1" selectUnlockedCells="1"/>
  <mergeCells count="8">
    <mergeCell ref="C2:H2"/>
    <mergeCell ref="C6:L6"/>
    <mergeCell ref="C9:G9"/>
    <mergeCell ref="H9:L9"/>
    <mergeCell ref="C20:F20"/>
    <mergeCell ref="H20:K20"/>
    <mergeCell ref="C7:L7"/>
    <mergeCell ref="C4:K4"/>
  </mergeCells>
  <phoneticPr fontId="3"/>
  <printOptions horizontalCentered="1" verticalCentered="1"/>
  <pageMargins left="0.74803149606299213" right="0.55118110236220474" top="0.59055118110236215" bottom="0.78740157480314965" header="0.51181102362204722" footer="0.51181102362204722"/>
  <pageSetup paperSize="9" scale="98" orientation="portrait" useFirstPageNumber="1" r:id="rId1"/>
  <headerFooter differentFirst="1" alignWithMargins="0">
    <oddFooter>&amp;C１７</oddFooter>
    <firstFooter>&amp;C１７</first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B49"/>
  <sheetViews>
    <sheetView view="pageBreakPreview" zoomScaleNormal="100" zoomScaleSheetLayoutView="100" workbookViewId="0">
      <selection activeCell="U20" sqref="U20"/>
    </sheetView>
  </sheetViews>
  <sheetFormatPr defaultColWidth="8.875" defaultRowHeight="13.5"/>
  <cols>
    <col min="1" max="2" width="0.625" style="31" customWidth="1"/>
    <col min="3" max="3" width="5.125" style="31" customWidth="1"/>
    <col min="4" max="4" width="19.625" style="31" customWidth="1"/>
    <col min="5" max="14" width="6" style="31" customWidth="1"/>
    <col min="15" max="15" width="1.25" style="31" customWidth="1"/>
    <col min="16" max="16" width="2.5" style="31" customWidth="1"/>
    <col min="17" max="16384" width="8.875" style="31"/>
  </cols>
  <sheetData>
    <row r="1" spans="3:28" ht="3.75" customHeight="1"/>
    <row r="2" spans="3:28" s="526" customFormat="1" ht="24" customHeight="1">
      <c r="C2" s="1127" t="s">
        <v>359</v>
      </c>
      <c r="D2" s="1127"/>
      <c r="E2" s="1127"/>
      <c r="F2" s="1127"/>
      <c r="G2" s="1127"/>
      <c r="H2" s="1127"/>
      <c r="I2" s="527"/>
      <c r="J2" s="527"/>
      <c r="K2" s="527"/>
      <c r="L2" s="527"/>
      <c r="P2" s="523"/>
      <c r="Q2" s="523"/>
      <c r="R2" s="523"/>
      <c r="S2" s="523"/>
      <c r="T2" s="523"/>
      <c r="U2" s="523"/>
      <c r="V2" s="523"/>
      <c r="W2" s="523"/>
      <c r="X2" s="523"/>
      <c r="Y2" s="523"/>
      <c r="Z2" s="523"/>
      <c r="AA2" s="523"/>
    </row>
    <row r="3" spans="3:28" s="525" customFormat="1" ht="18.75" customHeight="1">
      <c r="C3" s="73"/>
      <c r="D3" s="73"/>
      <c r="E3" s="73"/>
      <c r="F3" s="73"/>
      <c r="G3" s="73"/>
      <c r="H3" s="73"/>
      <c r="I3" s="520"/>
      <c r="J3" s="520"/>
      <c r="K3" s="520"/>
      <c r="L3" s="520"/>
      <c r="P3" s="523"/>
      <c r="Q3" s="523"/>
      <c r="R3" s="523"/>
      <c r="S3" s="523"/>
      <c r="T3" s="523"/>
      <c r="U3" s="523"/>
      <c r="V3" s="523"/>
      <c r="W3" s="523"/>
      <c r="X3" s="523"/>
      <c r="Y3" s="523"/>
      <c r="Z3" s="523"/>
      <c r="AA3" s="523"/>
      <c r="AB3" s="523"/>
    </row>
    <row r="4" spans="3:28" s="524" customFormat="1" ht="29.25" customHeight="1">
      <c r="C4" s="1079" t="s">
        <v>814</v>
      </c>
      <c r="D4" s="1079"/>
      <c r="E4" s="1079"/>
      <c r="F4" s="1079"/>
      <c r="G4" s="1079"/>
      <c r="H4" s="1079"/>
      <c r="I4" s="1079"/>
      <c r="J4" s="1079"/>
      <c r="K4" s="1079"/>
      <c r="L4" s="1079"/>
      <c r="M4" s="1079"/>
      <c r="N4" s="1079"/>
      <c r="P4" s="523"/>
      <c r="Q4" s="523"/>
      <c r="R4" s="523"/>
      <c r="S4" s="523"/>
      <c r="T4" s="523"/>
      <c r="U4" s="523"/>
      <c r="V4" s="523"/>
      <c r="W4" s="523"/>
      <c r="X4" s="523"/>
      <c r="Y4" s="523"/>
      <c r="Z4" s="523"/>
      <c r="AA4" s="523"/>
      <c r="AB4" s="523"/>
    </row>
    <row r="5" spans="3:28" s="30" customFormat="1" ht="18.75">
      <c r="C5" s="26"/>
      <c r="D5" s="26"/>
      <c r="E5" s="26"/>
      <c r="F5" s="26"/>
      <c r="G5" s="26"/>
      <c r="H5" s="26"/>
      <c r="I5" s="26"/>
      <c r="J5" s="26"/>
      <c r="K5" s="26"/>
      <c r="L5" s="26"/>
      <c r="M5" s="26"/>
      <c r="N5" s="26"/>
      <c r="P5" s="523"/>
      <c r="Q5" s="523"/>
      <c r="R5" s="523"/>
      <c r="S5" s="523"/>
      <c r="T5" s="523"/>
      <c r="U5" s="523"/>
      <c r="V5" s="523"/>
      <c r="W5" s="523"/>
      <c r="X5" s="523"/>
      <c r="Y5" s="523"/>
      <c r="Z5" s="523"/>
      <c r="AA5" s="523"/>
      <c r="AB5" s="523"/>
    </row>
    <row r="6" spans="3:28" s="30" customFormat="1" ht="23.1" customHeight="1">
      <c r="C6" s="1187" t="s">
        <v>818</v>
      </c>
      <c r="D6" s="1187"/>
      <c r="E6" s="1187"/>
      <c r="F6" s="1187"/>
      <c r="G6" s="1187"/>
      <c r="H6" s="1187"/>
      <c r="I6" s="1187"/>
      <c r="J6" s="1187"/>
      <c r="K6" s="1187"/>
      <c r="L6" s="1187"/>
      <c r="M6" s="1187"/>
      <c r="N6" s="1187"/>
      <c r="P6" s="523"/>
      <c r="Q6" s="523"/>
      <c r="R6" s="523"/>
      <c r="S6" s="523"/>
      <c r="T6" s="523"/>
      <c r="U6" s="523"/>
      <c r="V6" s="523"/>
      <c r="W6" s="523"/>
      <c r="X6" s="523"/>
      <c r="Y6" s="523"/>
      <c r="Z6" s="523"/>
      <c r="AA6" s="523"/>
      <c r="AB6" s="523"/>
    </row>
    <row r="7" spans="3:28" s="30" customFormat="1" ht="18.75">
      <c r="C7" s="523"/>
      <c r="D7" s="523"/>
      <c r="E7" s="523"/>
      <c r="F7" s="523"/>
      <c r="G7" s="523"/>
      <c r="H7" s="523"/>
      <c r="I7" s="523"/>
      <c r="J7" s="523"/>
      <c r="K7" s="523"/>
      <c r="L7" s="523"/>
      <c r="M7" s="523"/>
      <c r="N7" s="523"/>
      <c r="P7" s="523"/>
      <c r="Q7" s="523"/>
      <c r="R7" s="523"/>
      <c r="S7" s="523"/>
      <c r="T7" s="523"/>
      <c r="U7" s="523"/>
      <c r="V7" s="523"/>
      <c r="W7" s="523"/>
      <c r="X7" s="523"/>
      <c r="Y7" s="523"/>
      <c r="Z7" s="523"/>
      <c r="AA7" s="523"/>
      <c r="AB7" s="523"/>
    </row>
    <row r="8" spans="3:28" s="30" customFormat="1" ht="33" customHeight="1">
      <c r="C8" s="1187" t="s">
        <v>810</v>
      </c>
      <c r="D8" s="1187"/>
      <c r="E8" s="1187"/>
      <c r="F8" s="1187"/>
      <c r="G8" s="1187"/>
      <c r="H8" s="1187"/>
      <c r="I8" s="1187"/>
      <c r="J8" s="1187"/>
      <c r="K8" s="1187"/>
      <c r="L8" s="1187"/>
      <c r="M8" s="1187"/>
      <c r="N8" s="1187"/>
      <c r="P8" s="523"/>
      <c r="Q8" s="523"/>
      <c r="R8" s="523"/>
      <c r="S8" s="523"/>
      <c r="T8" s="523"/>
      <c r="U8" s="523"/>
      <c r="V8" s="523"/>
      <c r="W8" s="523"/>
      <c r="X8" s="523"/>
      <c r="Y8" s="523"/>
      <c r="Z8" s="523"/>
      <c r="AA8" s="523"/>
      <c r="AB8" s="523"/>
    </row>
    <row r="9" spans="3:28" s="30" customFormat="1" ht="18.75">
      <c r="C9" s="523"/>
      <c r="D9" s="523"/>
      <c r="E9" s="523"/>
      <c r="F9" s="523"/>
      <c r="G9" s="523"/>
      <c r="H9" s="523"/>
      <c r="I9" s="523"/>
      <c r="J9" s="523"/>
      <c r="K9" s="523"/>
      <c r="L9" s="523"/>
      <c r="M9" s="523"/>
      <c r="N9" s="523"/>
      <c r="P9" s="523"/>
      <c r="Q9" s="523"/>
      <c r="R9" s="523"/>
      <c r="S9" s="523"/>
      <c r="T9" s="523"/>
      <c r="U9" s="523"/>
      <c r="V9" s="523"/>
      <c r="W9" s="523"/>
      <c r="X9" s="523"/>
      <c r="Y9" s="523"/>
      <c r="Z9" s="523"/>
      <c r="AA9" s="523"/>
      <c r="AB9" s="523"/>
    </row>
    <row r="10" spans="3:28" s="30" customFormat="1" ht="22.5" customHeight="1">
      <c r="C10" s="1187" t="s">
        <v>562</v>
      </c>
      <c r="D10" s="1187"/>
      <c r="E10" s="1187"/>
      <c r="F10" s="1187"/>
      <c r="G10" s="1187"/>
      <c r="H10" s="1187"/>
      <c r="I10" s="1187"/>
      <c r="J10" s="1187"/>
      <c r="K10" s="1187"/>
      <c r="L10" s="1187"/>
      <c r="M10" s="1187"/>
      <c r="N10" s="1187"/>
      <c r="P10" s="523"/>
      <c r="Q10" s="523"/>
      <c r="R10" s="523"/>
      <c r="S10" s="523"/>
      <c r="T10" s="523"/>
      <c r="U10" s="523"/>
      <c r="V10" s="523"/>
      <c r="W10" s="523"/>
      <c r="X10" s="523"/>
      <c r="Y10" s="523"/>
      <c r="Z10" s="523"/>
      <c r="AA10" s="523"/>
      <c r="AB10" s="523"/>
    </row>
    <row r="11" spans="3:28" s="30" customFormat="1" ht="22.5" customHeight="1">
      <c r="C11" s="1185" t="s">
        <v>563</v>
      </c>
      <c r="D11" s="1185"/>
      <c r="E11" s="1185"/>
      <c r="F11" s="1185"/>
      <c r="G11" s="1185"/>
      <c r="H11" s="1185"/>
      <c r="I11" s="1185"/>
      <c r="J11" s="1185"/>
      <c r="K11" s="1185"/>
      <c r="L11" s="1185"/>
      <c r="M11" s="1185"/>
      <c r="N11" s="1185"/>
      <c r="P11" s="523"/>
      <c r="Q11" s="523"/>
      <c r="R11" s="523"/>
      <c r="S11" s="523"/>
      <c r="T11" s="523"/>
      <c r="U11" s="523"/>
      <c r="V11" s="523"/>
      <c r="W11" s="523"/>
      <c r="X11" s="523"/>
      <c r="Y11" s="523"/>
      <c r="Z11" s="523"/>
      <c r="AA11" s="523"/>
      <c r="AB11" s="523"/>
    </row>
    <row r="12" spans="3:28" s="30" customFormat="1" ht="22.5" customHeight="1">
      <c r="C12" s="1185" t="s">
        <v>564</v>
      </c>
      <c r="D12" s="1185"/>
      <c r="E12" s="1185"/>
      <c r="F12" s="1185"/>
      <c r="G12" s="1185"/>
      <c r="H12" s="1185"/>
      <c r="I12" s="1185"/>
      <c r="J12" s="1185"/>
      <c r="K12" s="1185"/>
      <c r="L12" s="1185"/>
      <c r="M12" s="1185"/>
      <c r="N12" s="1185"/>
      <c r="P12" s="523"/>
      <c r="Q12" s="523"/>
      <c r="R12" s="523"/>
      <c r="S12" s="523"/>
      <c r="T12" s="523"/>
      <c r="U12" s="523"/>
      <c r="V12" s="523"/>
      <c r="W12" s="523"/>
      <c r="X12" s="523"/>
      <c r="Y12" s="523"/>
      <c r="Z12" s="523"/>
      <c r="AA12" s="523"/>
      <c r="AB12" s="523"/>
    </row>
    <row r="13" spans="3:28" s="30" customFormat="1" ht="22.5" customHeight="1">
      <c r="C13" s="1185" t="s">
        <v>565</v>
      </c>
      <c r="D13" s="1185"/>
      <c r="E13" s="1185"/>
      <c r="F13" s="1185"/>
      <c r="G13" s="1185"/>
      <c r="H13" s="1185"/>
      <c r="I13" s="1185"/>
      <c r="J13" s="1185"/>
      <c r="K13" s="1185"/>
      <c r="L13" s="1185"/>
      <c r="M13" s="1185"/>
      <c r="N13" s="1185"/>
      <c r="P13" s="523"/>
      <c r="Q13" s="523"/>
      <c r="R13" s="523"/>
      <c r="S13" s="523"/>
      <c r="T13" s="523"/>
      <c r="U13" s="523"/>
      <c r="V13" s="523"/>
      <c r="W13" s="523"/>
      <c r="X13" s="523"/>
      <c r="Y13" s="523"/>
      <c r="Z13" s="523"/>
      <c r="AA13" s="523"/>
      <c r="AB13" s="523"/>
    </row>
    <row r="14" spans="3:28" s="30" customFormat="1" ht="22.5" customHeight="1">
      <c r="C14" s="1185" t="s">
        <v>679</v>
      </c>
      <c r="D14" s="1185"/>
      <c r="E14" s="1185"/>
      <c r="F14" s="1185"/>
      <c r="G14" s="1185"/>
      <c r="H14" s="1185"/>
      <c r="I14" s="1185"/>
      <c r="J14" s="1185"/>
      <c r="K14" s="1185"/>
      <c r="L14" s="1185"/>
      <c r="M14" s="1185"/>
      <c r="N14" s="1185"/>
      <c r="P14" s="523"/>
      <c r="Q14" s="523"/>
      <c r="R14" s="523"/>
      <c r="S14" s="523"/>
      <c r="T14" s="523"/>
      <c r="U14" s="523"/>
      <c r="V14" s="523"/>
      <c r="W14" s="523"/>
      <c r="X14" s="523"/>
      <c r="Y14" s="523"/>
      <c r="Z14" s="523"/>
      <c r="AA14" s="523"/>
      <c r="AB14" s="523"/>
    </row>
    <row r="15" spans="3:28" s="30" customFormat="1" ht="22.5" customHeight="1">
      <c r="C15" s="1185" t="s">
        <v>566</v>
      </c>
      <c r="D15" s="1185"/>
      <c r="E15" s="1185"/>
      <c r="F15" s="1185"/>
      <c r="G15" s="1185"/>
      <c r="H15" s="1185"/>
      <c r="I15" s="1185"/>
      <c r="J15" s="1185"/>
      <c r="K15" s="1185"/>
      <c r="L15" s="1185"/>
      <c r="M15" s="1185"/>
      <c r="N15" s="1185"/>
      <c r="P15" s="523"/>
      <c r="Q15" s="523"/>
      <c r="R15" s="523"/>
      <c r="S15" s="523"/>
      <c r="T15" s="523"/>
      <c r="U15" s="523"/>
      <c r="V15" s="523"/>
      <c r="W15" s="523"/>
      <c r="X15" s="523"/>
      <c r="Y15" s="523"/>
      <c r="Z15" s="523"/>
      <c r="AA15" s="523"/>
      <c r="AB15" s="523"/>
    </row>
    <row r="16" spans="3:28" s="30" customFormat="1" ht="22.5" customHeight="1">
      <c r="C16" s="1185" t="s">
        <v>567</v>
      </c>
      <c r="D16" s="1185"/>
      <c r="E16" s="1185"/>
      <c r="F16" s="1185"/>
      <c r="G16" s="1185"/>
      <c r="H16" s="1185"/>
      <c r="I16" s="1185"/>
      <c r="J16" s="1185"/>
      <c r="K16" s="1185"/>
      <c r="L16" s="1185"/>
      <c r="M16" s="1185"/>
      <c r="N16" s="1185"/>
      <c r="P16" s="523"/>
      <c r="Q16" s="523"/>
      <c r="R16" s="523"/>
      <c r="S16" s="523"/>
      <c r="T16" s="523"/>
      <c r="U16" s="523"/>
      <c r="V16" s="523"/>
      <c r="W16" s="523"/>
      <c r="X16" s="523"/>
      <c r="Y16" s="523"/>
      <c r="Z16" s="523"/>
      <c r="AA16" s="523"/>
      <c r="AB16" s="523"/>
    </row>
    <row r="17" spans="3:28" s="30" customFormat="1" ht="18.75">
      <c r="C17" s="464"/>
      <c r="D17" s="464"/>
      <c r="E17" s="464"/>
      <c r="F17" s="464"/>
      <c r="G17" s="464"/>
      <c r="H17" s="464"/>
      <c r="I17" s="464"/>
      <c r="J17" s="464"/>
      <c r="K17" s="464"/>
      <c r="L17" s="464"/>
      <c r="M17" s="464"/>
      <c r="N17" s="464"/>
      <c r="P17" s="523"/>
      <c r="Q17" s="523"/>
      <c r="R17" s="523"/>
      <c r="S17" s="523"/>
      <c r="T17" s="523"/>
      <c r="U17" s="523"/>
      <c r="V17" s="523"/>
      <c r="W17" s="523"/>
      <c r="X17" s="523"/>
      <c r="Y17" s="523"/>
      <c r="Z17" s="523"/>
      <c r="AA17" s="523"/>
      <c r="AB17" s="523"/>
    </row>
    <row r="18" spans="3:28" s="30" customFormat="1" ht="18.75">
      <c r="C18" s="1187" t="s">
        <v>812</v>
      </c>
      <c r="D18" s="1187"/>
      <c r="E18" s="1187"/>
      <c r="F18" s="1187"/>
      <c r="G18" s="1187"/>
      <c r="H18" s="1187"/>
      <c r="I18" s="1187"/>
      <c r="J18" s="1187"/>
      <c r="K18" s="1187"/>
      <c r="L18" s="1187"/>
      <c r="M18" s="1187"/>
      <c r="N18" s="1187"/>
      <c r="P18" s="523"/>
      <c r="Q18" s="523"/>
      <c r="R18" s="523"/>
      <c r="S18" s="523"/>
      <c r="T18" s="523"/>
      <c r="U18" s="523"/>
      <c r="V18" s="523"/>
      <c r="W18" s="523"/>
      <c r="X18" s="523"/>
      <c r="Y18" s="523"/>
      <c r="Z18" s="523"/>
      <c r="AA18" s="523"/>
      <c r="AB18" s="523"/>
    </row>
    <row r="19" spans="3:28" s="30" customFormat="1" ht="18" customHeight="1">
      <c r="C19" s="1186" t="s">
        <v>811</v>
      </c>
      <c r="D19" s="1186"/>
      <c r="E19" s="1186"/>
      <c r="F19" s="1186"/>
      <c r="G19" s="1186"/>
      <c r="H19" s="1186"/>
      <c r="I19" s="1186"/>
      <c r="J19" s="1186"/>
      <c r="K19" s="1186"/>
      <c r="L19" s="1186"/>
      <c r="M19" s="1186"/>
      <c r="N19" s="1186"/>
      <c r="O19" s="1186"/>
      <c r="P19" s="523"/>
      <c r="Q19" s="523"/>
      <c r="R19" s="523"/>
      <c r="S19" s="523"/>
      <c r="T19" s="523"/>
      <c r="U19" s="523"/>
      <c r="V19" s="523"/>
      <c r="W19" s="523"/>
      <c r="X19" s="523"/>
      <c r="Y19" s="523"/>
      <c r="Z19" s="523"/>
      <c r="AA19" s="523"/>
      <c r="AB19" s="523"/>
    </row>
    <row r="20" spans="3:28" s="30" customFormat="1" ht="18.75">
      <c r="C20" s="523"/>
      <c r="D20" s="523"/>
      <c r="E20" s="523"/>
      <c r="F20" s="523"/>
      <c r="G20" s="523"/>
      <c r="H20" s="523"/>
      <c r="I20" s="523"/>
      <c r="J20" s="523"/>
      <c r="K20" s="523"/>
      <c r="L20" s="523"/>
      <c r="M20" s="523"/>
      <c r="N20" s="523"/>
      <c r="P20" s="523"/>
      <c r="Q20" s="523"/>
      <c r="R20" s="523"/>
      <c r="S20" s="523"/>
      <c r="T20" s="523"/>
      <c r="U20" s="523"/>
      <c r="V20" s="523"/>
      <c r="W20" s="523"/>
      <c r="X20" s="523"/>
      <c r="Y20" s="523"/>
      <c r="Z20" s="523"/>
      <c r="AA20" s="523"/>
      <c r="AB20" s="523"/>
    </row>
    <row r="21" spans="3:28" s="30" customFormat="1" ht="19.5" customHeight="1">
      <c r="C21" s="1187"/>
      <c r="D21" s="1187"/>
      <c r="E21" s="1187"/>
      <c r="F21" s="1187"/>
      <c r="G21" s="1187"/>
      <c r="H21" s="1187"/>
      <c r="I21" s="1187"/>
      <c r="J21" s="1187"/>
      <c r="K21" s="1187"/>
      <c r="L21" s="1187"/>
      <c r="M21" s="1187"/>
      <c r="N21" s="1187"/>
      <c r="P21" s="523"/>
      <c r="Q21" s="523"/>
      <c r="R21" s="523"/>
      <c r="S21" s="523"/>
      <c r="T21" s="523"/>
      <c r="U21" s="523"/>
      <c r="V21" s="523"/>
      <c r="W21" s="523"/>
      <c r="X21" s="523"/>
      <c r="Y21" s="523"/>
      <c r="Z21" s="523"/>
      <c r="AA21" s="523"/>
      <c r="AB21" s="523"/>
    </row>
    <row r="22" spans="3:28" s="30" customFormat="1" ht="104.25" customHeight="1">
      <c r="C22" s="1187"/>
      <c r="D22" s="1185"/>
      <c r="E22" s="1185"/>
      <c r="F22" s="1185"/>
      <c r="G22" s="1185"/>
      <c r="H22" s="1185"/>
      <c r="I22" s="1185"/>
      <c r="J22" s="1185"/>
      <c r="K22" s="1185"/>
      <c r="L22" s="1185"/>
      <c r="M22" s="1185"/>
      <c r="N22" s="1185"/>
      <c r="P22" s="523"/>
      <c r="Q22" s="523"/>
      <c r="R22" s="523"/>
      <c r="S22" s="523"/>
      <c r="T22" s="523"/>
      <c r="U22" s="523"/>
      <c r="V22" s="523"/>
      <c r="W22" s="523"/>
      <c r="X22" s="523"/>
      <c r="Y22" s="523"/>
      <c r="Z22" s="523"/>
      <c r="AA22" s="523"/>
      <c r="AB22" s="523"/>
    </row>
    <row r="23" spans="3:28" s="30" customFormat="1" ht="82.5" customHeight="1">
      <c r="C23" s="1187"/>
      <c r="D23" s="1187"/>
      <c r="E23" s="1187"/>
      <c r="F23" s="1187"/>
      <c r="G23" s="1187"/>
      <c r="H23" s="1187"/>
      <c r="I23" s="1187"/>
      <c r="J23" s="1187"/>
      <c r="K23" s="1187"/>
      <c r="L23" s="1187"/>
      <c r="M23" s="1187"/>
      <c r="N23" s="1187"/>
      <c r="P23" s="523"/>
      <c r="Q23" s="523"/>
      <c r="R23" s="523"/>
      <c r="S23" s="523"/>
      <c r="T23" s="523"/>
      <c r="U23" s="523"/>
      <c r="V23" s="523"/>
      <c r="W23" s="523"/>
      <c r="X23" s="523"/>
      <c r="Y23" s="523"/>
      <c r="Z23" s="523"/>
      <c r="AA23" s="523"/>
      <c r="AB23" s="523"/>
    </row>
    <row r="24" spans="3:28" s="30" customFormat="1" ht="67.5" customHeight="1">
      <c r="C24" s="1187"/>
      <c r="D24" s="1187"/>
      <c r="E24" s="1187"/>
      <c r="F24" s="1187"/>
      <c r="G24" s="1187"/>
      <c r="H24" s="1187"/>
      <c r="I24" s="1187"/>
      <c r="J24" s="1187"/>
      <c r="K24" s="1187"/>
      <c r="L24" s="1187"/>
      <c r="M24" s="1187"/>
      <c r="N24" s="1187"/>
      <c r="P24" s="523"/>
      <c r="Q24" s="523"/>
      <c r="R24" s="523"/>
      <c r="S24" s="523"/>
      <c r="T24" s="523"/>
      <c r="U24" s="523"/>
      <c r="V24" s="523"/>
      <c r="W24" s="523"/>
      <c r="X24" s="523"/>
      <c r="Y24" s="523"/>
      <c r="Z24" s="523"/>
      <c r="AA24" s="523"/>
      <c r="AB24" s="523"/>
    </row>
    <row r="25" spans="3:28" s="30" customFormat="1" ht="18.75">
      <c r="C25" s="38"/>
      <c r="D25" s="38"/>
      <c r="E25" s="38"/>
      <c r="F25" s="38"/>
      <c r="G25" s="38"/>
      <c r="H25" s="38"/>
      <c r="I25" s="38"/>
      <c r="J25" s="38"/>
      <c r="K25" s="38"/>
      <c r="L25" s="38"/>
      <c r="M25" s="38"/>
      <c r="N25" s="38"/>
      <c r="P25" s="523"/>
      <c r="Q25" s="523"/>
      <c r="R25" s="523"/>
      <c r="S25" s="523"/>
      <c r="T25" s="523"/>
      <c r="U25" s="523"/>
      <c r="V25" s="523"/>
      <c r="W25" s="523"/>
      <c r="X25" s="523"/>
      <c r="Y25" s="523"/>
      <c r="Z25" s="523"/>
      <c r="AA25" s="523"/>
      <c r="AB25" s="523"/>
    </row>
    <row r="26" spans="3:28" s="30" customFormat="1" ht="18.75">
      <c r="C26" s="464"/>
      <c r="D26" s="464"/>
      <c r="E26" s="464"/>
      <c r="F26" s="464"/>
      <c r="G26" s="464"/>
      <c r="H26" s="464"/>
      <c r="I26" s="464"/>
      <c r="J26" s="464"/>
      <c r="K26" s="464"/>
      <c r="L26" s="464"/>
      <c r="M26" s="464"/>
      <c r="N26" s="464"/>
      <c r="P26" s="523"/>
      <c r="Q26" s="523"/>
      <c r="R26" s="523"/>
      <c r="S26" s="523"/>
      <c r="T26" s="523"/>
      <c r="U26" s="523"/>
      <c r="V26" s="523"/>
      <c r="W26" s="523"/>
      <c r="X26" s="523"/>
      <c r="Y26" s="523"/>
      <c r="Z26" s="523"/>
      <c r="AA26" s="523"/>
      <c r="AB26" s="523"/>
    </row>
    <row r="27" spans="3:28" s="30" customFormat="1" ht="18.75">
      <c r="C27" s="464"/>
      <c r="D27" s="464"/>
      <c r="E27" s="464"/>
      <c r="F27" s="464"/>
      <c r="G27" s="464"/>
      <c r="H27" s="464"/>
      <c r="I27" s="464"/>
      <c r="J27" s="464"/>
      <c r="K27" s="464"/>
      <c r="L27" s="464"/>
      <c r="M27" s="464"/>
      <c r="N27" s="464"/>
      <c r="P27" s="523"/>
      <c r="Q27" s="523"/>
      <c r="R27" s="523"/>
      <c r="S27" s="523"/>
      <c r="T27" s="523"/>
      <c r="U27" s="523"/>
      <c r="V27" s="523"/>
      <c r="W27" s="523"/>
      <c r="X27" s="523"/>
      <c r="Y27" s="523"/>
      <c r="Z27" s="523"/>
      <c r="AA27" s="523"/>
      <c r="AB27" s="523"/>
    </row>
    <row r="28" spans="3:28" s="30" customFormat="1" ht="18.75">
      <c r="C28" s="464"/>
      <c r="D28" s="464"/>
      <c r="E28" s="464"/>
      <c r="F28" s="464"/>
      <c r="G28" s="464"/>
      <c r="H28" s="464"/>
      <c r="I28" s="464"/>
      <c r="J28" s="464"/>
      <c r="K28" s="464"/>
      <c r="L28" s="464"/>
      <c r="M28" s="464"/>
      <c r="N28" s="464"/>
      <c r="P28" s="523"/>
      <c r="Q28" s="523"/>
      <c r="R28" s="523"/>
      <c r="S28" s="523"/>
      <c r="T28" s="523"/>
      <c r="U28" s="523"/>
      <c r="V28" s="523"/>
      <c r="W28" s="523"/>
      <c r="X28" s="523"/>
      <c r="Y28" s="523"/>
      <c r="Z28" s="523"/>
      <c r="AA28" s="523"/>
      <c r="AB28" s="523"/>
    </row>
    <row r="29" spans="3:28" s="30" customFormat="1" ht="18.75">
      <c r="C29" s="464"/>
      <c r="D29" s="464"/>
      <c r="E29" s="464"/>
      <c r="F29" s="464"/>
      <c r="G29" s="464"/>
      <c r="H29" s="464"/>
      <c r="I29" s="464"/>
      <c r="J29" s="464"/>
      <c r="K29" s="464"/>
      <c r="L29" s="464"/>
      <c r="M29" s="464"/>
      <c r="N29" s="464"/>
      <c r="P29" s="523"/>
      <c r="Q29" s="523"/>
      <c r="R29" s="523"/>
      <c r="S29" s="523"/>
      <c r="T29" s="523"/>
      <c r="U29" s="523"/>
      <c r="V29" s="523"/>
      <c r="W29" s="523"/>
      <c r="X29" s="523"/>
      <c r="Y29" s="523"/>
      <c r="Z29" s="523"/>
      <c r="AA29" s="523"/>
      <c r="AB29" s="523"/>
    </row>
    <row r="30" spans="3:28" s="30" customFormat="1" ht="18.75">
      <c r="C30" s="464"/>
      <c r="D30" s="464"/>
      <c r="E30" s="464"/>
      <c r="F30" s="464"/>
      <c r="G30" s="464"/>
      <c r="H30" s="464"/>
      <c r="I30" s="464"/>
      <c r="J30" s="464"/>
      <c r="K30" s="464"/>
      <c r="L30" s="464"/>
      <c r="M30" s="464"/>
      <c r="N30" s="464"/>
      <c r="P30" s="523"/>
      <c r="Q30" s="523"/>
      <c r="R30" s="523"/>
      <c r="S30" s="523"/>
      <c r="T30" s="523"/>
      <c r="U30" s="523"/>
      <c r="V30" s="523"/>
      <c r="W30" s="523"/>
      <c r="X30" s="523"/>
      <c r="Y30" s="523"/>
      <c r="Z30" s="523"/>
      <c r="AA30" s="523"/>
      <c r="AB30" s="523"/>
    </row>
    <row r="31" spans="3:28" s="30" customFormat="1" ht="18.75">
      <c r="C31" s="452"/>
      <c r="D31" s="450"/>
      <c r="E31" s="450"/>
      <c r="F31" s="450"/>
      <c r="G31" s="450"/>
      <c r="H31" s="450"/>
      <c r="I31" s="450"/>
      <c r="J31" s="450"/>
      <c r="K31" s="450"/>
      <c r="L31" s="450"/>
      <c r="M31" s="450"/>
      <c r="N31" s="450"/>
      <c r="O31" s="450"/>
      <c r="P31" s="523"/>
      <c r="Q31" s="523"/>
      <c r="R31" s="523"/>
      <c r="S31" s="523"/>
      <c r="T31" s="523"/>
      <c r="U31" s="523"/>
      <c r="V31" s="523"/>
      <c r="W31" s="523"/>
      <c r="X31" s="523"/>
      <c r="Y31" s="523"/>
      <c r="Z31" s="523"/>
      <c r="AA31" s="523"/>
      <c r="AB31" s="523"/>
    </row>
    <row r="32" spans="3:28" s="30" customFormat="1" ht="71.25" customHeight="1">
      <c r="C32" s="1184"/>
      <c r="D32" s="1184"/>
      <c r="E32" s="1184"/>
      <c r="F32" s="1184"/>
      <c r="G32" s="1184"/>
      <c r="H32" s="1184"/>
      <c r="I32" s="1184"/>
      <c r="J32" s="1184"/>
      <c r="K32" s="1184"/>
      <c r="L32" s="1184"/>
      <c r="M32" s="1184"/>
      <c r="N32" s="1184"/>
      <c r="O32" s="1184"/>
      <c r="P32" s="523"/>
      <c r="Q32" s="523"/>
      <c r="R32" s="523"/>
      <c r="S32" s="523"/>
      <c r="T32" s="523"/>
      <c r="U32" s="523"/>
      <c r="V32" s="523"/>
      <c r="W32" s="523"/>
      <c r="X32" s="523"/>
      <c r="Y32" s="523"/>
      <c r="Z32" s="523"/>
      <c r="AA32" s="523"/>
      <c r="AB32" s="523"/>
    </row>
    <row r="33" spans="3:28" s="30" customFormat="1" ht="18.75">
      <c r="C33" s="464"/>
      <c r="D33" s="464"/>
      <c r="E33" s="464"/>
      <c r="F33" s="464"/>
      <c r="G33" s="464"/>
      <c r="H33" s="464"/>
      <c r="I33" s="464"/>
      <c r="J33" s="464"/>
      <c r="K33" s="464"/>
      <c r="L33" s="464"/>
      <c r="M33" s="464"/>
      <c r="N33" s="464"/>
      <c r="P33" s="523"/>
      <c r="Q33" s="523"/>
      <c r="R33" s="523"/>
      <c r="S33" s="523"/>
      <c r="T33" s="523"/>
      <c r="U33" s="523"/>
      <c r="V33" s="523"/>
      <c r="W33" s="523"/>
      <c r="X33" s="523"/>
      <c r="Y33" s="523"/>
      <c r="Z33" s="523"/>
      <c r="AA33" s="523"/>
      <c r="AB33" s="523"/>
    </row>
    <row r="34" spans="3:28" s="30" customFormat="1" ht="18.75">
      <c r="C34" s="464"/>
      <c r="D34" s="464"/>
      <c r="E34" s="464"/>
      <c r="F34" s="464"/>
      <c r="G34" s="464"/>
      <c r="H34" s="464"/>
      <c r="I34" s="464"/>
      <c r="J34" s="464"/>
      <c r="K34" s="464"/>
      <c r="L34" s="464"/>
      <c r="M34" s="464"/>
      <c r="N34" s="464"/>
      <c r="P34" s="523"/>
      <c r="Q34" s="523"/>
      <c r="R34" s="523"/>
      <c r="S34" s="523"/>
      <c r="T34" s="523"/>
      <c r="U34" s="523"/>
      <c r="V34" s="523"/>
      <c r="W34" s="523"/>
      <c r="X34" s="523"/>
      <c r="Y34" s="523"/>
      <c r="Z34" s="523"/>
      <c r="AA34" s="523"/>
      <c r="AB34" s="523"/>
    </row>
    <row r="35" spans="3:28" s="30" customFormat="1" ht="18.75">
      <c r="C35" s="464"/>
      <c r="D35" s="464"/>
      <c r="E35" s="464"/>
      <c r="F35" s="464"/>
      <c r="G35" s="464"/>
      <c r="H35" s="464"/>
      <c r="I35" s="464"/>
      <c r="J35" s="464"/>
      <c r="K35" s="464"/>
      <c r="L35" s="464"/>
      <c r="M35" s="464"/>
      <c r="N35" s="464"/>
      <c r="P35" s="523"/>
      <c r="Q35" s="523"/>
      <c r="R35" s="523"/>
      <c r="S35" s="523"/>
      <c r="T35" s="523"/>
      <c r="U35" s="523"/>
      <c r="V35" s="523"/>
      <c r="W35" s="523"/>
      <c r="X35" s="523"/>
      <c r="Y35" s="523"/>
      <c r="Z35" s="523"/>
      <c r="AA35" s="523"/>
      <c r="AB35" s="523"/>
    </row>
    <row r="36" spans="3:28" s="30" customFormat="1" ht="18.75">
      <c r="C36" s="464"/>
      <c r="D36" s="464"/>
      <c r="E36" s="464"/>
      <c r="F36" s="464"/>
      <c r="G36" s="464"/>
      <c r="H36" s="464"/>
      <c r="I36" s="464"/>
      <c r="J36" s="464"/>
      <c r="K36" s="464"/>
      <c r="L36" s="464"/>
      <c r="M36" s="464"/>
      <c r="N36" s="464"/>
      <c r="P36" s="523"/>
      <c r="Q36" s="523"/>
      <c r="R36" s="523"/>
      <c r="S36" s="523"/>
      <c r="T36" s="523"/>
      <c r="U36" s="523"/>
      <c r="V36" s="523"/>
      <c r="W36" s="523"/>
      <c r="X36" s="523"/>
      <c r="Y36" s="523"/>
      <c r="Z36" s="523"/>
      <c r="AA36" s="523"/>
      <c r="AB36" s="523"/>
    </row>
    <row r="37" spans="3:28" s="30" customFormat="1" ht="18.75">
      <c r="C37" s="464"/>
      <c r="D37" s="464"/>
      <c r="E37" s="464"/>
      <c r="F37" s="464"/>
      <c r="G37" s="464"/>
      <c r="H37" s="464"/>
      <c r="I37" s="464"/>
      <c r="J37" s="464"/>
      <c r="K37" s="464"/>
      <c r="L37" s="464"/>
      <c r="M37" s="464"/>
      <c r="N37" s="464"/>
    </row>
    <row r="38" spans="3:28" s="30" customFormat="1" ht="18.75">
      <c r="C38" s="464"/>
      <c r="D38" s="464"/>
      <c r="E38" s="464"/>
      <c r="F38" s="464"/>
      <c r="G38" s="464"/>
      <c r="H38" s="464"/>
      <c r="I38" s="464"/>
      <c r="J38" s="464"/>
      <c r="K38" s="464"/>
      <c r="L38" s="464"/>
      <c r="M38" s="464"/>
      <c r="N38" s="464"/>
    </row>
    <row r="39" spans="3:28" s="30" customFormat="1" ht="18.75">
      <c r="C39" s="464"/>
      <c r="D39" s="464"/>
      <c r="E39" s="464"/>
      <c r="F39" s="464"/>
      <c r="G39" s="464"/>
      <c r="H39" s="464"/>
      <c r="I39" s="464"/>
      <c r="J39" s="464"/>
      <c r="K39" s="464"/>
      <c r="L39" s="464"/>
      <c r="M39" s="464"/>
      <c r="N39" s="464"/>
    </row>
    <row r="40" spans="3:28" s="30" customFormat="1" ht="141" customHeight="1">
      <c r="C40" s="464"/>
      <c r="D40" s="464"/>
      <c r="E40" s="464"/>
      <c r="F40" s="464"/>
      <c r="G40" s="464"/>
      <c r="H40" s="464"/>
      <c r="I40" s="464"/>
      <c r="J40" s="464"/>
      <c r="K40" s="464"/>
      <c r="L40" s="464"/>
      <c r="M40" s="464"/>
      <c r="N40" s="464"/>
    </row>
    <row r="41" spans="3:28" ht="409.5" customHeight="1">
      <c r="C41" s="49"/>
      <c r="D41" s="49"/>
      <c r="E41" s="49"/>
      <c r="F41" s="49"/>
      <c r="G41" s="49"/>
      <c r="H41" s="49"/>
      <c r="I41" s="49"/>
      <c r="J41" s="49"/>
      <c r="K41" s="49"/>
      <c r="L41" s="49"/>
      <c r="M41" s="49"/>
      <c r="N41" s="49"/>
    </row>
    <row r="42" spans="3:28" ht="18.75" customHeight="1">
      <c r="C42" s="49"/>
      <c r="D42" s="49"/>
      <c r="E42" s="49"/>
      <c r="F42" s="49"/>
      <c r="G42" s="49"/>
      <c r="H42" s="49"/>
      <c r="I42" s="49"/>
      <c r="J42" s="49"/>
      <c r="K42" s="49"/>
      <c r="L42" s="49"/>
      <c r="M42" s="49"/>
      <c r="N42" s="49"/>
    </row>
    <row r="43" spans="3:28" ht="18.75" customHeight="1">
      <c r="C43" s="49"/>
      <c r="D43" s="49"/>
      <c r="E43" s="49"/>
      <c r="F43" s="49"/>
      <c r="G43" s="49"/>
      <c r="H43" s="49"/>
      <c r="I43" s="49"/>
      <c r="J43" s="49"/>
      <c r="K43" s="49"/>
      <c r="L43" s="49"/>
      <c r="M43" s="49"/>
      <c r="N43" s="49"/>
    </row>
    <row r="44" spans="3:28" ht="18.75" customHeight="1">
      <c r="C44" s="49"/>
      <c r="D44" s="49"/>
      <c r="E44" s="49"/>
      <c r="F44" s="49"/>
      <c r="G44" s="49"/>
      <c r="H44" s="49"/>
      <c r="I44" s="49"/>
      <c r="J44" s="49"/>
      <c r="K44" s="49"/>
      <c r="L44" s="49"/>
      <c r="M44" s="49"/>
      <c r="N44" s="49"/>
    </row>
    <row r="45" spans="3:28" ht="18.75" customHeight="1">
      <c r="C45" s="49"/>
      <c r="D45" s="49"/>
      <c r="E45" s="49"/>
      <c r="F45" s="49"/>
      <c r="G45" s="49"/>
      <c r="H45" s="49"/>
      <c r="I45" s="49"/>
      <c r="J45" s="49"/>
      <c r="K45" s="49"/>
      <c r="L45" s="49"/>
      <c r="M45" s="49"/>
      <c r="N45" s="49"/>
    </row>
    <row r="46" spans="3:28" ht="18.75" customHeight="1">
      <c r="C46" s="49"/>
      <c r="D46" s="49"/>
      <c r="E46" s="49"/>
      <c r="F46" s="49"/>
      <c r="G46" s="49"/>
      <c r="H46" s="49"/>
      <c r="I46" s="49"/>
      <c r="J46" s="49"/>
      <c r="K46" s="49"/>
      <c r="L46" s="49"/>
      <c r="M46" s="49"/>
      <c r="N46" s="49"/>
    </row>
    <row r="47" spans="3:28" ht="18.75" customHeight="1">
      <c r="C47" s="49"/>
      <c r="D47" s="49"/>
      <c r="E47" s="49"/>
      <c r="F47" s="49"/>
      <c r="G47" s="49"/>
      <c r="H47" s="49"/>
      <c r="I47" s="49"/>
      <c r="J47" s="49"/>
      <c r="K47" s="49"/>
      <c r="L47" s="49"/>
      <c r="M47" s="49"/>
      <c r="N47" s="49"/>
    </row>
    <row r="48" spans="3:28" ht="18.75" customHeight="1">
      <c r="C48" s="49"/>
      <c r="D48" s="49"/>
      <c r="E48" s="49"/>
      <c r="F48" s="49"/>
      <c r="G48" s="49"/>
      <c r="H48" s="49"/>
      <c r="I48" s="49"/>
      <c r="J48" s="49"/>
      <c r="K48" s="49"/>
      <c r="L48" s="49"/>
      <c r="M48" s="49"/>
      <c r="N48" s="49"/>
    </row>
    <row r="49" spans="3:14" ht="18.75" customHeight="1">
      <c r="C49" s="49"/>
      <c r="D49" s="49"/>
      <c r="E49" s="49"/>
      <c r="F49" s="49"/>
      <c r="G49" s="49"/>
      <c r="H49" s="49"/>
      <c r="I49" s="49"/>
      <c r="J49" s="49"/>
      <c r="K49" s="49"/>
      <c r="L49" s="49"/>
      <c r="M49" s="49"/>
      <c r="N49" s="49"/>
    </row>
  </sheetData>
  <mergeCells count="18">
    <mergeCell ref="C11:N11"/>
    <mergeCell ref="C21:N21"/>
    <mergeCell ref="C22:N22"/>
    <mergeCell ref="C23:N23"/>
    <mergeCell ref="C24:N24"/>
    <mergeCell ref="C18:N18"/>
    <mergeCell ref="C2:H2"/>
    <mergeCell ref="C4:N4"/>
    <mergeCell ref="C6:N6"/>
    <mergeCell ref="C8:N8"/>
    <mergeCell ref="C10:N10"/>
    <mergeCell ref="C32:O32"/>
    <mergeCell ref="C12:N12"/>
    <mergeCell ref="C13:N13"/>
    <mergeCell ref="C14:N14"/>
    <mergeCell ref="C15:N15"/>
    <mergeCell ref="C16:N16"/>
    <mergeCell ref="C19:O19"/>
  </mergeCells>
  <phoneticPr fontId="3"/>
  <printOptions horizontalCentered="1"/>
  <pageMargins left="0.74803149606299213" right="0.55118110236220474" top="0.59055118110236215" bottom="0.78740157480314965" header="0.51181102362204722" footer="0.51181102362204722"/>
  <pageSetup paperSize="9" fitToWidth="0" fitToHeight="0" orientation="portrait" useFirstPageNumber="1" r:id="rId1"/>
  <headerFooter differentFirst="1" alignWithMargins="0">
    <oddFooter>&amp;C１８</oddFooter>
    <firstFooter>&amp;C１８</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B46"/>
  <sheetViews>
    <sheetView view="pageBreakPreview" zoomScaleNormal="100" zoomScaleSheetLayoutView="100" workbookViewId="0">
      <selection activeCell="P17" sqref="O17:P17"/>
    </sheetView>
  </sheetViews>
  <sheetFormatPr defaultColWidth="8.875" defaultRowHeight="13.5"/>
  <cols>
    <col min="1" max="2" width="0.625" style="31" customWidth="1"/>
    <col min="3" max="3" width="5.125" style="31" customWidth="1"/>
    <col min="4" max="4" width="19.625" style="31" customWidth="1"/>
    <col min="5" max="14" width="6" style="31" customWidth="1"/>
    <col min="15" max="15" width="1.25" style="31" customWidth="1"/>
    <col min="16" max="16" width="2.5" style="31" customWidth="1"/>
    <col min="17" max="16384" width="8.875" style="31"/>
  </cols>
  <sheetData>
    <row r="1" spans="3:28" ht="3.75" customHeight="1"/>
    <row r="2" spans="3:28" s="526" customFormat="1" ht="24" customHeight="1">
      <c r="C2" s="1127" t="s">
        <v>359</v>
      </c>
      <c r="D2" s="1127"/>
      <c r="E2" s="1127"/>
      <c r="F2" s="1127"/>
      <c r="G2" s="1127"/>
      <c r="H2" s="1127"/>
      <c r="I2" s="527"/>
      <c r="J2" s="527"/>
      <c r="K2" s="527"/>
      <c r="L2" s="527"/>
      <c r="P2" s="523"/>
      <c r="Q2" s="523"/>
      <c r="R2" s="523"/>
      <c r="S2" s="523"/>
      <c r="T2" s="523"/>
      <c r="U2" s="523"/>
      <c r="V2" s="523"/>
      <c r="W2" s="523"/>
      <c r="X2" s="523"/>
      <c r="Y2" s="523"/>
      <c r="Z2" s="523"/>
      <c r="AA2" s="523"/>
    </row>
    <row r="3" spans="3:28" s="30" customFormat="1" ht="18.75">
      <c r="C3" s="26"/>
      <c r="D3" s="26"/>
      <c r="E3" s="26"/>
      <c r="F3" s="26"/>
      <c r="G3" s="26"/>
      <c r="H3" s="26"/>
      <c r="I3" s="26"/>
      <c r="J3" s="26"/>
      <c r="K3" s="26"/>
      <c r="L3" s="26"/>
      <c r="M3" s="26"/>
      <c r="N3" s="26"/>
      <c r="P3" s="523"/>
      <c r="Q3" s="523"/>
      <c r="R3" s="523"/>
      <c r="S3" s="523"/>
      <c r="T3" s="523"/>
      <c r="U3" s="523"/>
      <c r="V3" s="523"/>
      <c r="W3" s="523"/>
      <c r="X3" s="523"/>
      <c r="Y3" s="523"/>
      <c r="Z3" s="523"/>
      <c r="AA3" s="523"/>
      <c r="AB3" s="523"/>
    </row>
    <row r="4" spans="3:28" s="30" customFormat="1" ht="23.1" customHeight="1">
      <c r="C4" s="1190" t="s">
        <v>813</v>
      </c>
      <c r="D4" s="1190"/>
      <c r="E4" s="1190"/>
      <c r="F4" s="1190"/>
      <c r="G4" s="1190"/>
      <c r="H4" s="1190"/>
      <c r="I4" s="1190"/>
      <c r="J4" s="1190"/>
      <c r="K4" s="1190"/>
      <c r="L4" s="1190"/>
      <c r="M4" s="1190"/>
      <c r="N4" s="1190"/>
      <c r="P4" s="523"/>
      <c r="Q4" s="523"/>
      <c r="R4" s="523"/>
      <c r="S4" s="523"/>
      <c r="T4" s="523"/>
      <c r="U4" s="523"/>
      <c r="V4" s="523"/>
      <c r="W4" s="523"/>
      <c r="X4" s="523"/>
      <c r="Y4" s="523"/>
      <c r="Z4" s="523"/>
      <c r="AA4" s="523"/>
      <c r="AB4" s="523"/>
    </row>
    <row r="5" spans="3:28" s="30" customFormat="1" ht="18.75">
      <c r="C5" s="523"/>
      <c r="D5" s="523"/>
      <c r="E5" s="523"/>
      <c r="F5" s="523"/>
      <c r="G5" s="523"/>
      <c r="H5" s="523"/>
      <c r="I5" s="523"/>
      <c r="J5" s="523"/>
      <c r="K5" s="523"/>
      <c r="L5" s="523"/>
      <c r="M5" s="523"/>
      <c r="N5" s="523"/>
      <c r="P5" s="523"/>
      <c r="Q5" s="523"/>
      <c r="R5" s="523"/>
      <c r="S5" s="523"/>
      <c r="T5" s="523"/>
      <c r="U5" s="523"/>
      <c r="V5" s="523"/>
      <c r="W5" s="523"/>
      <c r="X5" s="523"/>
      <c r="Y5" s="523"/>
      <c r="Z5" s="523"/>
      <c r="AA5" s="523"/>
      <c r="AB5" s="523"/>
    </row>
    <row r="6" spans="3:28" s="30" customFormat="1" ht="18.75">
      <c r="C6" s="1187" t="s">
        <v>568</v>
      </c>
      <c r="D6" s="1187"/>
      <c r="E6" s="1187"/>
      <c r="F6" s="1187"/>
      <c r="G6" s="1187"/>
      <c r="H6" s="1187"/>
      <c r="I6" s="1187"/>
      <c r="J6" s="1187"/>
      <c r="K6" s="1187"/>
      <c r="L6" s="1187"/>
      <c r="M6" s="1187"/>
      <c r="N6" s="1187"/>
      <c r="P6" s="523"/>
      <c r="Q6" s="523"/>
      <c r="R6" s="523"/>
      <c r="S6" s="523"/>
      <c r="T6" s="523"/>
      <c r="U6" s="523"/>
      <c r="V6" s="523"/>
      <c r="W6" s="523"/>
      <c r="X6" s="523"/>
      <c r="Y6" s="523"/>
      <c r="Z6" s="523"/>
      <c r="AA6" s="523"/>
      <c r="AB6" s="523"/>
    </row>
    <row r="7" spans="3:28" s="30" customFormat="1" ht="33.75" customHeight="1">
      <c r="C7" s="1186" t="s">
        <v>809</v>
      </c>
      <c r="D7" s="1186"/>
      <c r="E7" s="1186"/>
      <c r="F7" s="1186"/>
      <c r="G7" s="1186"/>
      <c r="H7" s="1186"/>
      <c r="I7" s="1186"/>
      <c r="J7" s="1186"/>
      <c r="K7" s="1186"/>
      <c r="L7" s="1186"/>
      <c r="M7" s="1186"/>
      <c r="N7" s="1186"/>
      <c r="P7" s="523"/>
      <c r="Q7" s="523"/>
      <c r="R7" s="523"/>
      <c r="S7" s="523"/>
      <c r="T7" s="523"/>
      <c r="U7" s="523"/>
      <c r="V7" s="523"/>
      <c r="W7" s="523"/>
      <c r="X7" s="523"/>
      <c r="Y7" s="523"/>
      <c r="Z7" s="523"/>
      <c r="AA7" s="523"/>
      <c r="AB7" s="523"/>
    </row>
    <row r="8" spans="3:28" s="30" customFormat="1" ht="22.5" customHeight="1">
      <c r="C8" s="523"/>
      <c r="D8" s="523"/>
      <c r="E8" s="523"/>
      <c r="F8" s="523"/>
      <c r="G8" s="523"/>
      <c r="H8" s="523"/>
      <c r="I8" s="523"/>
      <c r="J8" s="523"/>
      <c r="K8" s="523"/>
      <c r="L8" s="523"/>
      <c r="M8" s="523"/>
      <c r="N8" s="523"/>
      <c r="P8" s="523"/>
      <c r="Q8" s="523"/>
      <c r="R8" s="523"/>
      <c r="S8" s="523"/>
      <c r="T8" s="523"/>
      <c r="U8" s="523"/>
      <c r="V8" s="523"/>
      <c r="W8" s="523"/>
      <c r="X8" s="523"/>
      <c r="Y8" s="523"/>
      <c r="Z8" s="523"/>
      <c r="AA8" s="523"/>
      <c r="AB8" s="523"/>
    </row>
    <row r="9" spans="3:28" s="30" customFormat="1" ht="22.5" customHeight="1">
      <c r="C9" s="1187" t="s">
        <v>812</v>
      </c>
      <c r="D9" s="1187"/>
      <c r="E9" s="1187"/>
      <c r="F9" s="1187"/>
      <c r="G9" s="1187"/>
      <c r="H9" s="1187"/>
      <c r="I9" s="1187"/>
      <c r="J9" s="1187"/>
      <c r="K9" s="1187"/>
      <c r="L9" s="1187"/>
      <c r="M9" s="1187"/>
      <c r="N9" s="1187"/>
      <c r="P9" s="523"/>
      <c r="Q9" s="523"/>
      <c r="R9" s="523"/>
      <c r="S9" s="523"/>
      <c r="T9" s="523"/>
      <c r="U9" s="523"/>
      <c r="V9" s="523"/>
      <c r="W9" s="523"/>
      <c r="X9" s="523"/>
      <c r="Y9" s="523"/>
      <c r="Z9" s="523"/>
      <c r="AA9" s="523"/>
      <c r="AB9" s="523"/>
    </row>
    <row r="10" spans="3:28" s="30" customFormat="1" ht="50.45" customHeight="1">
      <c r="C10" s="1082" t="s">
        <v>799</v>
      </c>
      <c r="D10" s="1189"/>
      <c r="E10" s="1189"/>
      <c r="F10" s="1189"/>
      <c r="G10" s="1189"/>
      <c r="H10" s="1189"/>
      <c r="I10" s="1189"/>
      <c r="J10" s="1189"/>
      <c r="K10" s="1189"/>
      <c r="L10" s="1189"/>
      <c r="M10" s="1189"/>
      <c r="N10" s="1189"/>
      <c r="P10" s="523"/>
      <c r="Q10" s="523"/>
      <c r="R10" s="523"/>
      <c r="S10" s="523"/>
      <c r="T10" s="523"/>
      <c r="U10" s="523"/>
      <c r="V10" s="523"/>
      <c r="W10" s="523"/>
      <c r="X10" s="523"/>
      <c r="Y10" s="523"/>
      <c r="Z10" s="523"/>
      <c r="AA10" s="523"/>
      <c r="AB10" s="523"/>
    </row>
    <row r="11" spans="3:28" s="30" customFormat="1" ht="41.45" customHeight="1">
      <c r="C11" s="1187" t="s">
        <v>800</v>
      </c>
      <c r="D11" s="1187"/>
      <c r="E11" s="1187"/>
      <c r="F11" s="1187"/>
      <c r="G11" s="1187"/>
      <c r="H11" s="1187"/>
      <c r="I11" s="1187"/>
      <c r="J11" s="1187"/>
      <c r="K11" s="1187"/>
      <c r="L11" s="1187"/>
      <c r="M11" s="1187"/>
      <c r="N11" s="1187"/>
      <c r="P11" s="523"/>
      <c r="Q11" s="523"/>
      <c r="R11" s="523"/>
      <c r="S11" s="523"/>
      <c r="T11" s="523"/>
      <c r="U11" s="523"/>
      <c r="V11" s="523"/>
      <c r="W11" s="523"/>
      <c r="X11" s="523"/>
      <c r="Y11" s="523"/>
      <c r="Z11" s="523"/>
      <c r="AA11" s="523"/>
      <c r="AB11" s="523"/>
    </row>
    <row r="12" spans="3:28" s="30" customFormat="1" ht="58.15" customHeight="1">
      <c r="C12" s="1187" t="s">
        <v>801</v>
      </c>
      <c r="D12" s="1187"/>
      <c r="E12" s="1187"/>
      <c r="F12" s="1187"/>
      <c r="G12" s="1187"/>
      <c r="H12" s="1187"/>
      <c r="I12" s="1187"/>
      <c r="J12" s="1187"/>
      <c r="K12" s="1187"/>
      <c r="L12" s="1187"/>
      <c r="M12" s="1187"/>
      <c r="N12" s="1187"/>
      <c r="P12" s="523"/>
      <c r="Q12" s="523"/>
      <c r="R12" s="523"/>
      <c r="S12" s="523"/>
      <c r="T12" s="523"/>
      <c r="U12" s="523"/>
      <c r="V12" s="523"/>
      <c r="W12" s="523"/>
      <c r="X12" s="523"/>
      <c r="Y12" s="523"/>
      <c r="Z12" s="523"/>
      <c r="AA12" s="523"/>
      <c r="AB12" s="523"/>
    </row>
    <row r="13" spans="3:28" s="30" customFormat="1" ht="18.75">
      <c r="C13" s="1189" t="s">
        <v>808</v>
      </c>
      <c r="D13" s="1189"/>
      <c r="E13" s="1189"/>
      <c r="F13" s="1189"/>
      <c r="G13" s="1189"/>
      <c r="H13" s="1189"/>
      <c r="I13" s="1189"/>
      <c r="J13" s="1189"/>
      <c r="K13" s="1189"/>
      <c r="L13" s="1189"/>
      <c r="M13" s="1189"/>
      <c r="N13" s="1189"/>
      <c r="O13" s="1189"/>
      <c r="P13" s="523"/>
      <c r="Q13" s="523"/>
      <c r="R13" s="523"/>
      <c r="S13" s="523"/>
      <c r="T13" s="523"/>
      <c r="U13" s="523"/>
      <c r="V13" s="523"/>
      <c r="W13" s="523"/>
      <c r="X13" s="523"/>
      <c r="Y13" s="523"/>
      <c r="Z13" s="523"/>
      <c r="AA13" s="523"/>
      <c r="AB13" s="523"/>
    </row>
    <row r="14" spans="3:28" s="30" customFormat="1" ht="19.149999999999999" customHeight="1">
      <c r="C14" s="38"/>
      <c r="D14" s="38"/>
      <c r="E14" s="38"/>
      <c r="F14" s="38"/>
      <c r="G14" s="38"/>
      <c r="H14" s="38"/>
      <c r="I14" s="38"/>
      <c r="J14" s="38"/>
      <c r="K14" s="38"/>
      <c r="L14" s="38"/>
      <c r="M14" s="38"/>
      <c r="N14" s="38"/>
      <c r="P14" s="523"/>
      <c r="Q14" s="523"/>
      <c r="R14" s="523"/>
      <c r="S14" s="523"/>
      <c r="T14" s="523"/>
      <c r="U14" s="523"/>
      <c r="V14" s="523"/>
      <c r="W14" s="523"/>
      <c r="X14" s="523"/>
      <c r="Y14" s="523"/>
      <c r="Z14" s="523"/>
      <c r="AA14" s="523"/>
      <c r="AB14" s="523"/>
    </row>
    <row r="15" spans="3:28" s="30" customFormat="1" ht="19.149999999999999" customHeight="1">
      <c r="C15" s="38"/>
      <c r="D15" s="38"/>
      <c r="E15" s="38"/>
      <c r="F15" s="38"/>
      <c r="G15" s="38"/>
      <c r="H15" s="38"/>
      <c r="I15" s="38"/>
      <c r="J15" s="38"/>
      <c r="K15" s="38"/>
      <c r="L15" s="38"/>
      <c r="M15" s="38"/>
      <c r="N15" s="38"/>
      <c r="P15" s="523"/>
      <c r="Q15" s="523"/>
      <c r="R15" s="523"/>
      <c r="S15" s="523"/>
      <c r="T15" s="523"/>
      <c r="U15" s="523"/>
      <c r="V15" s="523"/>
      <c r="W15" s="523"/>
      <c r="X15" s="523"/>
      <c r="Y15" s="523"/>
      <c r="Z15" s="523"/>
      <c r="AA15" s="523"/>
      <c r="AB15" s="523"/>
    </row>
    <row r="16" spans="3:28" s="30" customFormat="1" ht="19.149999999999999" customHeight="1">
      <c r="D16" s="791"/>
      <c r="E16" s="791"/>
      <c r="F16" s="791"/>
      <c r="G16" s="791"/>
      <c r="H16" s="791"/>
      <c r="I16" s="791"/>
      <c r="J16" s="791"/>
      <c r="K16" s="791"/>
      <c r="L16" s="791"/>
      <c r="M16" s="791"/>
      <c r="N16" s="791"/>
      <c r="O16" s="789"/>
      <c r="P16" s="523"/>
      <c r="Q16" s="523"/>
      <c r="R16" s="523"/>
      <c r="S16" s="523"/>
      <c r="T16" s="523"/>
      <c r="U16" s="523"/>
      <c r="V16" s="523"/>
      <c r="W16" s="523"/>
      <c r="X16" s="523"/>
      <c r="Y16" s="523"/>
      <c r="Z16" s="523"/>
      <c r="AA16" s="523"/>
      <c r="AB16" s="523"/>
    </row>
    <row r="17" spans="3:28" s="30" customFormat="1" ht="19.149999999999999" customHeight="1">
      <c r="C17" s="791"/>
      <c r="D17" s="791"/>
      <c r="E17" s="791"/>
      <c r="F17" s="791"/>
      <c r="G17" s="791"/>
      <c r="H17" s="791"/>
      <c r="I17" s="791"/>
      <c r="J17" s="791"/>
      <c r="K17" s="791"/>
      <c r="L17" s="791"/>
      <c r="M17" s="791"/>
      <c r="N17" s="791"/>
      <c r="O17" s="789"/>
      <c r="P17" s="523"/>
      <c r="Q17" s="523"/>
      <c r="R17" s="523"/>
      <c r="S17" s="523"/>
      <c r="T17" s="523"/>
      <c r="U17" s="523"/>
      <c r="V17" s="523"/>
      <c r="W17" s="523"/>
      <c r="X17" s="523"/>
      <c r="Y17" s="523"/>
      <c r="Z17" s="523"/>
      <c r="AA17" s="523"/>
      <c r="AB17" s="523"/>
    </row>
    <row r="18" spans="3:28" s="30" customFormat="1" ht="19.149999999999999" customHeight="1">
      <c r="C18" s="791"/>
      <c r="D18" s="791"/>
      <c r="E18" s="791"/>
      <c r="F18" s="791"/>
      <c r="G18" s="791"/>
      <c r="H18" s="791"/>
      <c r="I18" s="791"/>
      <c r="J18" s="791"/>
      <c r="K18" s="791"/>
      <c r="L18" s="791"/>
      <c r="M18" s="791"/>
      <c r="N18" s="791"/>
      <c r="O18" s="789"/>
      <c r="P18" s="523"/>
      <c r="Q18" s="523"/>
      <c r="R18" s="523"/>
      <c r="S18" s="523"/>
      <c r="T18" s="523"/>
      <c r="U18" s="523"/>
      <c r="V18" s="523"/>
      <c r="W18" s="523"/>
      <c r="X18" s="523"/>
      <c r="Y18" s="523"/>
      <c r="Z18" s="523"/>
      <c r="AA18" s="523"/>
      <c r="AB18" s="523"/>
    </row>
    <row r="19" spans="3:28" s="30" customFormat="1" ht="18.75">
      <c r="C19" s="1188"/>
      <c r="D19" s="1188"/>
      <c r="E19" s="1188"/>
      <c r="F19" s="1188"/>
      <c r="G19" s="1188"/>
      <c r="H19" s="1188"/>
      <c r="I19" s="1188"/>
      <c r="J19" s="1188"/>
      <c r="K19" s="1188"/>
      <c r="L19" s="1188"/>
      <c r="M19" s="1188"/>
      <c r="N19" s="1188"/>
      <c r="P19" s="523"/>
      <c r="Q19" s="523"/>
      <c r="R19" s="523"/>
      <c r="S19" s="523"/>
      <c r="T19" s="523"/>
      <c r="U19" s="523"/>
      <c r="V19" s="523"/>
      <c r="W19" s="523"/>
      <c r="X19" s="523"/>
      <c r="Y19" s="523"/>
      <c r="Z19" s="523"/>
      <c r="AA19" s="523"/>
      <c r="AB19" s="523"/>
    </row>
    <row r="20" spans="3:28" s="30" customFormat="1" ht="19.5" customHeight="1">
      <c r="C20" s="1188"/>
      <c r="D20" s="1188"/>
      <c r="E20" s="1188"/>
      <c r="F20" s="1188"/>
      <c r="G20" s="1188"/>
      <c r="H20" s="1188"/>
      <c r="I20" s="1188"/>
      <c r="J20" s="1188"/>
      <c r="K20" s="1188"/>
      <c r="L20" s="1188"/>
      <c r="M20" s="1188"/>
      <c r="N20" s="1188"/>
      <c r="P20" s="523"/>
      <c r="Q20" s="523"/>
      <c r="R20" s="523"/>
      <c r="S20" s="523"/>
      <c r="T20" s="523"/>
      <c r="U20" s="523"/>
      <c r="V20" s="523"/>
      <c r="W20" s="523"/>
      <c r="X20" s="523"/>
      <c r="Y20" s="523"/>
      <c r="Z20" s="523"/>
      <c r="AA20" s="523"/>
      <c r="AB20" s="523"/>
    </row>
    <row r="21" spans="3:28" s="30" customFormat="1" ht="67.5" customHeight="1">
      <c r="C21" s="1188"/>
      <c r="D21" s="1188"/>
      <c r="E21" s="1188"/>
      <c r="F21" s="1188"/>
      <c r="G21" s="1188"/>
      <c r="H21" s="1188"/>
      <c r="I21" s="1188"/>
      <c r="J21" s="1188"/>
      <c r="K21" s="1188"/>
      <c r="L21" s="1188"/>
      <c r="M21" s="1188"/>
      <c r="N21" s="1188"/>
      <c r="P21" s="523"/>
      <c r="Q21" s="523"/>
      <c r="R21" s="523"/>
      <c r="S21" s="523"/>
      <c r="T21" s="523"/>
      <c r="U21" s="523"/>
      <c r="V21" s="523"/>
      <c r="W21" s="523"/>
      <c r="X21" s="523"/>
      <c r="Y21" s="523"/>
      <c r="Z21" s="523"/>
      <c r="AA21" s="523"/>
      <c r="AB21" s="523"/>
    </row>
    <row r="22" spans="3:28" s="30" customFormat="1" ht="18.75">
      <c r="C22" s="1188"/>
      <c r="D22" s="1188"/>
      <c r="E22" s="1188"/>
      <c r="F22" s="1188"/>
      <c r="G22" s="1188"/>
      <c r="H22" s="1188"/>
      <c r="I22" s="1188"/>
      <c r="J22" s="1188"/>
      <c r="K22" s="1188"/>
      <c r="L22" s="1188"/>
      <c r="M22" s="1188"/>
      <c r="N22" s="1188"/>
      <c r="P22" s="523"/>
      <c r="Q22" s="523"/>
      <c r="R22" s="523"/>
      <c r="S22" s="523"/>
      <c r="T22" s="523"/>
      <c r="U22" s="523"/>
      <c r="V22" s="523"/>
      <c r="W22" s="523"/>
      <c r="X22" s="523"/>
      <c r="Y22" s="523"/>
      <c r="Z22" s="523"/>
      <c r="AA22" s="523"/>
      <c r="AB22" s="523"/>
    </row>
    <row r="23" spans="3:28" s="30" customFormat="1" ht="18.75">
      <c r="C23" s="1188"/>
      <c r="D23" s="1188"/>
      <c r="E23" s="1188"/>
      <c r="F23" s="1188"/>
      <c r="G23" s="1188"/>
      <c r="H23" s="1188"/>
      <c r="I23" s="1188"/>
      <c r="J23" s="1188"/>
      <c r="K23" s="1188"/>
      <c r="L23" s="1188"/>
      <c r="M23" s="1188"/>
      <c r="N23" s="1188"/>
      <c r="P23" s="523"/>
      <c r="Q23" s="523"/>
      <c r="R23" s="523"/>
      <c r="S23" s="523"/>
      <c r="T23" s="523"/>
      <c r="U23" s="523"/>
      <c r="V23" s="523"/>
      <c r="W23" s="523"/>
      <c r="X23" s="523"/>
      <c r="Y23" s="523"/>
      <c r="Z23" s="523"/>
      <c r="AA23" s="523"/>
      <c r="AB23" s="523"/>
    </row>
    <row r="24" spans="3:28" s="30" customFormat="1" ht="18.75">
      <c r="C24" s="1188"/>
      <c r="D24" s="1188"/>
      <c r="E24" s="1188"/>
      <c r="F24" s="1188"/>
      <c r="G24" s="1188"/>
      <c r="H24" s="1188"/>
      <c r="I24" s="1188"/>
      <c r="J24" s="1188"/>
      <c r="K24" s="1188"/>
      <c r="L24" s="1188"/>
      <c r="M24" s="1188"/>
      <c r="N24" s="1188"/>
      <c r="P24" s="523"/>
      <c r="Q24" s="523"/>
      <c r="R24" s="523"/>
      <c r="S24" s="523"/>
      <c r="T24" s="523"/>
      <c r="U24" s="523"/>
      <c r="V24" s="523"/>
      <c r="W24" s="523"/>
      <c r="X24" s="523"/>
      <c r="Y24" s="523"/>
      <c r="Z24" s="523"/>
      <c r="AA24" s="523"/>
      <c r="AB24" s="523"/>
    </row>
    <row r="25" spans="3:28" s="30" customFormat="1" ht="18.75">
      <c r="C25" s="1188"/>
      <c r="D25" s="1188"/>
      <c r="E25" s="1188"/>
      <c r="F25" s="1188"/>
      <c r="G25" s="1188"/>
      <c r="H25" s="1188"/>
      <c r="I25" s="1188"/>
      <c r="J25" s="1188"/>
      <c r="K25" s="1188"/>
      <c r="L25" s="1188"/>
      <c r="M25" s="1188"/>
      <c r="N25" s="1188"/>
      <c r="P25" s="523"/>
      <c r="Q25" s="523"/>
      <c r="R25" s="523"/>
      <c r="S25" s="523"/>
      <c r="T25" s="523"/>
      <c r="U25" s="523"/>
      <c r="V25" s="523"/>
      <c r="W25" s="523"/>
      <c r="X25" s="523"/>
      <c r="Y25" s="523"/>
      <c r="Z25" s="523"/>
      <c r="AA25" s="523"/>
      <c r="AB25" s="523"/>
    </row>
    <row r="26" spans="3:28" s="30" customFormat="1" ht="18.75">
      <c r="C26" s="788"/>
      <c r="D26" s="788"/>
      <c r="E26" s="788"/>
      <c r="F26" s="788"/>
      <c r="G26" s="788"/>
      <c r="H26" s="788"/>
      <c r="I26" s="788"/>
      <c r="J26" s="788"/>
      <c r="K26" s="788"/>
      <c r="L26" s="788"/>
      <c r="M26" s="788"/>
      <c r="N26" s="788"/>
      <c r="P26" s="523"/>
      <c r="Q26" s="523"/>
      <c r="R26" s="523"/>
      <c r="S26" s="523"/>
      <c r="T26" s="523"/>
      <c r="U26" s="523"/>
      <c r="V26" s="523"/>
      <c r="W26" s="523"/>
      <c r="X26" s="523"/>
      <c r="Y26" s="523"/>
      <c r="Z26" s="523"/>
      <c r="AA26" s="523"/>
      <c r="AB26" s="523"/>
    </row>
    <row r="27" spans="3:28" s="30" customFormat="1" ht="18.75">
      <c r="C27" s="788"/>
      <c r="D27" s="788"/>
      <c r="E27" s="788"/>
      <c r="F27" s="788"/>
      <c r="G27" s="788"/>
      <c r="H27" s="788"/>
      <c r="I27" s="788"/>
      <c r="J27" s="788"/>
      <c r="K27" s="788"/>
      <c r="L27" s="788"/>
      <c r="M27" s="788"/>
      <c r="N27" s="788"/>
      <c r="P27" s="523"/>
      <c r="Q27" s="523"/>
      <c r="R27" s="523"/>
      <c r="S27" s="523"/>
      <c r="T27" s="523"/>
      <c r="U27" s="523"/>
      <c r="V27" s="523"/>
      <c r="W27" s="523"/>
      <c r="X27" s="523"/>
      <c r="Y27" s="523"/>
      <c r="Z27" s="523"/>
      <c r="AA27" s="523"/>
      <c r="AB27" s="523"/>
    </row>
    <row r="28" spans="3:28" s="30" customFormat="1" ht="18.75">
      <c r="C28" s="788"/>
      <c r="D28" s="788"/>
      <c r="E28" s="788"/>
      <c r="F28" s="788"/>
      <c r="G28" s="788"/>
      <c r="H28" s="788"/>
      <c r="I28" s="788"/>
      <c r="J28" s="788"/>
      <c r="K28" s="788"/>
      <c r="L28" s="788"/>
      <c r="M28" s="788"/>
      <c r="N28" s="788"/>
      <c r="O28" s="450"/>
      <c r="P28" s="523"/>
      <c r="Q28" s="523"/>
      <c r="R28" s="523"/>
      <c r="S28" s="523"/>
      <c r="T28" s="523"/>
      <c r="U28" s="523"/>
      <c r="V28" s="523"/>
      <c r="W28" s="523"/>
      <c r="X28" s="523"/>
      <c r="Y28" s="523"/>
      <c r="Z28" s="523"/>
      <c r="AA28" s="523"/>
      <c r="AB28" s="523"/>
    </row>
    <row r="29" spans="3:28" s="30" customFormat="1" ht="71.25" customHeight="1">
      <c r="C29" s="788"/>
      <c r="D29" s="788"/>
      <c r="E29" s="788"/>
      <c r="F29" s="788"/>
      <c r="G29" s="788"/>
      <c r="H29" s="788"/>
      <c r="I29" s="788"/>
      <c r="J29" s="788"/>
      <c r="K29" s="788"/>
      <c r="L29" s="788"/>
      <c r="M29" s="788"/>
      <c r="N29" s="788"/>
      <c r="O29" s="787"/>
      <c r="P29" s="523"/>
      <c r="Q29" s="523"/>
      <c r="R29" s="523"/>
      <c r="S29" s="523"/>
      <c r="T29" s="523"/>
      <c r="U29" s="523"/>
      <c r="V29" s="523"/>
      <c r="W29" s="523"/>
      <c r="X29" s="523"/>
      <c r="Y29" s="523"/>
      <c r="Z29" s="523"/>
      <c r="AA29" s="523"/>
      <c r="AB29" s="523"/>
    </row>
    <row r="30" spans="3:28" s="30" customFormat="1" ht="18.75">
      <c r="C30" s="788"/>
      <c r="D30" s="788"/>
      <c r="E30" s="788"/>
      <c r="F30" s="788"/>
      <c r="G30" s="788"/>
      <c r="H30" s="788"/>
      <c r="I30" s="788"/>
      <c r="J30" s="788"/>
      <c r="K30" s="788"/>
      <c r="L30" s="788"/>
      <c r="M30" s="788"/>
      <c r="N30" s="788"/>
      <c r="P30" s="523"/>
      <c r="Q30" s="523"/>
      <c r="R30" s="523"/>
      <c r="S30" s="523"/>
      <c r="T30" s="523"/>
      <c r="U30" s="523"/>
      <c r="V30" s="523"/>
      <c r="W30" s="523"/>
      <c r="X30" s="523"/>
      <c r="Y30" s="523"/>
      <c r="Z30" s="523"/>
      <c r="AA30" s="523"/>
      <c r="AB30" s="523"/>
    </row>
    <row r="31" spans="3:28" s="30" customFormat="1" ht="18.75">
      <c r="C31" s="49"/>
      <c r="D31" s="49"/>
      <c r="E31" s="49"/>
      <c r="F31" s="49"/>
      <c r="G31" s="49"/>
      <c r="H31" s="49"/>
      <c r="I31" s="49"/>
      <c r="J31" s="49"/>
      <c r="K31" s="49"/>
      <c r="L31" s="49"/>
      <c r="M31" s="49"/>
      <c r="N31" s="49"/>
      <c r="P31" s="523"/>
      <c r="Q31" s="523"/>
      <c r="R31" s="523"/>
      <c r="S31" s="523"/>
      <c r="T31" s="523"/>
      <c r="U31" s="523"/>
      <c r="V31" s="523"/>
      <c r="W31" s="523"/>
      <c r="X31" s="523"/>
      <c r="Y31" s="523"/>
      <c r="Z31" s="523"/>
      <c r="AA31" s="523"/>
      <c r="AB31" s="523"/>
    </row>
    <row r="32" spans="3:28" s="30" customFormat="1" ht="18.75">
      <c r="C32" s="49"/>
      <c r="D32" s="49"/>
      <c r="E32" s="49"/>
      <c r="F32" s="49"/>
      <c r="G32" s="49"/>
      <c r="H32" s="49"/>
      <c r="I32" s="49"/>
      <c r="J32" s="49"/>
      <c r="K32" s="49"/>
      <c r="L32" s="49"/>
      <c r="M32" s="49"/>
      <c r="N32" s="49"/>
      <c r="P32" s="523"/>
      <c r="Q32" s="523"/>
      <c r="R32" s="523"/>
      <c r="S32" s="523"/>
      <c r="T32" s="523"/>
      <c r="U32" s="523"/>
      <c r="V32" s="523"/>
      <c r="W32" s="523"/>
      <c r="X32" s="523"/>
      <c r="Y32" s="523"/>
      <c r="Z32" s="523"/>
      <c r="AA32" s="523"/>
      <c r="AB32" s="523"/>
    </row>
    <row r="33" spans="3:28" s="30" customFormat="1" ht="18.75">
      <c r="C33" s="49"/>
      <c r="D33" s="49"/>
      <c r="E33" s="49"/>
      <c r="F33" s="49"/>
      <c r="G33" s="49"/>
      <c r="H33" s="49"/>
      <c r="I33" s="49"/>
      <c r="J33" s="49"/>
      <c r="K33" s="49"/>
      <c r="L33" s="49"/>
      <c r="M33" s="49"/>
      <c r="N33" s="49"/>
      <c r="P33" s="523"/>
      <c r="Q33" s="523"/>
      <c r="R33" s="523"/>
      <c r="S33" s="523"/>
      <c r="T33" s="523"/>
      <c r="U33" s="523"/>
      <c r="V33" s="523"/>
      <c r="W33" s="523"/>
      <c r="X33" s="523"/>
      <c r="Y33" s="523"/>
      <c r="Z33" s="523"/>
      <c r="AA33" s="523"/>
      <c r="AB33" s="523"/>
    </row>
    <row r="34" spans="3:28" s="30" customFormat="1" ht="18.75">
      <c r="C34" s="49"/>
      <c r="D34" s="49"/>
      <c r="E34" s="49"/>
      <c r="F34" s="49"/>
      <c r="G34" s="49"/>
      <c r="H34" s="49"/>
      <c r="I34" s="49"/>
      <c r="J34" s="49"/>
      <c r="K34" s="49"/>
      <c r="L34" s="49"/>
      <c r="M34" s="49"/>
      <c r="N34" s="49"/>
    </row>
    <row r="35" spans="3:28" s="30" customFormat="1" ht="18.75">
      <c r="C35" s="49"/>
      <c r="D35" s="49"/>
      <c r="E35" s="49"/>
      <c r="F35" s="49"/>
      <c r="G35" s="49"/>
      <c r="H35" s="49"/>
      <c r="I35" s="49"/>
      <c r="J35" s="49"/>
      <c r="K35" s="49"/>
      <c r="L35" s="49"/>
      <c r="M35" s="49"/>
      <c r="N35" s="49"/>
    </row>
    <row r="36" spans="3:28" s="30" customFormat="1" ht="18.75">
      <c r="C36" s="49"/>
      <c r="D36" s="49"/>
      <c r="E36" s="49"/>
      <c r="F36" s="49"/>
      <c r="G36" s="49"/>
      <c r="H36" s="49"/>
      <c r="I36" s="49"/>
      <c r="J36" s="49"/>
      <c r="K36" s="49"/>
      <c r="L36" s="49"/>
      <c r="M36" s="49"/>
      <c r="N36" s="49"/>
    </row>
    <row r="37" spans="3:28" s="30" customFormat="1" ht="141" customHeight="1">
      <c r="C37" s="49"/>
      <c r="D37" s="49"/>
      <c r="E37" s="49"/>
      <c r="F37" s="49"/>
      <c r="G37" s="49"/>
      <c r="H37" s="49"/>
      <c r="I37" s="49"/>
      <c r="J37" s="49"/>
      <c r="K37" s="49"/>
      <c r="L37" s="49"/>
      <c r="M37" s="49"/>
      <c r="N37" s="49"/>
    </row>
    <row r="38" spans="3:28" ht="409.5" customHeight="1">
      <c r="C38" s="49"/>
      <c r="D38" s="49"/>
      <c r="E38" s="49"/>
      <c r="F38" s="49"/>
      <c r="G38" s="49"/>
      <c r="H38" s="49"/>
      <c r="I38" s="49"/>
      <c r="J38" s="49"/>
      <c r="K38" s="49"/>
      <c r="L38" s="49"/>
      <c r="M38" s="49"/>
      <c r="N38" s="49"/>
    </row>
    <row r="39" spans="3:28" ht="18.75" customHeight="1">
      <c r="C39" s="49"/>
      <c r="D39" s="49"/>
      <c r="E39" s="49"/>
      <c r="F39" s="49"/>
      <c r="G39" s="49"/>
      <c r="H39" s="49"/>
      <c r="I39" s="49"/>
      <c r="J39" s="49"/>
      <c r="K39" s="49"/>
      <c r="L39" s="49"/>
      <c r="M39" s="49"/>
      <c r="N39" s="49"/>
    </row>
    <row r="40" spans="3:28" ht="18.75" customHeight="1"/>
    <row r="41" spans="3:28" ht="18.75" customHeight="1"/>
    <row r="42" spans="3:28" ht="18.75" customHeight="1"/>
    <row r="43" spans="3:28" ht="18.75" customHeight="1"/>
    <row r="44" spans="3:28" ht="18.75" customHeight="1"/>
    <row r="45" spans="3:28" ht="18.75" customHeight="1"/>
    <row r="46" spans="3:28" ht="18.75" customHeight="1"/>
  </sheetData>
  <mergeCells count="10">
    <mergeCell ref="C19:N25"/>
    <mergeCell ref="C13:O13"/>
    <mergeCell ref="C6:N6"/>
    <mergeCell ref="C7:N7"/>
    <mergeCell ref="C2:H2"/>
    <mergeCell ref="C4:N4"/>
    <mergeCell ref="C9:N9"/>
    <mergeCell ref="C10:N10"/>
    <mergeCell ref="C11:N11"/>
    <mergeCell ref="C12:N12"/>
  </mergeCells>
  <phoneticPr fontId="3"/>
  <printOptions horizontalCentered="1"/>
  <pageMargins left="0.74803149606299213" right="0.55118110236220474" top="0.59055118110236215" bottom="0.78740157480314965" header="0.51181102362204722" footer="0.51181102362204722"/>
  <pageSetup paperSize="9" fitToWidth="0" fitToHeight="0" orientation="portrait" useFirstPageNumber="1" r:id="rId1"/>
  <headerFooter differentFirst="1" alignWithMargins="0">
    <oddFooter>&amp;C１９</oddFooter>
    <firstFooter>&amp;C１９</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view="pageBreakPreview" zoomScaleNormal="100" zoomScaleSheetLayoutView="100" workbookViewId="0">
      <selection activeCell="M43" sqref="M43"/>
    </sheetView>
  </sheetViews>
  <sheetFormatPr defaultRowHeight="13.5"/>
  <cols>
    <col min="1" max="13" width="5.625" customWidth="1"/>
    <col min="14" max="14" width="12.5" customWidth="1"/>
    <col min="15" max="15" width="2.125" customWidth="1"/>
  </cols>
  <sheetData>
    <row r="1" spans="1:14" ht="25.15" customHeight="1">
      <c r="A1" s="945" t="s">
        <v>815</v>
      </c>
    </row>
    <row r="2" spans="1:14" ht="25.15" customHeight="1">
      <c r="A2" s="819"/>
    </row>
    <row r="3" spans="1:14" ht="17.25">
      <c r="A3" s="944" t="s">
        <v>816</v>
      </c>
    </row>
    <row r="5" spans="1:14" ht="75" customHeight="1">
      <c r="A5" s="1191" t="s">
        <v>817</v>
      </c>
      <c r="B5" s="1192"/>
      <c r="C5" s="1192"/>
      <c r="D5" s="1192"/>
      <c r="E5" s="1192"/>
      <c r="F5" s="1192"/>
      <c r="G5" s="1192"/>
      <c r="H5" s="1192"/>
      <c r="I5" s="1192"/>
      <c r="J5" s="1192"/>
      <c r="K5" s="1192"/>
      <c r="L5" s="1192"/>
      <c r="M5" s="1192"/>
      <c r="N5" s="1192"/>
    </row>
  </sheetData>
  <mergeCells count="1">
    <mergeCell ref="A5:N5"/>
  </mergeCells>
  <phoneticPr fontId="3"/>
  <pageMargins left="0.7" right="0.7" top="0.75" bottom="0.75" header="0.3" footer="0.3"/>
  <pageSetup paperSize="9" orientation="portrait" r:id="rId1"/>
  <headerFooter>
    <oddFooter>&amp;C２０</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8"/>
  <sheetViews>
    <sheetView view="pageBreakPreview" topLeftCell="A13" zoomScale="80" zoomScaleNormal="85" zoomScaleSheetLayoutView="80" zoomScalePageLayoutView="85" workbookViewId="0">
      <selection activeCell="E42" sqref="E42:P42"/>
    </sheetView>
  </sheetViews>
  <sheetFormatPr defaultColWidth="9" defaultRowHeight="13.5"/>
  <cols>
    <col min="1" max="1" width="0.625" style="23" customWidth="1"/>
    <col min="2" max="2" width="1.25" style="23" customWidth="1"/>
    <col min="3" max="3" width="18.75" style="23" customWidth="1"/>
    <col min="4" max="4" width="1.25" style="465" customWidth="1"/>
    <col min="5" max="5" width="15" style="465" customWidth="1"/>
    <col min="6" max="6" width="13.75" style="465" customWidth="1"/>
    <col min="7" max="7" width="1.25" style="465" customWidth="1"/>
    <col min="8" max="8" width="32.25" style="23" customWidth="1"/>
    <col min="9" max="9" width="0.625" style="23" customWidth="1"/>
    <col min="10" max="10" width="1.25" style="23" customWidth="1"/>
    <col min="11" max="11" width="2.5" style="23" customWidth="1"/>
    <col min="12" max="16384" width="9" style="23"/>
  </cols>
  <sheetData>
    <row r="1" spans="2:9" ht="3.75" customHeight="1"/>
    <row r="2" spans="2:9" ht="24">
      <c r="B2" s="532" t="s">
        <v>132</v>
      </c>
      <c r="C2" s="532"/>
      <c r="D2" s="532"/>
      <c r="E2" s="532"/>
      <c r="F2" s="532"/>
      <c r="G2" s="532"/>
      <c r="H2" s="532"/>
      <c r="I2" s="532"/>
    </row>
    <row r="3" spans="2:9" ht="18.75" customHeight="1">
      <c r="B3" s="41"/>
      <c r="C3" s="41"/>
      <c r="D3" s="41"/>
      <c r="E3" s="41"/>
      <c r="F3" s="41"/>
      <c r="G3" s="459"/>
      <c r="H3" s="25"/>
      <c r="I3" s="25"/>
    </row>
    <row r="4" spans="2:9" ht="18.75" customHeight="1">
      <c r="B4" s="38"/>
      <c r="C4" s="38"/>
      <c r="D4" s="36"/>
      <c r="E4" s="36"/>
      <c r="F4" s="36"/>
      <c r="G4" s="36"/>
      <c r="H4" s="464" t="s">
        <v>102</v>
      </c>
      <c r="I4" s="35"/>
    </row>
    <row r="5" spans="2:9" ht="18.75" customHeight="1">
      <c r="B5" s="38"/>
      <c r="C5" s="38"/>
      <c r="D5" s="36"/>
      <c r="E5" s="36"/>
      <c r="F5" s="36"/>
      <c r="G5" s="36"/>
      <c r="H5" s="464"/>
      <c r="I5" s="35"/>
    </row>
    <row r="6" spans="2:9" ht="18.75" customHeight="1">
      <c r="B6" s="35"/>
      <c r="C6" s="35" t="s">
        <v>101</v>
      </c>
      <c r="D6" s="35"/>
      <c r="E6" s="36" t="s">
        <v>100</v>
      </c>
      <c r="F6" s="36" t="s">
        <v>99</v>
      </c>
      <c r="G6" s="36"/>
      <c r="H6" s="38" t="s">
        <v>98</v>
      </c>
      <c r="I6" s="35"/>
    </row>
    <row r="7" spans="2:9" ht="18.75" customHeight="1">
      <c r="B7" s="35"/>
      <c r="C7" s="35"/>
      <c r="D7" s="35"/>
      <c r="E7" s="36"/>
      <c r="F7" s="36"/>
      <c r="G7" s="36"/>
      <c r="H7" s="35"/>
      <c r="I7" s="35"/>
    </row>
    <row r="8" spans="2:9" ht="18.75" customHeight="1">
      <c r="B8" s="35"/>
      <c r="C8" s="35" t="s">
        <v>97</v>
      </c>
      <c r="D8" s="35"/>
      <c r="E8" s="36"/>
      <c r="F8" s="36"/>
      <c r="G8" s="36"/>
      <c r="H8" s="464"/>
      <c r="I8" s="35"/>
    </row>
    <row r="9" spans="2:9" ht="18.75" customHeight="1">
      <c r="B9" s="35"/>
      <c r="C9" s="35"/>
      <c r="D9" s="35"/>
      <c r="E9" s="36" t="s">
        <v>96</v>
      </c>
      <c r="F9" s="36" t="s">
        <v>72</v>
      </c>
      <c r="G9" s="36"/>
      <c r="H9" s="464" t="s">
        <v>95</v>
      </c>
      <c r="I9" s="35"/>
    </row>
    <row r="10" spans="2:9" ht="18.75" customHeight="1">
      <c r="B10" s="35"/>
      <c r="C10" s="35"/>
      <c r="D10" s="35"/>
      <c r="E10" s="36" t="s">
        <v>94</v>
      </c>
      <c r="F10" s="36" t="s">
        <v>67</v>
      </c>
      <c r="G10" s="36"/>
      <c r="H10" s="464" t="s">
        <v>93</v>
      </c>
      <c r="I10" s="35"/>
    </row>
    <row r="11" spans="2:9" ht="18.75" customHeight="1">
      <c r="B11" s="35"/>
      <c r="C11" s="35"/>
      <c r="D11" s="35"/>
      <c r="E11" s="40"/>
      <c r="F11" s="40"/>
      <c r="G11" s="36"/>
      <c r="H11" s="464" t="s">
        <v>92</v>
      </c>
      <c r="I11" s="35"/>
    </row>
    <row r="12" spans="2:9" ht="18.75" customHeight="1">
      <c r="B12" s="35"/>
      <c r="C12" s="35"/>
      <c r="D12" s="35"/>
      <c r="E12" s="36"/>
      <c r="F12" s="36"/>
      <c r="G12" s="36"/>
      <c r="H12" s="35"/>
      <c r="I12" s="35"/>
    </row>
    <row r="13" spans="2:9" ht="18.75" customHeight="1">
      <c r="B13" s="35"/>
      <c r="C13" s="1193" t="s">
        <v>91</v>
      </c>
      <c r="D13" s="1193"/>
      <c r="E13" s="36" t="s">
        <v>90</v>
      </c>
      <c r="F13" s="36" t="s">
        <v>89</v>
      </c>
      <c r="G13" s="36"/>
      <c r="H13" s="35" t="s">
        <v>88</v>
      </c>
      <c r="I13" s="35"/>
    </row>
    <row r="14" spans="2:9" ht="18.75" customHeight="1">
      <c r="B14" s="35"/>
      <c r="C14" s="35"/>
      <c r="D14" s="35"/>
      <c r="E14" s="36"/>
      <c r="F14" s="36"/>
      <c r="G14" s="36"/>
      <c r="H14" s="35"/>
      <c r="I14" s="35"/>
    </row>
    <row r="15" spans="2:9" ht="18.75" customHeight="1">
      <c r="B15" s="35"/>
      <c r="C15" s="35" t="s">
        <v>87</v>
      </c>
      <c r="D15" s="35"/>
      <c r="E15" s="36" t="s">
        <v>103</v>
      </c>
      <c r="F15" s="36" t="s">
        <v>86</v>
      </c>
      <c r="G15" s="36"/>
      <c r="H15" s="35" t="s">
        <v>85</v>
      </c>
      <c r="I15" s="35"/>
    </row>
    <row r="16" spans="2:9" ht="18.75" customHeight="1">
      <c r="B16" s="35"/>
      <c r="C16" s="35"/>
      <c r="D16" s="35"/>
      <c r="E16" s="36"/>
      <c r="F16" s="36"/>
      <c r="G16" s="36"/>
      <c r="H16" s="39"/>
      <c r="I16" s="35"/>
    </row>
    <row r="17" spans="2:9" ht="18.75" customHeight="1">
      <c r="B17" s="35"/>
      <c r="C17" s="35" t="s">
        <v>84</v>
      </c>
      <c r="D17" s="35"/>
      <c r="E17" s="36" t="s">
        <v>83</v>
      </c>
      <c r="F17" s="36" t="s">
        <v>82</v>
      </c>
      <c r="G17" s="36"/>
      <c r="H17" s="35" t="s">
        <v>81</v>
      </c>
      <c r="I17" s="35"/>
    </row>
    <row r="18" spans="2:9" ht="18.75" customHeight="1">
      <c r="B18" s="35"/>
      <c r="C18" s="35"/>
      <c r="D18" s="35"/>
      <c r="E18" s="36"/>
      <c r="F18" s="36"/>
      <c r="G18" s="36"/>
      <c r="H18" s="35" t="s">
        <v>80</v>
      </c>
      <c r="I18" s="35"/>
    </row>
    <row r="19" spans="2:9" ht="18.75" customHeight="1">
      <c r="B19" s="35"/>
      <c r="C19" s="35"/>
      <c r="D19" s="35"/>
      <c r="E19" s="36"/>
      <c r="F19" s="36"/>
      <c r="G19" s="36"/>
      <c r="H19" s="35"/>
      <c r="I19" s="35"/>
    </row>
    <row r="20" spans="2:9" ht="18.75" customHeight="1">
      <c r="B20" s="35"/>
      <c r="C20" s="35" t="s">
        <v>79</v>
      </c>
      <c r="D20" s="35"/>
      <c r="E20" s="36" t="s">
        <v>78</v>
      </c>
      <c r="F20" s="36" t="s">
        <v>77</v>
      </c>
      <c r="G20" s="36"/>
      <c r="H20" s="35" t="s">
        <v>76</v>
      </c>
      <c r="I20" s="35"/>
    </row>
    <row r="21" spans="2:9" ht="18.75" customHeight="1">
      <c r="B21" s="35"/>
      <c r="C21" s="35"/>
      <c r="D21" s="35"/>
      <c r="E21" s="36"/>
      <c r="F21" s="36"/>
      <c r="G21" s="36"/>
      <c r="H21" s="35" t="s">
        <v>75</v>
      </c>
      <c r="I21" s="35"/>
    </row>
    <row r="22" spans="2:9" ht="18.75" customHeight="1">
      <c r="B22" s="35"/>
      <c r="C22" s="35"/>
      <c r="D22" s="35"/>
      <c r="E22" s="36"/>
      <c r="F22" s="36"/>
      <c r="G22" s="36"/>
      <c r="H22" s="35"/>
      <c r="I22" s="35"/>
    </row>
    <row r="23" spans="2:9" ht="18.75" customHeight="1">
      <c r="B23" s="35"/>
      <c r="C23" s="35" t="s">
        <v>74</v>
      </c>
      <c r="D23" s="35"/>
      <c r="E23" s="36" t="s">
        <v>73</v>
      </c>
      <c r="F23" s="36" t="s">
        <v>72</v>
      </c>
      <c r="G23" s="36"/>
      <c r="H23" s="35" t="s">
        <v>71</v>
      </c>
      <c r="I23" s="35"/>
    </row>
    <row r="24" spans="2:9" ht="18.75" customHeight="1">
      <c r="B24" s="35"/>
      <c r="C24" s="35"/>
      <c r="D24" s="35"/>
      <c r="E24" s="36"/>
      <c r="F24" s="36"/>
      <c r="G24" s="36"/>
      <c r="H24" s="35" t="s">
        <v>70</v>
      </c>
      <c r="I24" s="35"/>
    </row>
    <row r="25" spans="2:9" ht="18.75" customHeight="1">
      <c r="B25" s="35"/>
      <c r="C25" s="35"/>
      <c r="D25" s="35"/>
      <c r="E25" s="36"/>
      <c r="F25" s="36"/>
      <c r="G25" s="36"/>
      <c r="H25" s="35"/>
      <c r="I25" s="35"/>
    </row>
    <row r="26" spans="2:9" ht="18.75" customHeight="1">
      <c r="B26" s="35"/>
      <c r="C26" s="35" t="s">
        <v>69</v>
      </c>
      <c r="D26" s="35"/>
      <c r="E26" s="36" t="s">
        <v>68</v>
      </c>
      <c r="F26" s="36" t="s">
        <v>67</v>
      </c>
      <c r="G26" s="36"/>
      <c r="H26" s="35" t="s">
        <v>66</v>
      </c>
      <c r="I26" s="35"/>
    </row>
    <row r="27" spans="2:9" ht="18.75" customHeight="1">
      <c r="B27" s="35"/>
      <c r="C27" s="35"/>
      <c r="D27" s="35"/>
      <c r="E27" s="36"/>
      <c r="F27" s="36"/>
      <c r="G27" s="36"/>
      <c r="H27" s="35" t="s">
        <v>65</v>
      </c>
      <c r="I27" s="35"/>
    </row>
    <row r="28" spans="2:9" ht="18.75" customHeight="1">
      <c r="B28" s="35"/>
      <c r="C28" s="35"/>
      <c r="D28" s="35"/>
      <c r="E28" s="36"/>
      <c r="F28" s="36"/>
      <c r="G28" s="36"/>
      <c r="H28" s="35"/>
      <c r="I28" s="35"/>
    </row>
    <row r="29" spans="2:9" ht="18.75" customHeight="1">
      <c r="B29" s="35"/>
      <c r="C29" s="35" t="s">
        <v>64</v>
      </c>
      <c r="D29" s="35"/>
      <c r="E29" s="36" t="s">
        <v>712</v>
      </c>
      <c r="F29" s="36" t="s">
        <v>63</v>
      </c>
      <c r="G29" s="36"/>
      <c r="H29" s="35" t="s">
        <v>62</v>
      </c>
      <c r="I29" s="35"/>
    </row>
    <row r="30" spans="2:9" ht="18.75" customHeight="1">
      <c r="B30" s="35"/>
      <c r="C30" s="35"/>
      <c r="D30" s="35"/>
      <c r="E30" s="36"/>
      <c r="F30" s="36"/>
      <c r="G30" s="36"/>
      <c r="H30" s="35"/>
      <c r="I30" s="35"/>
    </row>
    <row r="31" spans="2:9" ht="18.75" customHeight="1">
      <c r="B31" s="35"/>
      <c r="C31" s="35" t="s">
        <v>61</v>
      </c>
      <c r="D31" s="35"/>
      <c r="E31" s="36"/>
      <c r="F31" s="36"/>
      <c r="G31" s="36"/>
      <c r="H31" s="35"/>
      <c r="I31" s="35"/>
    </row>
    <row r="32" spans="2:9" ht="18.75" customHeight="1">
      <c r="B32" s="35"/>
      <c r="C32" s="464" t="s">
        <v>55</v>
      </c>
      <c r="D32" s="35"/>
      <c r="E32" s="36" t="s">
        <v>60</v>
      </c>
      <c r="F32" s="36" t="s">
        <v>59</v>
      </c>
      <c r="G32" s="36"/>
      <c r="H32" s="35" t="s">
        <v>58</v>
      </c>
      <c r="I32" s="35"/>
    </row>
    <row r="33" spans="2:16" ht="18.75" customHeight="1">
      <c r="B33" s="35"/>
      <c r="C33" s="35"/>
      <c r="D33" s="35"/>
      <c r="E33" s="36"/>
      <c r="F33" s="36"/>
      <c r="G33" s="36"/>
      <c r="H33" s="35" t="s">
        <v>57</v>
      </c>
      <c r="I33" s="35"/>
    </row>
    <row r="34" spans="2:16" ht="18.75" customHeight="1">
      <c r="B34" s="35"/>
      <c r="C34" s="36"/>
      <c r="D34" s="35"/>
      <c r="E34" s="36"/>
      <c r="F34" s="36"/>
      <c r="G34" s="36"/>
      <c r="H34" s="35"/>
      <c r="I34" s="35"/>
    </row>
    <row r="35" spans="2:16" ht="18.75" customHeight="1">
      <c r="B35" s="35"/>
      <c r="C35" s="38" t="s">
        <v>56</v>
      </c>
      <c r="D35" s="38"/>
      <c r="E35" s="38"/>
      <c r="F35" s="36"/>
      <c r="G35" s="36"/>
      <c r="H35" s="35"/>
      <c r="I35" s="35"/>
    </row>
    <row r="36" spans="2:16" ht="18.75" customHeight="1">
      <c r="B36" s="35"/>
      <c r="C36" s="464" t="s">
        <v>55</v>
      </c>
      <c r="D36" s="35"/>
      <c r="E36" s="37" t="s">
        <v>711</v>
      </c>
      <c r="F36" s="37" t="s">
        <v>51</v>
      </c>
      <c r="G36" s="36"/>
      <c r="H36" s="35" t="s">
        <v>54</v>
      </c>
      <c r="I36" s="35"/>
    </row>
    <row r="37" spans="2:16" ht="18.75" customHeight="1">
      <c r="B37" s="35"/>
      <c r="C37" s="35"/>
      <c r="D37" s="36"/>
      <c r="E37" s="36"/>
      <c r="F37" s="36"/>
      <c r="G37" s="36"/>
      <c r="H37" s="35" t="s">
        <v>53</v>
      </c>
      <c r="I37" s="35"/>
    </row>
    <row r="38" spans="2:16" ht="18.75" customHeight="1">
      <c r="B38" s="35"/>
      <c r="C38" s="35" t="s">
        <v>52</v>
      </c>
      <c r="D38" s="36"/>
      <c r="E38" s="36" t="s">
        <v>710</v>
      </c>
      <c r="F38" s="37" t="s">
        <v>51</v>
      </c>
      <c r="G38" s="36"/>
      <c r="H38" s="1187" t="s">
        <v>50</v>
      </c>
      <c r="I38" s="35"/>
    </row>
    <row r="39" spans="2:16" ht="18.75" customHeight="1">
      <c r="B39" s="35"/>
      <c r="C39" s="35"/>
      <c r="D39" s="36"/>
      <c r="E39" s="36"/>
      <c r="F39" s="36"/>
      <c r="G39" s="36"/>
      <c r="H39" s="1185"/>
      <c r="I39" s="35"/>
    </row>
    <row r="40" spans="2:16" ht="18.75" customHeight="1">
      <c r="B40" s="35"/>
      <c r="C40" s="35" t="s">
        <v>49</v>
      </c>
      <c r="D40" s="36"/>
      <c r="E40" s="36"/>
      <c r="F40" s="36"/>
      <c r="G40" s="36"/>
      <c r="H40" s="464"/>
      <c r="I40" s="35"/>
    </row>
    <row r="41" spans="2:16" s="24" customFormat="1" ht="18.75" customHeight="1">
      <c r="B41" s="25"/>
      <c r="C41" s="25"/>
      <c r="D41" s="459"/>
      <c r="E41" s="459"/>
      <c r="F41" s="459"/>
      <c r="G41" s="459"/>
      <c r="H41" s="34"/>
      <c r="I41" s="25"/>
    </row>
    <row r="42" spans="2:16" ht="18.75" customHeight="1">
      <c r="B42" s="48"/>
      <c r="C42" s="48"/>
      <c r="D42" s="48"/>
      <c r="E42" s="1185"/>
      <c r="F42" s="1185"/>
      <c r="G42" s="1185"/>
      <c r="H42" s="1185"/>
      <c r="I42" s="1185"/>
      <c r="J42" s="1185"/>
      <c r="K42" s="1185"/>
      <c r="L42" s="1185"/>
      <c r="M42" s="1185"/>
      <c r="N42" s="1185"/>
      <c r="O42" s="1185"/>
      <c r="P42" s="1185"/>
    </row>
    <row r="43" spans="2:16" ht="16.5" customHeight="1">
      <c r="B43" s="26"/>
      <c r="C43" s="26"/>
      <c r="D43" s="459"/>
      <c r="E43" s="459"/>
      <c r="F43" s="459"/>
      <c r="G43" s="459"/>
      <c r="H43" s="464"/>
      <c r="I43" s="27"/>
    </row>
    <row r="44" spans="2:16" ht="16.5" customHeight="1">
      <c r="B44" s="26"/>
      <c r="C44" s="26"/>
      <c r="D44" s="459"/>
      <c r="E44" s="459"/>
      <c r="F44" s="459"/>
      <c r="G44" s="459"/>
      <c r="H44" s="27"/>
      <c r="I44" s="27"/>
    </row>
    <row r="45" spans="2:16" ht="19.5" customHeight="1">
      <c r="B45" s="25"/>
      <c r="C45" s="25"/>
      <c r="D45" s="25"/>
      <c r="E45" s="459"/>
      <c r="F45" s="459"/>
      <c r="G45" s="459"/>
      <c r="H45" s="47"/>
      <c r="I45" s="27"/>
    </row>
    <row r="46" spans="2:16" ht="16.5" customHeight="1">
      <c r="B46" s="24"/>
      <c r="C46" s="24"/>
      <c r="D46" s="24"/>
      <c r="E46" s="28"/>
      <c r="F46" s="28"/>
      <c r="G46" s="28"/>
    </row>
    <row r="47" spans="2:16" ht="16.5" customHeight="1">
      <c r="B47" s="24"/>
      <c r="C47" s="24"/>
      <c r="D47" s="24"/>
      <c r="E47" s="28"/>
      <c r="F47" s="28"/>
      <c r="G47" s="28"/>
    </row>
    <row r="48" spans="2:16" ht="18.75">
      <c r="B48" s="24"/>
      <c r="C48" s="24"/>
      <c r="D48" s="24"/>
      <c r="E48" s="28"/>
      <c r="F48" s="28"/>
      <c r="G48" s="28"/>
    </row>
    <row r="49" spans="2:7" ht="18.75" customHeight="1">
      <c r="B49" s="24"/>
      <c r="C49" s="24"/>
      <c r="D49" s="24"/>
      <c r="E49" s="28"/>
      <c r="F49" s="28"/>
      <c r="G49" s="28"/>
    </row>
    <row r="50" spans="2:7" ht="18.75">
      <c r="B50" s="24"/>
      <c r="C50" s="24"/>
      <c r="D50" s="24"/>
      <c r="E50" s="28"/>
      <c r="F50" s="28"/>
      <c r="G50" s="28"/>
    </row>
    <row r="51" spans="2:7" ht="16.5" customHeight="1">
      <c r="B51" s="24"/>
      <c r="C51" s="24"/>
      <c r="D51" s="24"/>
      <c r="E51" s="28"/>
      <c r="F51" s="28"/>
      <c r="G51" s="28"/>
    </row>
    <row r="52" spans="2:7" ht="16.5" customHeight="1">
      <c r="B52" s="24"/>
      <c r="C52" s="24"/>
      <c r="D52" s="24"/>
      <c r="E52" s="28"/>
      <c r="F52" s="28"/>
      <c r="G52" s="28"/>
    </row>
    <row r="53" spans="2:7" ht="18.75">
      <c r="B53" s="24"/>
      <c r="C53" s="24"/>
      <c r="D53" s="24"/>
      <c r="E53" s="28"/>
      <c r="F53" s="28"/>
      <c r="G53" s="28"/>
    </row>
    <row r="54" spans="2:7" ht="16.5" customHeight="1">
      <c r="B54" s="24"/>
      <c r="C54" s="24"/>
      <c r="D54" s="24"/>
      <c r="E54" s="28"/>
      <c r="F54" s="28"/>
      <c r="G54" s="28"/>
    </row>
    <row r="55" spans="2:7" ht="16.5" customHeight="1">
      <c r="B55" s="24"/>
      <c r="C55" s="24"/>
      <c r="D55" s="24"/>
      <c r="E55" s="28"/>
      <c r="F55" s="28"/>
      <c r="G55" s="28"/>
    </row>
    <row r="56" spans="2:7" ht="18.75">
      <c r="B56" s="24"/>
      <c r="C56" s="24"/>
      <c r="D56" s="24"/>
      <c r="E56" s="28"/>
      <c r="F56" s="28"/>
      <c r="G56" s="28"/>
    </row>
    <row r="57" spans="2:7" ht="16.5" customHeight="1">
      <c r="B57" s="24"/>
      <c r="C57" s="24"/>
      <c r="D57" s="24"/>
      <c r="E57" s="28"/>
      <c r="F57" s="28"/>
      <c r="G57" s="28"/>
    </row>
    <row r="58" spans="2:7" ht="16.5" customHeight="1">
      <c r="B58" s="24"/>
      <c r="C58" s="24"/>
      <c r="D58" s="24"/>
      <c r="E58" s="28"/>
      <c r="F58" s="28"/>
      <c r="G58" s="28"/>
    </row>
    <row r="59" spans="2:7" ht="18.75">
      <c r="B59" s="24"/>
      <c r="C59" s="24"/>
      <c r="D59" s="24"/>
      <c r="E59" s="28"/>
      <c r="F59" s="28"/>
      <c r="G59" s="28"/>
    </row>
    <row r="60" spans="2:7" ht="16.5" customHeight="1">
      <c r="B60" s="24"/>
      <c r="C60" s="24"/>
      <c r="D60" s="24"/>
      <c r="E60" s="28"/>
      <c r="F60" s="28"/>
      <c r="G60" s="28"/>
    </row>
    <row r="61" spans="2:7" ht="16.5" customHeight="1">
      <c r="B61" s="24"/>
      <c r="C61" s="24"/>
      <c r="D61" s="24"/>
      <c r="E61" s="28"/>
      <c r="F61" s="28"/>
      <c r="G61" s="28"/>
    </row>
    <row r="62" spans="2:7" ht="18.75">
      <c r="B62" s="24"/>
      <c r="C62" s="24"/>
      <c r="D62" s="24"/>
      <c r="E62" s="28"/>
      <c r="F62" s="28"/>
      <c r="G62" s="28"/>
    </row>
    <row r="63" spans="2:7" ht="16.5" customHeight="1">
      <c r="B63" s="24"/>
      <c r="C63" s="24"/>
      <c r="D63" s="24"/>
      <c r="E63" s="28"/>
      <c r="F63" s="28"/>
      <c r="G63" s="28"/>
    </row>
    <row r="64" spans="2:7" ht="16.5" customHeight="1">
      <c r="B64" s="24"/>
      <c r="C64" s="24"/>
      <c r="D64" s="24"/>
      <c r="E64" s="28"/>
      <c r="F64" s="28"/>
      <c r="G64" s="28"/>
    </row>
    <row r="65" spans="2:7" ht="18.75">
      <c r="B65" s="24"/>
      <c r="C65" s="24"/>
      <c r="D65" s="24"/>
      <c r="E65" s="28"/>
      <c r="F65" s="28"/>
      <c r="G65" s="28"/>
    </row>
    <row r="66" spans="2:7" ht="16.5" customHeight="1">
      <c r="B66" s="24"/>
      <c r="C66" s="24"/>
      <c r="D66" s="24"/>
      <c r="E66" s="28"/>
      <c r="F66" s="28"/>
      <c r="G66" s="28"/>
    </row>
    <row r="67" spans="2:7" ht="16.5" customHeight="1">
      <c r="B67" s="24"/>
      <c r="C67" s="24"/>
      <c r="D67" s="24"/>
      <c r="E67" s="28"/>
      <c r="F67" s="28"/>
      <c r="G67" s="28"/>
    </row>
    <row r="68" spans="2:7" ht="18.75">
      <c r="B68" s="24"/>
      <c r="C68" s="24"/>
      <c r="D68" s="24"/>
      <c r="E68" s="28"/>
      <c r="F68" s="28"/>
      <c r="G68" s="28"/>
    </row>
    <row r="69" spans="2:7" ht="16.5" customHeight="1">
      <c r="B69" s="24"/>
      <c r="C69" s="24"/>
      <c r="D69" s="24"/>
      <c r="E69" s="28"/>
      <c r="F69" s="28"/>
      <c r="G69" s="28"/>
    </row>
    <row r="70" spans="2:7" ht="16.5" customHeight="1">
      <c r="B70" s="24"/>
      <c r="C70" s="24"/>
      <c r="D70" s="24"/>
      <c r="E70" s="28"/>
      <c r="F70" s="28"/>
      <c r="G70" s="28"/>
    </row>
    <row r="71" spans="2:7" ht="18.75">
      <c r="B71" s="24"/>
      <c r="C71" s="24"/>
      <c r="D71" s="24"/>
      <c r="E71" s="28"/>
      <c r="F71" s="28"/>
      <c r="G71" s="28"/>
    </row>
    <row r="72" spans="2:7" ht="16.5" customHeight="1">
      <c r="B72" s="24"/>
      <c r="C72" s="24"/>
      <c r="D72" s="24"/>
      <c r="E72" s="28"/>
      <c r="F72" s="28"/>
      <c r="G72" s="28"/>
    </row>
    <row r="73" spans="2:7" ht="16.5" customHeight="1">
      <c r="B73" s="24"/>
      <c r="C73" s="24"/>
      <c r="D73" s="24"/>
      <c r="E73" s="28"/>
      <c r="F73" s="28"/>
      <c r="G73" s="28"/>
    </row>
    <row r="74" spans="2:7" ht="18.75">
      <c r="B74" s="24"/>
      <c r="C74" s="24"/>
      <c r="D74" s="24"/>
      <c r="E74" s="28"/>
      <c r="F74" s="28"/>
      <c r="G74" s="28"/>
    </row>
    <row r="75" spans="2:7" ht="18.75">
      <c r="B75" s="24"/>
      <c r="C75" s="28"/>
      <c r="D75" s="24"/>
      <c r="E75" s="28"/>
      <c r="F75" s="28"/>
      <c r="G75" s="28"/>
    </row>
    <row r="76" spans="2:7" ht="16.5" customHeight="1">
      <c r="B76" s="24"/>
      <c r="C76" s="24"/>
      <c r="D76" s="24"/>
      <c r="E76" s="28"/>
      <c r="F76" s="28"/>
      <c r="G76" s="28"/>
    </row>
    <row r="77" spans="2:7" ht="18.75">
      <c r="B77" s="24"/>
      <c r="C77" s="28"/>
      <c r="D77" s="24"/>
      <c r="E77" s="28"/>
      <c r="F77" s="28"/>
      <c r="G77" s="28"/>
    </row>
    <row r="78" spans="2:7" ht="16.5" customHeight="1">
      <c r="B78" s="24"/>
      <c r="C78" s="28"/>
      <c r="D78" s="24"/>
      <c r="E78" s="28"/>
      <c r="F78" s="28"/>
      <c r="G78" s="28"/>
    </row>
    <row r="79" spans="2:7" ht="16.5" customHeight="1">
      <c r="B79" s="24"/>
      <c r="C79" s="24"/>
      <c r="D79" s="24"/>
      <c r="E79" s="28"/>
      <c r="F79" s="28"/>
      <c r="G79" s="28"/>
    </row>
    <row r="80" spans="2:7" ht="18.75">
      <c r="B80" s="24"/>
      <c r="C80" s="30"/>
      <c r="D80" s="30"/>
      <c r="E80" s="30"/>
      <c r="F80" s="28"/>
      <c r="G80" s="28"/>
    </row>
    <row r="81" spans="2:9" ht="18.75">
      <c r="B81" s="24"/>
      <c r="C81" s="28"/>
      <c r="D81" s="24"/>
      <c r="E81" s="28"/>
      <c r="F81" s="28"/>
      <c r="G81" s="28"/>
    </row>
    <row r="82" spans="2:9" ht="16.5" customHeight="1"/>
    <row r="83" spans="2:9" ht="16.5" customHeight="1"/>
    <row r="84" spans="2:9">
      <c r="H84" s="29"/>
    </row>
    <row r="85" spans="2:9">
      <c r="B85" s="1089"/>
      <c r="C85" s="1089"/>
      <c r="D85" s="1089"/>
      <c r="E85" s="1089"/>
      <c r="F85" s="1089"/>
      <c r="G85" s="1089"/>
      <c r="H85" s="1089"/>
      <c r="I85" s="1089"/>
    </row>
    <row r="86" spans="2:9" ht="28.5" customHeight="1">
      <c r="B86" s="24"/>
      <c r="C86" s="24"/>
      <c r="D86" s="28"/>
      <c r="E86" s="28"/>
      <c r="F86" s="28"/>
      <c r="G86" s="28"/>
      <c r="H86" s="24"/>
    </row>
    <row r="87" spans="2:9" ht="20.100000000000001" customHeight="1">
      <c r="C87" s="24"/>
      <c r="D87" s="24"/>
      <c r="E87" s="28"/>
      <c r="F87" s="28"/>
      <c r="G87" s="28"/>
      <c r="H87" s="28"/>
    </row>
    <row r="88" spans="2:9" ht="20.100000000000001" customHeight="1">
      <c r="C88" s="24"/>
      <c r="D88" s="24"/>
      <c r="E88" s="28"/>
      <c r="F88" s="28"/>
      <c r="G88" s="28"/>
      <c r="H88" s="28"/>
    </row>
    <row r="89" spans="2:9" ht="20.100000000000001" customHeight="1">
      <c r="C89" s="24"/>
      <c r="D89" s="24"/>
      <c r="E89" s="28"/>
      <c r="F89" s="28"/>
      <c r="G89" s="28"/>
      <c r="H89" s="28"/>
    </row>
    <row r="90" spans="2:9" ht="20.100000000000001" customHeight="1">
      <c r="C90" s="24"/>
      <c r="D90" s="24"/>
      <c r="E90" s="28"/>
      <c r="F90" s="28"/>
      <c r="G90" s="28"/>
      <c r="H90" s="28"/>
    </row>
    <row r="91" spans="2:9" ht="20.100000000000001" customHeight="1">
      <c r="C91" s="24"/>
      <c r="D91" s="24"/>
      <c r="E91" s="28"/>
      <c r="F91" s="28"/>
      <c r="G91" s="28"/>
      <c r="H91" s="28"/>
    </row>
    <row r="92" spans="2:9" ht="20.100000000000001" customHeight="1">
      <c r="C92" s="24"/>
      <c r="D92" s="24"/>
      <c r="E92" s="28"/>
      <c r="F92" s="28"/>
      <c r="G92" s="28"/>
      <c r="H92" s="28"/>
    </row>
    <row r="93" spans="2:9" ht="20.100000000000001" customHeight="1">
      <c r="C93" s="24"/>
      <c r="D93" s="24"/>
      <c r="E93" s="28"/>
      <c r="F93" s="28"/>
      <c r="G93" s="28"/>
      <c r="H93" s="28"/>
    </row>
    <row r="94" spans="2:9" ht="20.100000000000001" customHeight="1">
      <c r="C94" s="24"/>
      <c r="D94" s="24"/>
      <c r="E94" s="28"/>
      <c r="F94" s="28"/>
      <c r="G94" s="28"/>
      <c r="H94" s="28"/>
    </row>
    <row r="95" spans="2:9" ht="20.100000000000001" customHeight="1">
      <c r="C95" s="24"/>
      <c r="D95" s="24"/>
      <c r="E95" s="28"/>
      <c r="F95" s="28"/>
      <c r="G95" s="28"/>
      <c r="H95" s="28"/>
    </row>
    <row r="96" spans="2:9" ht="20.100000000000001" customHeight="1">
      <c r="C96" s="24"/>
      <c r="D96" s="24"/>
      <c r="E96" s="28"/>
      <c r="F96" s="28"/>
      <c r="G96" s="28"/>
      <c r="H96" s="28"/>
    </row>
    <row r="97" spans="2:8" ht="20.100000000000001" customHeight="1">
      <c r="C97" s="24"/>
      <c r="D97" s="24"/>
      <c r="E97" s="28"/>
      <c r="F97" s="28"/>
      <c r="G97" s="28"/>
      <c r="H97" s="28"/>
    </row>
    <row r="98" spans="2:8" ht="20.100000000000001" customHeight="1">
      <c r="C98" s="24"/>
      <c r="D98" s="24"/>
      <c r="E98" s="28"/>
      <c r="F98" s="28"/>
      <c r="G98" s="28"/>
      <c r="H98" s="28"/>
    </row>
    <row r="99" spans="2:8" ht="20.100000000000001" customHeight="1">
      <c r="C99" s="24"/>
      <c r="D99" s="24"/>
      <c r="E99" s="28"/>
      <c r="F99" s="28"/>
      <c r="G99" s="28"/>
      <c r="H99" s="28"/>
    </row>
    <row r="100" spans="2:8" ht="20.100000000000001" customHeight="1">
      <c r="B100" s="24"/>
      <c r="C100" s="24"/>
      <c r="D100" s="24"/>
      <c r="E100" s="28"/>
      <c r="F100" s="28"/>
      <c r="G100" s="28"/>
      <c r="H100" s="28"/>
    </row>
    <row r="101" spans="2:8" ht="20.100000000000001" customHeight="1">
      <c r="C101" s="24"/>
      <c r="D101" s="24"/>
      <c r="E101" s="28"/>
      <c r="F101" s="28"/>
      <c r="G101" s="28"/>
      <c r="H101" s="28"/>
    </row>
    <row r="102" spans="2:8" ht="20.100000000000001" customHeight="1">
      <c r="C102" s="24"/>
      <c r="D102" s="24"/>
      <c r="E102" s="28"/>
      <c r="F102" s="28"/>
      <c r="G102" s="28"/>
      <c r="H102" s="28"/>
    </row>
    <row r="103" spans="2:8" ht="20.100000000000001" customHeight="1">
      <c r="C103" s="24"/>
      <c r="D103" s="24"/>
      <c r="E103" s="28"/>
      <c r="F103" s="28"/>
      <c r="G103" s="28"/>
      <c r="H103" s="28"/>
    </row>
    <row r="104" spans="2:8" ht="20.100000000000001" customHeight="1">
      <c r="C104" s="24"/>
      <c r="D104" s="24"/>
      <c r="E104" s="28"/>
      <c r="F104" s="28"/>
      <c r="G104" s="28"/>
      <c r="H104" s="28"/>
    </row>
    <row r="105" spans="2:8" ht="20.100000000000001" customHeight="1">
      <c r="H105" s="28"/>
    </row>
    <row r="106" spans="2:8" ht="20.100000000000001" customHeight="1">
      <c r="H106" s="28"/>
    </row>
    <row r="107" spans="2:8" ht="20.100000000000001" customHeight="1">
      <c r="B107" s="24"/>
      <c r="C107" s="24"/>
      <c r="D107" s="24"/>
      <c r="E107" s="28"/>
      <c r="F107" s="28"/>
      <c r="G107" s="28"/>
      <c r="H107" s="28"/>
    </row>
    <row r="108" spans="2:8" ht="20.100000000000001" customHeight="1">
      <c r="C108" s="24"/>
      <c r="D108" s="24"/>
      <c r="E108" s="28"/>
      <c r="F108" s="28"/>
      <c r="G108" s="28"/>
      <c r="H108" s="28"/>
    </row>
    <row r="109" spans="2:8" ht="20.100000000000001" customHeight="1">
      <c r="C109" s="24"/>
      <c r="D109" s="24"/>
      <c r="E109" s="28"/>
      <c r="F109" s="28"/>
      <c r="G109" s="28"/>
      <c r="H109" s="28"/>
    </row>
    <row r="110" spans="2:8" ht="20.100000000000001" customHeight="1">
      <c r="C110" s="24"/>
      <c r="D110" s="24"/>
      <c r="E110" s="28"/>
      <c r="F110" s="28"/>
      <c r="G110" s="28"/>
      <c r="H110" s="28"/>
    </row>
    <row r="111" spans="2:8" ht="20.100000000000001" customHeight="1"/>
    <row r="112" spans="2:8" ht="16.5" customHeight="1">
      <c r="B112" s="24"/>
      <c r="C112" s="24"/>
      <c r="D112" s="28"/>
      <c r="E112" s="28"/>
      <c r="F112" s="28"/>
      <c r="G112" s="28"/>
      <c r="H112" s="24"/>
    </row>
    <row r="113" spans="2:8" ht="16.5" customHeight="1">
      <c r="B113" s="24"/>
      <c r="C113" s="24"/>
      <c r="D113" s="28"/>
      <c r="E113" s="28"/>
      <c r="F113" s="28"/>
      <c r="G113" s="28"/>
      <c r="H113" s="24"/>
    </row>
    <row r="114" spans="2:8" ht="16.5" customHeight="1">
      <c r="B114" s="24"/>
      <c r="C114" s="24"/>
      <c r="D114" s="28"/>
      <c r="E114" s="28"/>
      <c r="F114" s="28"/>
      <c r="G114" s="28"/>
      <c r="H114" s="24"/>
    </row>
    <row r="115" spans="2:8" ht="16.5" customHeight="1">
      <c r="B115" s="24"/>
      <c r="C115" s="24"/>
      <c r="D115" s="28"/>
      <c r="E115" s="28"/>
      <c r="F115" s="28"/>
      <c r="G115" s="28"/>
      <c r="H115" s="24"/>
    </row>
    <row r="116" spans="2:8" ht="16.5" customHeight="1">
      <c r="B116" s="24"/>
      <c r="C116" s="24"/>
      <c r="D116" s="28"/>
      <c r="E116" s="28"/>
      <c r="F116" s="28"/>
      <c r="G116" s="28"/>
      <c r="H116" s="24"/>
    </row>
    <row r="117" spans="2:8" ht="16.5" customHeight="1">
      <c r="B117" s="24"/>
      <c r="C117" s="24"/>
      <c r="D117" s="28"/>
      <c r="E117" s="28"/>
      <c r="F117" s="28"/>
      <c r="G117" s="28"/>
      <c r="H117" s="24"/>
    </row>
    <row r="118" spans="2:8" ht="16.5" customHeight="1"/>
  </sheetData>
  <mergeCells count="4">
    <mergeCell ref="C13:D13"/>
    <mergeCell ref="H38:H39"/>
    <mergeCell ref="B85:I85"/>
    <mergeCell ref="E42:P42"/>
  </mergeCells>
  <phoneticPr fontId="3"/>
  <printOptions horizontalCentered="1" verticalCentered="1"/>
  <pageMargins left="0.74803149606299213" right="0.55118110236220474" top="0.59055118110236215" bottom="0.78740157480314965" header="0.51181102362204722" footer="0.51181102362204722"/>
  <pageSetup paperSize="9" fitToWidth="0" fitToHeight="0" orientation="portrait" useFirstPageNumber="1" r:id="rId1"/>
  <headerFooter differentFirst="1" alignWithMargins="0">
    <oddFooter>&amp;C２１</oddFooter>
    <firstFooter>&amp;C２１</firstFooter>
  </headerFooter>
  <rowBreaks count="1" manualBreakCount="1">
    <brk id="41" min="1" max="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5"/>
  <sheetViews>
    <sheetView view="pageBreakPreview" topLeftCell="A4" zoomScale="80" zoomScaleNormal="100" zoomScaleSheetLayoutView="80" zoomScalePageLayoutView="80" workbookViewId="0">
      <selection activeCell="G26" sqref="G26"/>
    </sheetView>
  </sheetViews>
  <sheetFormatPr defaultColWidth="12.875" defaultRowHeight="13.5"/>
  <cols>
    <col min="1" max="1" width="2.625" style="680" customWidth="1"/>
    <col min="2" max="2" width="31.375" style="680" customWidth="1"/>
    <col min="3" max="9" width="10" style="680" customWidth="1"/>
    <col min="10" max="10" width="13.875" style="680" customWidth="1"/>
    <col min="11" max="254" width="9.875" style="680" customWidth="1"/>
    <col min="255" max="16384" width="12.875" style="679"/>
  </cols>
  <sheetData>
    <row r="1" spans="1:11" ht="25.5" customHeight="1">
      <c r="A1" s="753" t="s">
        <v>782</v>
      </c>
      <c r="B1" s="752"/>
    </row>
    <row r="3" spans="1:11" s="749" customFormat="1" ht="24">
      <c r="A3" s="1203" t="s">
        <v>781</v>
      </c>
      <c r="B3" s="1203"/>
      <c r="C3" s="1203"/>
      <c r="D3" s="1203"/>
      <c r="E3" s="1203"/>
      <c r="F3" s="1203"/>
      <c r="G3" s="1203"/>
      <c r="H3" s="1203"/>
      <c r="I3" s="1203"/>
      <c r="J3" s="751"/>
      <c r="K3" s="750"/>
    </row>
    <row r="4" spans="1:11" ht="19.5" thickBot="1">
      <c r="A4" s="748"/>
      <c r="B4" s="746"/>
      <c r="C4" s="746"/>
      <c r="D4" s="746"/>
      <c r="E4" s="684"/>
      <c r="F4" s="1204" t="s">
        <v>780</v>
      </c>
      <c r="G4" s="1204"/>
      <c r="H4" s="747" t="s">
        <v>461</v>
      </c>
      <c r="I4" s="746"/>
      <c r="J4" s="746"/>
      <c r="K4" s="683"/>
    </row>
    <row r="5" spans="1:11" ht="15" thickBot="1">
      <c r="A5" s="1205" t="s">
        <v>750</v>
      </c>
      <c r="B5" s="1205"/>
      <c r="C5" s="1197" t="s">
        <v>749</v>
      </c>
      <c r="D5" s="1198"/>
      <c r="E5" s="1198"/>
      <c r="F5" s="1198"/>
      <c r="G5" s="1198"/>
      <c r="H5" s="1199"/>
      <c r="I5" s="1206" t="s">
        <v>220</v>
      </c>
      <c r="J5" s="692"/>
      <c r="K5" s="683"/>
    </row>
    <row r="6" spans="1:11" ht="14.25" customHeight="1" thickBot="1">
      <c r="A6" s="1205"/>
      <c r="B6" s="1205"/>
      <c r="C6" s="1207" t="s">
        <v>748</v>
      </c>
      <c r="D6" s="1201" t="s">
        <v>747</v>
      </c>
      <c r="E6" s="1201" t="s">
        <v>746</v>
      </c>
      <c r="F6" s="1202" t="s">
        <v>745</v>
      </c>
      <c r="G6" s="1201" t="s">
        <v>744</v>
      </c>
      <c r="H6" s="1208" t="s">
        <v>743</v>
      </c>
      <c r="I6" s="1206"/>
      <c r="J6" s="692"/>
      <c r="K6" s="683"/>
    </row>
    <row r="7" spans="1:11" ht="14.25">
      <c r="A7" s="1205"/>
      <c r="B7" s="1205"/>
      <c r="C7" s="1207"/>
      <c r="D7" s="1201"/>
      <c r="E7" s="1211"/>
      <c r="F7" s="1202"/>
      <c r="G7" s="1201"/>
      <c r="H7" s="1208"/>
      <c r="I7" s="1206"/>
      <c r="J7" s="692"/>
      <c r="K7" s="683"/>
    </row>
    <row r="8" spans="1:11" ht="14.25">
      <c r="A8" s="1194"/>
      <c r="B8" s="785" t="s">
        <v>742</v>
      </c>
      <c r="C8" s="743"/>
      <c r="D8" s="742"/>
      <c r="E8" s="745">
        <v>84233</v>
      </c>
      <c r="F8" s="744"/>
      <c r="G8" s="743"/>
      <c r="H8" s="742"/>
      <c r="I8" s="741">
        <f t="shared" ref="I8:I15" si="0">SUM(C8:H8)</f>
        <v>84233</v>
      </c>
      <c r="J8" s="691"/>
      <c r="K8" s="683"/>
    </row>
    <row r="9" spans="1:11" ht="14.25">
      <c r="A9" s="1194"/>
      <c r="B9" s="740" t="s">
        <v>221</v>
      </c>
      <c r="C9" s="706">
        <v>1000000</v>
      </c>
      <c r="D9" s="737">
        <v>1300000</v>
      </c>
      <c r="E9" s="739">
        <v>1100000</v>
      </c>
      <c r="F9" s="706">
        <v>1000000</v>
      </c>
      <c r="G9" s="738">
        <v>1300000</v>
      </c>
      <c r="H9" s="737">
        <v>1200000</v>
      </c>
      <c r="I9" s="704">
        <f t="shared" si="0"/>
        <v>6900000</v>
      </c>
      <c r="J9" s="691"/>
      <c r="K9" s="683"/>
    </row>
    <row r="10" spans="1:11" ht="14.25">
      <c r="A10" s="1194"/>
      <c r="B10" s="711" t="s">
        <v>477</v>
      </c>
      <c r="C10" s="707">
        <v>350000</v>
      </c>
      <c r="D10" s="709">
        <v>300000</v>
      </c>
      <c r="E10" s="714"/>
      <c r="F10" s="706">
        <v>150000</v>
      </c>
      <c r="G10" s="706">
        <v>150000</v>
      </c>
      <c r="H10" s="705">
        <v>150000</v>
      </c>
      <c r="I10" s="704">
        <f t="shared" si="0"/>
        <v>1100000</v>
      </c>
      <c r="J10" s="691"/>
      <c r="K10" s="683"/>
    </row>
    <row r="11" spans="1:11" ht="14.25">
      <c r="A11" s="1194"/>
      <c r="B11" s="736" t="s">
        <v>741</v>
      </c>
      <c r="C11" s="734">
        <v>10000</v>
      </c>
      <c r="D11" s="732">
        <v>20000</v>
      </c>
      <c r="E11" s="735"/>
      <c r="F11" s="734">
        <v>10000</v>
      </c>
      <c r="G11" s="733">
        <v>20000</v>
      </c>
      <c r="H11" s="732">
        <v>10000</v>
      </c>
      <c r="I11" s="704">
        <f t="shared" si="0"/>
        <v>70000</v>
      </c>
      <c r="J11" s="691"/>
      <c r="K11" s="683"/>
    </row>
    <row r="12" spans="1:11" ht="15" thickBot="1">
      <c r="A12" s="1195" t="s">
        <v>480</v>
      </c>
      <c r="B12" s="1195"/>
      <c r="C12" s="696">
        <f>SUM(C9:C11)</f>
        <v>1360000</v>
      </c>
      <c r="D12" s="731">
        <f>SUM(D9:D11)</f>
        <v>1620000</v>
      </c>
      <c r="E12" s="730">
        <f>SUM(E8:E11)</f>
        <v>1184233</v>
      </c>
      <c r="F12" s="696">
        <f>SUM(F9:F11)</f>
        <v>1160000</v>
      </c>
      <c r="G12" s="696">
        <f>SUM(G9:G11)</f>
        <v>1470000</v>
      </c>
      <c r="H12" s="696">
        <f>SUM(H9:H11)</f>
        <v>1360000</v>
      </c>
      <c r="I12" s="704">
        <f t="shared" si="0"/>
        <v>8154233</v>
      </c>
      <c r="J12" s="691"/>
      <c r="K12" s="683"/>
    </row>
    <row r="13" spans="1:11" ht="14.25">
      <c r="A13" s="716"/>
      <c r="B13" s="786" t="s">
        <v>740</v>
      </c>
      <c r="C13" s="729">
        <v>200000</v>
      </c>
      <c r="D13" s="728">
        <v>500000</v>
      </c>
      <c r="E13" s="727">
        <v>250000</v>
      </c>
      <c r="F13" s="726">
        <v>200000</v>
      </c>
      <c r="G13" s="725">
        <v>500000</v>
      </c>
      <c r="H13" s="724">
        <v>250000</v>
      </c>
      <c r="I13" s="704">
        <f t="shared" si="0"/>
        <v>1900000</v>
      </c>
      <c r="J13" s="691"/>
      <c r="K13" s="683"/>
    </row>
    <row r="14" spans="1:11" ht="14.25">
      <c r="A14" s="716"/>
      <c r="B14" s="711" t="s">
        <v>739</v>
      </c>
      <c r="C14" s="715"/>
      <c r="D14" s="709">
        <v>15000</v>
      </c>
      <c r="E14" s="708">
        <v>150000</v>
      </c>
      <c r="F14" s="723"/>
      <c r="G14" s="706">
        <v>15000</v>
      </c>
      <c r="H14" s="722">
        <v>15000</v>
      </c>
      <c r="I14" s="704">
        <f t="shared" si="0"/>
        <v>195000</v>
      </c>
      <c r="J14" s="691"/>
      <c r="K14" s="683"/>
    </row>
    <row r="15" spans="1:11" ht="14.25">
      <c r="A15" s="716"/>
      <c r="B15" s="711" t="s">
        <v>738</v>
      </c>
      <c r="C15" s="721">
        <f>440000</f>
        <v>440000</v>
      </c>
      <c r="D15" s="705">
        <f>880000</f>
        <v>880000</v>
      </c>
      <c r="E15" s="717">
        <f>220000</f>
        <v>220000</v>
      </c>
      <c r="F15" s="720">
        <f>440000</f>
        <v>440000</v>
      </c>
      <c r="G15" s="719">
        <f>880000</f>
        <v>880000</v>
      </c>
      <c r="H15" s="707">
        <f>440000</f>
        <v>440000</v>
      </c>
      <c r="I15" s="704">
        <f t="shared" si="0"/>
        <v>3300000</v>
      </c>
      <c r="J15" s="691"/>
      <c r="K15" s="683"/>
    </row>
    <row r="16" spans="1:11" s="573" customFormat="1" ht="14.25">
      <c r="A16" s="611"/>
      <c r="B16" s="605" t="s">
        <v>779</v>
      </c>
      <c r="C16" s="604">
        <v>120000</v>
      </c>
      <c r="D16" s="603">
        <v>240000</v>
      </c>
      <c r="E16" s="612">
        <v>60000</v>
      </c>
      <c r="F16" s="601">
        <v>120000</v>
      </c>
      <c r="G16" s="600">
        <v>240000</v>
      </c>
      <c r="H16" s="599">
        <v>120000</v>
      </c>
      <c r="I16" s="598"/>
      <c r="J16" s="586"/>
      <c r="K16" s="575"/>
    </row>
    <row r="17" spans="1:11" ht="14.25">
      <c r="A17" s="716"/>
      <c r="B17" s="711" t="s">
        <v>736</v>
      </c>
      <c r="C17" s="710">
        <v>125000</v>
      </c>
      <c r="D17" s="709">
        <v>125000</v>
      </c>
      <c r="E17" s="718">
        <v>367500</v>
      </c>
      <c r="F17" s="707">
        <v>125000</v>
      </c>
      <c r="G17" s="706">
        <v>125000</v>
      </c>
      <c r="H17" s="705">
        <v>125000</v>
      </c>
      <c r="I17" s="704">
        <f t="shared" ref="I17:I24" si="1">SUM(C17:H17)</f>
        <v>992500</v>
      </c>
      <c r="J17" s="691"/>
      <c r="K17" s="683"/>
    </row>
    <row r="18" spans="1:11" ht="14.25">
      <c r="A18" s="716"/>
      <c r="B18" s="711" t="s">
        <v>735</v>
      </c>
      <c r="C18" s="710">
        <v>210000</v>
      </c>
      <c r="D18" s="709">
        <v>150000</v>
      </c>
      <c r="E18" s="714"/>
      <c r="F18" s="707">
        <v>85000</v>
      </c>
      <c r="G18" s="706">
        <v>85000</v>
      </c>
      <c r="H18" s="705">
        <v>85000</v>
      </c>
      <c r="I18" s="704">
        <f t="shared" si="1"/>
        <v>615000</v>
      </c>
      <c r="J18" s="691"/>
      <c r="K18" s="683"/>
    </row>
    <row r="19" spans="1:11" ht="14.25">
      <c r="A19" s="716"/>
      <c r="B19" s="711" t="s">
        <v>488</v>
      </c>
      <c r="C19" s="710">
        <v>15000</v>
      </c>
      <c r="D19" s="709">
        <v>20000</v>
      </c>
      <c r="E19" s="718">
        <v>12000</v>
      </c>
      <c r="F19" s="707">
        <v>15000</v>
      </c>
      <c r="G19" s="706">
        <v>20000</v>
      </c>
      <c r="H19" s="705">
        <v>20000</v>
      </c>
      <c r="I19" s="704">
        <f t="shared" si="1"/>
        <v>102000</v>
      </c>
      <c r="J19" s="691"/>
      <c r="K19" s="683"/>
    </row>
    <row r="20" spans="1:11" ht="14.25">
      <c r="A20" s="716"/>
      <c r="B20" s="711" t="s">
        <v>487</v>
      </c>
      <c r="C20" s="715"/>
      <c r="D20" s="709">
        <v>200000</v>
      </c>
      <c r="E20" s="717">
        <v>30000</v>
      </c>
      <c r="F20" s="713"/>
      <c r="G20" s="706">
        <v>200000</v>
      </c>
      <c r="H20" s="705">
        <v>50000</v>
      </c>
      <c r="I20" s="704">
        <f t="shared" si="1"/>
        <v>480000</v>
      </c>
      <c r="J20" s="691"/>
      <c r="K20" s="683"/>
    </row>
    <row r="21" spans="1:11" ht="14.25">
      <c r="A21" s="716"/>
      <c r="B21" s="711" t="s">
        <v>225</v>
      </c>
      <c r="C21" s="715"/>
      <c r="D21" s="709">
        <v>0</v>
      </c>
      <c r="E21" s="714"/>
      <c r="F21" s="713"/>
      <c r="G21" s="706">
        <v>0</v>
      </c>
      <c r="H21" s="705">
        <v>6500</v>
      </c>
      <c r="I21" s="704">
        <f t="shared" si="1"/>
        <v>6500</v>
      </c>
      <c r="J21" s="691"/>
      <c r="K21" s="683"/>
    </row>
    <row r="22" spans="1:11" ht="14.25">
      <c r="A22" s="712"/>
      <c r="B22" s="711" t="s">
        <v>734</v>
      </c>
      <c r="C22" s="710">
        <v>15000</v>
      </c>
      <c r="D22" s="709">
        <v>15000</v>
      </c>
      <c r="E22" s="708">
        <v>15000</v>
      </c>
      <c r="F22" s="707">
        <v>15000</v>
      </c>
      <c r="G22" s="706">
        <v>15000</v>
      </c>
      <c r="H22" s="705">
        <v>0</v>
      </c>
      <c r="I22" s="704">
        <f t="shared" si="1"/>
        <v>75000</v>
      </c>
      <c r="J22" s="691"/>
      <c r="K22" s="683"/>
    </row>
    <row r="23" spans="1:11" ht="15" thickBot="1">
      <c r="A23" s="1195" t="s">
        <v>495</v>
      </c>
      <c r="B23" s="1195"/>
      <c r="C23" s="702">
        <f t="shared" ref="C23:H23" si="2">SUM(C13:C22)</f>
        <v>1125000</v>
      </c>
      <c r="D23" s="700">
        <f t="shared" si="2"/>
        <v>2145000</v>
      </c>
      <c r="E23" s="703">
        <f t="shared" si="2"/>
        <v>1104500</v>
      </c>
      <c r="F23" s="702">
        <f t="shared" si="2"/>
        <v>1000000</v>
      </c>
      <c r="G23" s="701">
        <f t="shared" si="2"/>
        <v>2080000</v>
      </c>
      <c r="H23" s="700">
        <f t="shared" si="2"/>
        <v>1111500</v>
      </c>
      <c r="I23" s="699">
        <f t="shared" si="1"/>
        <v>8566000</v>
      </c>
      <c r="J23" s="691"/>
      <c r="K23" s="683"/>
    </row>
    <row r="24" spans="1:11" ht="15" thickBot="1">
      <c r="A24" s="1200" t="s">
        <v>496</v>
      </c>
      <c r="B24" s="1200"/>
      <c r="C24" s="696">
        <f>SUM(C12,-C23)</f>
        <v>235000</v>
      </c>
      <c r="D24" s="698">
        <f>SUM(D12,-D23)</f>
        <v>-525000</v>
      </c>
      <c r="E24" s="697">
        <f>E12-E23</f>
        <v>79733</v>
      </c>
      <c r="F24" s="696">
        <f>SUM(F12,-F23)</f>
        <v>160000</v>
      </c>
      <c r="G24" s="695">
        <f>SUM(G12,-G23)</f>
        <v>-610000</v>
      </c>
      <c r="H24" s="694">
        <f>SUM(H12,-H23)</f>
        <v>248500</v>
      </c>
      <c r="I24" s="693">
        <f t="shared" si="1"/>
        <v>-411767</v>
      </c>
      <c r="J24" s="691"/>
      <c r="K24" s="683"/>
    </row>
    <row r="25" spans="1:11" ht="14.25">
      <c r="A25" s="692"/>
      <c r="B25" s="687"/>
      <c r="C25" s="691"/>
      <c r="D25" s="691"/>
      <c r="E25" s="691"/>
      <c r="F25" s="691"/>
      <c r="G25" s="691"/>
      <c r="H25" s="691"/>
      <c r="I25" s="691"/>
      <c r="J25" s="691"/>
      <c r="K25" s="683"/>
    </row>
    <row r="26" spans="1:11" ht="14.25">
      <c r="A26" s="687"/>
      <c r="B26" s="690"/>
      <c r="C26" s="688"/>
      <c r="D26" s="688"/>
      <c r="E26" s="689"/>
      <c r="F26" s="688"/>
      <c r="G26" s="690" t="s">
        <v>733</v>
      </c>
      <c r="H26" s="687">
        <f>I10-I18</f>
        <v>485000</v>
      </c>
      <c r="I26" s="684"/>
      <c r="J26" s="687"/>
      <c r="K26" s="683"/>
    </row>
    <row r="27" spans="1:11" ht="14.25">
      <c r="A27" s="686"/>
      <c r="C27" s="686"/>
      <c r="D27" s="686"/>
      <c r="E27" s="686"/>
      <c r="F27" s="686"/>
      <c r="G27" s="686"/>
      <c r="H27" s="686"/>
      <c r="I27" s="686"/>
      <c r="J27" s="686"/>
      <c r="K27" s="683"/>
    </row>
    <row r="28" spans="1:11" ht="14.25">
      <c r="A28" s="686"/>
      <c r="B28" s="686"/>
      <c r="C28" s="686"/>
      <c r="D28" s="686"/>
      <c r="E28" s="686"/>
      <c r="F28" s="1196" t="s">
        <v>732</v>
      </c>
      <c r="G28" s="1196"/>
      <c r="H28" s="686">
        <f>I24-H26</f>
        <v>-896767</v>
      </c>
      <c r="I28" s="686"/>
      <c r="J28" s="686"/>
      <c r="K28" s="683"/>
    </row>
    <row r="29" spans="1:11" ht="14.25">
      <c r="A29" s="686"/>
      <c r="B29" s="686"/>
      <c r="C29" s="686"/>
      <c r="D29" s="686"/>
      <c r="E29" s="686"/>
      <c r="F29" s="686"/>
      <c r="G29" s="686"/>
      <c r="H29" s="686" t="s">
        <v>731</v>
      </c>
      <c r="I29" s="686"/>
      <c r="J29" s="686"/>
      <c r="K29" s="683"/>
    </row>
    <row r="30" spans="1:11" ht="14.25">
      <c r="A30" s="686"/>
      <c r="B30" s="686"/>
      <c r="C30" s="686"/>
      <c r="D30" s="686"/>
      <c r="E30" s="686"/>
      <c r="F30" s="686"/>
      <c r="G30" s="686"/>
      <c r="H30" s="686"/>
      <c r="I30" s="686"/>
      <c r="J30" s="686"/>
      <c r="K30" s="683"/>
    </row>
    <row r="31" spans="1:11">
      <c r="A31" s="685"/>
      <c r="B31" s="1209"/>
      <c r="C31" s="1209"/>
      <c r="D31" s="1209"/>
      <c r="E31" s="1209"/>
      <c r="F31" s="1209"/>
      <c r="G31" s="1209"/>
      <c r="H31" s="1209"/>
      <c r="I31" s="685"/>
      <c r="J31" s="685"/>
      <c r="K31" s="683"/>
    </row>
    <row r="32" spans="1:11">
      <c r="A32" s="685"/>
      <c r="B32" s="1209"/>
      <c r="C32" s="1209"/>
      <c r="D32" s="1209"/>
      <c r="E32" s="1209"/>
      <c r="F32" s="1209"/>
      <c r="G32" s="1209"/>
      <c r="H32" s="1209"/>
      <c r="I32" s="685"/>
      <c r="J32" s="685"/>
      <c r="K32" s="683"/>
    </row>
    <row r="33" spans="1:11">
      <c r="A33" s="684"/>
      <c r="B33" s="1210"/>
      <c r="C33" s="1210"/>
      <c r="D33" s="1210"/>
      <c r="E33" s="1210"/>
      <c r="F33" s="1210"/>
      <c r="G33" s="1210"/>
      <c r="H33" s="1210"/>
      <c r="I33" s="1210"/>
      <c r="J33" s="1210"/>
      <c r="K33" s="1210"/>
    </row>
    <row r="34" spans="1:11">
      <c r="A34" s="683"/>
      <c r="B34" s="1212"/>
      <c r="C34" s="1212"/>
      <c r="D34" s="1212"/>
      <c r="E34" s="1212"/>
      <c r="F34" s="1212"/>
      <c r="G34" s="1212"/>
      <c r="H34" s="1212"/>
      <c r="I34" s="1212"/>
      <c r="J34" s="1212"/>
      <c r="K34" s="1212"/>
    </row>
    <row r="35" spans="1:11">
      <c r="A35" s="683"/>
      <c r="B35" s="683"/>
      <c r="C35" s="683"/>
      <c r="D35" s="683"/>
      <c r="E35" s="683"/>
      <c r="F35" s="683"/>
      <c r="G35" s="683"/>
      <c r="H35" s="683"/>
      <c r="I35" s="683"/>
      <c r="J35" s="683"/>
      <c r="K35" s="683"/>
    </row>
  </sheetData>
  <sheetProtection selectLockedCells="1" selectUnlockedCells="1"/>
  <mergeCells count="20">
    <mergeCell ref="B32:H32"/>
    <mergeCell ref="B33:K33"/>
    <mergeCell ref="E6:E7"/>
    <mergeCell ref="B34:K34"/>
    <mergeCell ref="B31:H31"/>
    <mergeCell ref="A3:I3"/>
    <mergeCell ref="F4:G4"/>
    <mergeCell ref="A5:B7"/>
    <mergeCell ref="I5:I7"/>
    <mergeCell ref="C6:C7"/>
    <mergeCell ref="H6:H7"/>
    <mergeCell ref="G6:G7"/>
    <mergeCell ref="A8:A11"/>
    <mergeCell ref="A12:B12"/>
    <mergeCell ref="A23:B23"/>
    <mergeCell ref="F28:G28"/>
    <mergeCell ref="C5:H5"/>
    <mergeCell ref="A24:B24"/>
    <mergeCell ref="D6:D7"/>
    <mergeCell ref="F6:F7"/>
  </mergeCells>
  <phoneticPr fontId="3"/>
  <printOptions horizontalCentered="1"/>
  <pageMargins left="0.23622047244094491" right="0.23622047244094491" top="0.74803149606299213" bottom="0.74803149606299213" header="0.51181102362204722" footer="0.31496062992125984"/>
  <pageSetup paperSize="9" firstPageNumber="0" orientation="landscape" r:id="rId1"/>
  <headerFooter>
    <oddFooter>&amp;C&amp;"ＭＳ Ｐ明朝,標準"&amp;14添-１</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7"/>
  <sheetViews>
    <sheetView view="pageBreakPreview" topLeftCell="A4" zoomScale="80" zoomScaleNormal="100" zoomScaleSheetLayoutView="80" zoomScalePageLayoutView="80" workbookViewId="0">
      <selection activeCell="F16" sqref="F16:F17"/>
    </sheetView>
  </sheetViews>
  <sheetFormatPr defaultColWidth="12.875" defaultRowHeight="13.5"/>
  <cols>
    <col min="1" max="1" width="2.75" style="574" customWidth="1"/>
    <col min="2" max="2" width="31.375" style="574" customWidth="1"/>
    <col min="3" max="9" width="10" style="574" customWidth="1"/>
    <col min="10" max="10" width="13.875" style="574" customWidth="1"/>
    <col min="11" max="254" width="9.875" style="574" customWidth="1"/>
    <col min="255" max="16384" width="12.875" style="573"/>
  </cols>
  <sheetData>
    <row r="1" spans="1:254" s="679" customFormat="1" ht="25.5" customHeight="1">
      <c r="A1" s="753" t="s">
        <v>782</v>
      </c>
      <c r="B1" s="752"/>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E1" s="680"/>
      <c r="BF1" s="680"/>
      <c r="BG1" s="680"/>
      <c r="BH1" s="680"/>
      <c r="BI1" s="680"/>
      <c r="BJ1" s="680"/>
      <c r="BK1" s="680"/>
      <c r="BL1" s="680"/>
      <c r="BM1" s="680"/>
      <c r="BN1" s="680"/>
      <c r="BO1" s="680"/>
      <c r="BP1" s="680"/>
      <c r="BQ1" s="680"/>
      <c r="BR1" s="680"/>
      <c r="BS1" s="680"/>
      <c r="BT1" s="680"/>
      <c r="BU1" s="680"/>
      <c r="BV1" s="680"/>
      <c r="BW1" s="680"/>
      <c r="BX1" s="680"/>
      <c r="BY1" s="680"/>
      <c r="BZ1" s="680"/>
      <c r="CA1" s="680"/>
      <c r="CB1" s="680"/>
      <c r="CC1" s="680"/>
      <c r="CD1" s="680"/>
      <c r="CE1" s="680"/>
      <c r="CF1" s="680"/>
      <c r="CG1" s="680"/>
      <c r="CH1" s="680"/>
      <c r="CI1" s="680"/>
      <c r="CJ1" s="680"/>
      <c r="CK1" s="680"/>
      <c r="CL1" s="680"/>
      <c r="CM1" s="680"/>
      <c r="CN1" s="680"/>
      <c r="CO1" s="680"/>
      <c r="CP1" s="680"/>
      <c r="CQ1" s="680"/>
      <c r="CR1" s="680"/>
      <c r="CS1" s="680"/>
      <c r="CT1" s="680"/>
      <c r="CU1" s="680"/>
      <c r="CV1" s="680"/>
      <c r="CW1" s="680"/>
      <c r="CX1" s="680"/>
      <c r="CY1" s="680"/>
      <c r="CZ1" s="680"/>
      <c r="DA1" s="680"/>
      <c r="DB1" s="680"/>
      <c r="DC1" s="680"/>
      <c r="DD1" s="680"/>
      <c r="DE1" s="680"/>
      <c r="DF1" s="680"/>
      <c r="DG1" s="680"/>
      <c r="DH1" s="680"/>
      <c r="DI1" s="680"/>
      <c r="DJ1" s="680"/>
      <c r="DK1" s="680"/>
      <c r="DL1" s="680"/>
      <c r="DM1" s="680"/>
      <c r="DN1" s="680"/>
      <c r="DO1" s="680"/>
      <c r="DP1" s="680"/>
      <c r="DQ1" s="680"/>
      <c r="DR1" s="680"/>
      <c r="DS1" s="680"/>
      <c r="DT1" s="680"/>
      <c r="DU1" s="680"/>
      <c r="DV1" s="680"/>
      <c r="DW1" s="680"/>
      <c r="DX1" s="680"/>
      <c r="DY1" s="680"/>
      <c r="DZ1" s="680"/>
      <c r="EA1" s="680"/>
      <c r="EB1" s="680"/>
      <c r="EC1" s="680"/>
      <c r="ED1" s="680"/>
      <c r="EE1" s="680"/>
      <c r="EF1" s="680"/>
      <c r="EG1" s="680"/>
      <c r="EH1" s="680"/>
      <c r="EI1" s="680"/>
      <c r="EJ1" s="680"/>
      <c r="EK1" s="680"/>
      <c r="EL1" s="680"/>
      <c r="EM1" s="680"/>
      <c r="EN1" s="680"/>
      <c r="EO1" s="680"/>
      <c r="EP1" s="680"/>
      <c r="EQ1" s="680"/>
      <c r="ER1" s="680"/>
      <c r="ES1" s="680"/>
      <c r="ET1" s="680"/>
      <c r="EU1" s="680"/>
      <c r="EV1" s="680"/>
      <c r="EW1" s="680"/>
      <c r="EX1" s="680"/>
      <c r="EY1" s="680"/>
      <c r="EZ1" s="680"/>
      <c r="FA1" s="680"/>
      <c r="FB1" s="680"/>
      <c r="FC1" s="680"/>
      <c r="FD1" s="680"/>
      <c r="FE1" s="680"/>
      <c r="FF1" s="680"/>
      <c r="FG1" s="680"/>
      <c r="FH1" s="680"/>
      <c r="FI1" s="680"/>
      <c r="FJ1" s="680"/>
      <c r="FK1" s="680"/>
      <c r="FL1" s="680"/>
      <c r="FM1" s="680"/>
      <c r="FN1" s="680"/>
      <c r="FO1" s="680"/>
      <c r="FP1" s="680"/>
      <c r="FQ1" s="680"/>
      <c r="FR1" s="680"/>
      <c r="FS1" s="680"/>
      <c r="FT1" s="680"/>
      <c r="FU1" s="680"/>
      <c r="FV1" s="680"/>
      <c r="FW1" s="680"/>
      <c r="FX1" s="680"/>
      <c r="FY1" s="680"/>
      <c r="FZ1" s="680"/>
      <c r="GA1" s="680"/>
      <c r="GB1" s="680"/>
      <c r="GC1" s="680"/>
      <c r="GD1" s="680"/>
      <c r="GE1" s="680"/>
      <c r="GF1" s="680"/>
      <c r="GG1" s="680"/>
      <c r="GH1" s="680"/>
      <c r="GI1" s="680"/>
      <c r="GJ1" s="680"/>
      <c r="GK1" s="680"/>
      <c r="GL1" s="680"/>
      <c r="GM1" s="680"/>
      <c r="GN1" s="680"/>
      <c r="GO1" s="680"/>
      <c r="GP1" s="680"/>
      <c r="GQ1" s="680"/>
      <c r="GR1" s="680"/>
      <c r="GS1" s="680"/>
      <c r="GT1" s="680"/>
      <c r="GU1" s="680"/>
      <c r="GV1" s="680"/>
      <c r="GW1" s="680"/>
      <c r="GX1" s="680"/>
      <c r="GY1" s="680"/>
      <c r="GZ1" s="680"/>
      <c r="HA1" s="680"/>
      <c r="HB1" s="680"/>
      <c r="HC1" s="680"/>
      <c r="HD1" s="680"/>
      <c r="HE1" s="680"/>
      <c r="HF1" s="680"/>
      <c r="HG1" s="680"/>
      <c r="HH1" s="680"/>
      <c r="HI1" s="680"/>
      <c r="HJ1" s="680"/>
      <c r="HK1" s="680"/>
      <c r="HL1" s="680"/>
      <c r="HM1" s="680"/>
      <c r="HN1" s="680"/>
      <c r="HO1" s="680"/>
      <c r="HP1" s="680"/>
      <c r="HQ1" s="680"/>
      <c r="HR1" s="680"/>
      <c r="HS1" s="680"/>
      <c r="HT1" s="680"/>
      <c r="HU1" s="680"/>
      <c r="HV1" s="680"/>
      <c r="HW1" s="680"/>
      <c r="HX1" s="680"/>
      <c r="HY1" s="680"/>
      <c r="HZ1" s="680"/>
      <c r="IA1" s="680"/>
      <c r="IB1" s="680"/>
      <c r="IC1" s="680"/>
      <c r="ID1" s="680"/>
      <c r="IE1" s="680"/>
      <c r="IF1" s="680"/>
      <c r="IG1" s="680"/>
      <c r="IH1" s="680"/>
      <c r="II1" s="680"/>
      <c r="IJ1" s="680"/>
      <c r="IK1" s="680"/>
      <c r="IL1" s="680"/>
      <c r="IM1" s="680"/>
      <c r="IN1" s="680"/>
      <c r="IO1" s="680"/>
      <c r="IP1" s="680"/>
      <c r="IQ1" s="680"/>
      <c r="IR1" s="680"/>
      <c r="IS1" s="680"/>
      <c r="IT1" s="680"/>
    </row>
    <row r="2" spans="1:254" s="679" customFormat="1">
      <c r="A2" s="680"/>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0"/>
      <c r="BP2" s="680"/>
      <c r="BQ2" s="680"/>
      <c r="BR2" s="680"/>
      <c r="BS2" s="680"/>
      <c r="BT2" s="680"/>
      <c r="BU2" s="680"/>
      <c r="BV2" s="680"/>
      <c r="BW2" s="680"/>
      <c r="BX2" s="680"/>
      <c r="BY2" s="680"/>
      <c r="BZ2" s="680"/>
      <c r="CA2" s="680"/>
      <c r="CB2" s="680"/>
      <c r="CC2" s="680"/>
      <c r="CD2" s="680"/>
      <c r="CE2" s="680"/>
      <c r="CF2" s="680"/>
      <c r="CG2" s="680"/>
      <c r="CH2" s="680"/>
      <c r="CI2" s="680"/>
      <c r="CJ2" s="680"/>
      <c r="CK2" s="680"/>
      <c r="CL2" s="680"/>
      <c r="CM2" s="680"/>
      <c r="CN2" s="680"/>
      <c r="CO2" s="680"/>
      <c r="CP2" s="680"/>
      <c r="CQ2" s="680"/>
      <c r="CR2" s="680"/>
      <c r="CS2" s="680"/>
      <c r="CT2" s="680"/>
      <c r="CU2" s="680"/>
      <c r="CV2" s="680"/>
      <c r="CW2" s="680"/>
      <c r="CX2" s="680"/>
      <c r="CY2" s="680"/>
      <c r="CZ2" s="680"/>
      <c r="DA2" s="680"/>
      <c r="DB2" s="680"/>
      <c r="DC2" s="680"/>
      <c r="DD2" s="680"/>
      <c r="DE2" s="680"/>
      <c r="DF2" s="680"/>
      <c r="DG2" s="680"/>
      <c r="DH2" s="680"/>
      <c r="DI2" s="680"/>
      <c r="DJ2" s="680"/>
      <c r="DK2" s="680"/>
      <c r="DL2" s="680"/>
      <c r="DM2" s="680"/>
      <c r="DN2" s="680"/>
      <c r="DO2" s="680"/>
      <c r="DP2" s="680"/>
      <c r="DQ2" s="680"/>
      <c r="DR2" s="680"/>
      <c r="DS2" s="680"/>
      <c r="DT2" s="680"/>
      <c r="DU2" s="680"/>
      <c r="DV2" s="680"/>
      <c r="DW2" s="680"/>
      <c r="DX2" s="680"/>
      <c r="DY2" s="680"/>
      <c r="DZ2" s="680"/>
      <c r="EA2" s="680"/>
      <c r="EB2" s="680"/>
      <c r="EC2" s="680"/>
      <c r="ED2" s="680"/>
      <c r="EE2" s="680"/>
      <c r="EF2" s="680"/>
      <c r="EG2" s="680"/>
      <c r="EH2" s="680"/>
      <c r="EI2" s="680"/>
      <c r="EJ2" s="680"/>
      <c r="EK2" s="680"/>
      <c r="EL2" s="680"/>
      <c r="EM2" s="680"/>
      <c r="EN2" s="680"/>
      <c r="EO2" s="680"/>
      <c r="EP2" s="680"/>
      <c r="EQ2" s="680"/>
      <c r="ER2" s="680"/>
      <c r="ES2" s="680"/>
      <c r="ET2" s="680"/>
      <c r="EU2" s="680"/>
      <c r="EV2" s="680"/>
      <c r="EW2" s="680"/>
      <c r="EX2" s="680"/>
      <c r="EY2" s="680"/>
      <c r="EZ2" s="680"/>
      <c r="FA2" s="680"/>
      <c r="FB2" s="680"/>
      <c r="FC2" s="680"/>
      <c r="FD2" s="680"/>
      <c r="FE2" s="680"/>
      <c r="FF2" s="680"/>
      <c r="FG2" s="680"/>
      <c r="FH2" s="680"/>
      <c r="FI2" s="680"/>
      <c r="FJ2" s="680"/>
      <c r="FK2" s="680"/>
      <c r="FL2" s="680"/>
      <c r="FM2" s="680"/>
      <c r="FN2" s="680"/>
      <c r="FO2" s="680"/>
      <c r="FP2" s="680"/>
      <c r="FQ2" s="680"/>
      <c r="FR2" s="680"/>
      <c r="FS2" s="680"/>
      <c r="FT2" s="680"/>
      <c r="FU2" s="680"/>
      <c r="FV2" s="680"/>
      <c r="FW2" s="680"/>
      <c r="FX2" s="680"/>
      <c r="FY2" s="680"/>
      <c r="FZ2" s="680"/>
      <c r="GA2" s="680"/>
      <c r="GB2" s="680"/>
      <c r="GC2" s="680"/>
      <c r="GD2" s="680"/>
      <c r="GE2" s="680"/>
      <c r="GF2" s="680"/>
      <c r="GG2" s="680"/>
      <c r="GH2" s="680"/>
      <c r="GI2" s="680"/>
      <c r="GJ2" s="680"/>
      <c r="GK2" s="680"/>
      <c r="GL2" s="680"/>
      <c r="GM2" s="680"/>
      <c r="GN2" s="680"/>
      <c r="GO2" s="680"/>
      <c r="GP2" s="680"/>
      <c r="GQ2" s="680"/>
      <c r="GR2" s="680"/>
      <c r="GS2" s="680"/>
      <c r="GT2" s="680"/>
      <c r="GU2" s="680"/>
      <c r="GV2" s="680"/>
      <c r="GW2" s="680"/>
      <c r="GX2" s="680"/>
      <c r="GY2" s="680"/>
      <c r="GZ2" s="680"/>
      <c r="HA2" s="680"/>
      <c r="HB2" s="680"/>
      <c r="HC2" s="680"/>
      <c r="HD2" s="680"/>
      <c r="HE2" s="680"/>
      <c r="HF2" s="680"/>
      <c r="HG2" s="680"/>
      <c r="HH2" s="680"/>
      <c r="HI2" s="680"/>
      <c r="HJ2" s="680"/>
      <c r="HK2" s="680"/>
      <c r="HL2" s="680"/>
      <c r="HM2" s="680"/>
      <c r="HN2" s="680"/>
      <c r="HO2" s="680"/>
      <c r="HP2" s="680"/>
      <c r="HQ2" s="680"/>
      <c r="HR2" s="680"/>
      <c r="HS2" s="680"/>
      <c r="HT2" s="680"/>
      <c r="HU2" s="680"/>
      <c r="HV2" s="680"/>
      <c r="HW2" s="680"/>
      <c r="HX2" s="680"/>
      <c r="HY2" s="680"/>
      <c r="HZ2" s="680"/>
      <c r="IA2" s="680"/>
      <c r="IB2" s="680"/>
      <c r="IC2" s="680"/>
      <c r="ID2" s="680"/>
      <c r="IE2" s="680"/>
      <c r="IF2" s="680"/>
      <c r="IG2" s="680"/>
      <c r="IH2" s="680"/>
      <c r="II2" s="680"/>
      <c r="IJ2" s="680"/>
      <c r="IK2" s="680"/>
      <c r="IL2" s="680"/>
      <c r="IM2" s="680"/>
      <c r="IN2" s="680"/>
      <c r="IO2" s="680"/>
      <c r="IP2" s="680"/>
      <c r="IQ2" s="680"/>
      <c r="IR2" s="680"/>
      <c r="IS2" s="680"/>
      <c r="IT2" s="680"/>
    </row>
    <row r="3" spans="1:254" s="650" customFormat="1" ht="24">
      <c r="A3" s="1032" t="s">
        <v>785</v>
      </c>
      <c r="B3" s="1032"/>
      <c r="C3" s="1032"/>
      <c r="D3" s="1032"/>
      <c r="E3" s="1032"/>
      <c r="F3" s="1032"/>
      <c r="G3" s="1032"/>
      <c r="H3" s="1032"/>
      <c r="I3" s="1032"/>
      <c r="J3" s="652"/>
      <c r="K3" s="651"/>
    </row>
    <row r="4" spans="1:254" ht="19.5" thickBot="1">
      <c r="A4" s="649"/>
      <c r="B4" s="647"/>
      <c r="C4" s="647"/>
      <c r="D4" s="647"/>
      <c r="E4" s="577"/>
      <c r="F4" s="677" t="s">
        <v>751</v>
      </c>
      <c r="G4" s="676"/>
      <c r="H4" s="648" t="s">
        <v>461</v>
      </c>
      <c r="I4" s="647"/>
      <c r="J4" s="647"/>
      <c r="K4" s="575"/>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3"/>
      <c r="BJ4" s="573"/>
      <c r="BK4" s="573"/>
      <c r="BL4" s="573"/>
      <c r="BM4" s="573"/>
      <c r="BN4" s="573"/>
      <c r="BO4" s="573"/>
      <c r="BP4" s="573"/>
      <c r="BQ4" s="573"/>
      <c r="BR4" s="573"/>
      <c r="BS4" s="573"/>
      <c r="BT4" s="573"/>
      <c r="BU4" s="573"/>
      <c r="BV4" s="573"/>
      <c r="BW4" s="573"/>
      <c r="BX4" s="573"/>
      <c r="BY4" s="573"/>
      <c r="BZ4" s="573"/>
      <c r="CA4" s="573"/>
      <c r="CB4" s="573"/>
      <c r="CC4" s="573"/>
      <c r="CD4" s="573"/>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3"/>
      <c r="ED4" s="573"/>
      <c r="EE4" s="573"/>
      <c r="EF4" s="573"/>
      <c r="EG4" s="573"/>
      <c r="EH4" s="573"/>
      <c r="EI4" s="573"/>
      <c r="EJ4" s="573"/>
      <c r="EK4" s="573"/>
      <c r="EL4" s="573"/>
      <c r="EM4" s="573"/>
      <c r="EN4" s="573"/>
      <c r="EO4" s="573"/>
      <c r="EP4" s="573"/>
      <c r="EQ4" s="573"/>
      <c r="ER4" s="573"/>
      <c r="ES4" s="573"/>
      <c r="ET4" s="573"/>
      <c r="EU4" s="573"/>
      <c r="EV4" s="573"/>
      <c r="EW4" s="573"/>
      <c r="EX4" s="573"/>
      <c r="EY4" s="573"/>
      <c r="EZ4" s="573"/>
      <c r="FA4" s="573"/>
      <c r="FB4" s="573"/>
      <c r="FC4" s="573"/>
      <c r="FD4" s="573"/>
      <c r="FE4" s="573"/>
      <c r="FF4" s="573"/>
      <c r="FG4" s="573"/>
      <c r="FH4" s="573"/>
      <c r="FI4" s="573"/>
      <c r="FJ4" s="573"/>
      <c r="FK4" s="573"/>
      <c r="FL4" s="573"/>
      <c r="FM4" s="573"/>
      <c r="FN4" s="573"/>
      <c r="FO4" s="573"/>
      <c r="FP4" s="573"/>
      <c r="FQ4" s="573"/>
      <c r="FR4" s="573"/>
      <c r="FS4" s="573"/>
      <c r="FT4" s="573"/>
      <c r="FU4" s="573"/>
      <c r="FV4" s="573"/>
      <c r="FW4" s="573"/>
      <c r="FX4" s="573"/>
      <c r="FY4" s="573"/>
      <c r="FZ4" s="573"/>
      <c r="GA4" s="573"/>
      <c r="GB4" s="573"/>
      <c r="GC4" s="573"/>
      <c r="GD4" s="573"/>
      <c r="GE4" s="573"/>
      <c r="GF4" s="573"/>
      <c r="GG4" s="573"/>
      <c r="GH4" s="573"/>
      <c r="GI4" s="573"/>
      <c r="GJ4" s="573"/>
      <c r="GK4" s="573"/>
      <c r="GL4" s="573"/>
      <c r="GM4" s="573"/>
      <c r="GN4" s="573"/>
      <c r="GO4" s="573"/>
      <c r="GP4" s="573"/>
      <c r="GQ4" s="573"/>
      <c r="GR4" s="573"/>
      <c r="GS4" s="573"/>
      <c r="GT4" s="573"/>
      <c r="GU4" s="573"/>
      <c r="GV4" s="573"/>
      <c r="GW4" s="573"/>
      <c r="GX4" s="573"/>
      <c r="GY4" s="573"/>
      <c r="GZ4" s="573"/>
      <c r="HA4" s="573"/>
      <c r="HB4" s="573"/>
      <c r="HC4" s="573"/>
      <c r="HD4" s="573"/>
      <c r="HE4" s="573"/>
      <c r="HF4" s="573"/>
      <c r="HG4" s="573"/>
      <c r="HH4" s="573"/>
      <c r="HI4" s="573"/>
      <c r="HJ4" s="573"/>
      <c r="HK4" s="573"/>
      <c r="HL4" s="573"/>
      <c r="HM4" s="573"/>
      <c r="HN4" s="573"/>
      <c r="HO4" s="573"/>
      <c r="HP4" s="573"/>
      <c r="HQ4" s="573"/>
      <c r="HR4" s="573"/>
      <c r="HS4" s="573"/>
      <c r="HT4" s="573"/>
      <c r="HU4" s="573"/>
      <c r="HV4" s="573"/>
      <c r="HW4" s="573"/>
      <c r="HX4" s="573"/>
      <c r="HY4" s="573"/>
      <c r="HZ4" s="573"/>
      <c r="IA4" s="573"/>
      <c r="IB4" s="573"/>
      <c r="IC4" s="573"/>
      <c r="ID4" s="573"/>
      <c r="IE4" s="573"/>
      <c r="IF4" s="573"/>
      <c r="IG4" s="573"/>
      <c r="IH4" s="573"/>
      <c r="II4" s="573"/>
      <c r="IJ4" s="573"/>
      <c r="IK4" s="573"/>
      <c r="IL4" s="573"/>
      <c r="IM4" s="573"/>
      <c r="IN4" s="573"/>
      <c r="IO4" s="573"/>
      <c r="IP4" s="573"/>
      <c r="IQ4" s="573"/>
      <c r="IR4" s="573"/>
      <c r="IS4" s="573"/>
      <c r="IT4" s="573"/>
    </row>
    <row r="5" spans="1:254" ht="15" thickBot="1">
      <c r="A5" s="1036" t="s">
        <v>750</v>
      </c>
      <c r="B5" s="1036"/>
      <c r="C5" s="1163" t="s">
        <v>749</v>
      </c>
      <c r="D5" s="1164"/>
      <c r="E5" s="1164"/>
      <c r="F5" s="1164"/>
      <c r="G5" s="1164"/>
      <c r="H5" s="1165"/>
      <c r="I5" s="1157" t="s">
        <v>220</v>
      </c>
      <c r="J5" s="587"/>
      <c r="K5" s="575"/>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c r="AS5" s="573"/>
      <c r="AT5" s="573"/>
      <c r="AU5" s="573"/>
      <c r="AV5" s="573"/>
      <c r="AW5" s="573"/>
      <c r="AX5" s="573"/>
      <c r="AY5" s="573"/>
      <c r="AZ5" s="573"/>
      <c r="BA5" s="573"/>
      <c r="BB5" s="573"/>
      <c r="BC5" s="573"/>
      <c r="BD5" s="573"/>
      <c r="BE5" s="573"/>
      <c r="BF5" s="573"/>
      <c r="BG5" s="573"/>
      <c r="BH5" s="573"/>
      <c r="BI5" s="573"/>
      <c r="BJ5" s="573"/>
      <c r="BK5" s="573"/>
      <c r="BL5" s="573"/>
      <c r="BM5" s="573"/>
      <c r="BN5" s="573"/>
      <c r="BO5" s="573"/>
      <c r="BP5" s="573"/>
      <c r="BQ5" s="573"/>
      <c r="BR5" s="573"/>
      <c r="BS5" s="573"/>
      <c r="BT5" s="573"/>
      <c r="BU5" s="573"/>
      <c r="BV5" s="573"/>
      <c r="BW5" s="573"/>
      <c r="BX5" s="573"/>
      <c r="BY5" s="573"/>
      <c r="BZ5" s="573"/>
      <c r="CA5" s="573"/>
      <c r="CB5" s="573"/>
      <c r="CC5" s="573"/>
      <c r="CD5" s="573"/>
      <c r="CE5" s="573"/>
      <c r="CF5" s="573"/>
      <c r="CG5" s="573"/>
      <c r="CH5" s="573"/>
      <c r="CI5" s="573"/>
      <c r="CJ5" s="573"/>
      <c r="CK5" s="573"/>
      <c r="CL5" s="573"/>
      <c r="CM5" s="573"/>
      <c r="CN5" s="573"/>
      <c r="CO5" s="573"/>
      <c r="CP5" s="573"/>
      <c r="CQ5" s="573"/>
      <c r="CR5" s="573"/>
      <c r="CS5" s="573"/>
      <c r="CT5" s="573"/>
      <c r="CU5" s="573"/>
      <c r="CV5" s="573"/>
      <c r="CW5" s="573"/>
      <c r="CX5" s="573"/>
      <c r="CY5" s="573"/>
      <c r="CZ5" s="573"/>
      <c r="DA5" s="573"/>
      <c r="DB5" s="573"/>
      <c r="DC5" s="573"/>
      <c r="DD5" s="573"/>
      <c r="DE5" s="573"/>
      <c r="DF5" s="573"/>
      <c r="DG5" s="573"/>
      <c r="DH5" s="573"/>
      <c r="DI5" s="573"/>
      <c r="DJ5" s="573"/>
      <c r="DK5" s="573"/>
      <c r="DL5" s="573"/>
      <c r="DM5" s="573"/>
      <c r="DN5" s="573"/>
      <c r="DO5" s="573"/>
      <c r="DP5" s="573"/>
      <c r="DQ5" s="573"/>
      <c r="DR5" s="573"/>
      <c r="DS5" s="573"/>
      <c r="DT5" s="573"/>
      <c r="DU5" s="573"/>
      <c r="DV5" s="573"/>
      <c r="DW5" s="573"/>
      <c r="DX5" s="573"/>
      <c r="DY5" s="573"/>
      <c r="DZ5" s="573"/>
      <c r="EA5" s="573"/>
      <c r="EB5" s="573"/>
      <c r="EC5" s="573"/>
      <c r="ED5" s="573"/>
      <c r="EE5" s="573"/>
      <c r="EF5" s="573"/>
      <c r="EG5" s="573"/>
      <c r="EH5" s="573"/>
      <c r="EI5" s="573"/>
      <c r="EJ5" s="573"/>
      <c r="EK5" s="573"/>
      <c r="EL5" s="573"/>
      <c r="EM5" s="573"/>
      <c r="EN5" s="573"/>
      <c r="EO5" s="573"/>
      <c r="EP5" s="573"/>
      <c r="EQ5" s="573"/>
      <c r="ER5" s="573"/>
      <c r="ES5" s="573"/>
      <c r="ET5" s="573"/>
      <c r="EU5" s="573"/>
      <c r="EV5" s="573"/>
      <c r="EW5" s="573"/>
      <c r="EX5" s="573"/>
      <c r="EY5" s="573"/>
      <c r="EZ5" s="573"/>
      <c r="FA5" s="573"/>
      <c r="FB5" s="573"/>
      <c r="FC5" s="573"/>
      <c r="FD5" s="573"/>
      <c r="FE5" s="573"/>
      <c r="FF5" s="573"/>
      <c r="FG5" s="573"/>
      <c r="FH5" s="573"/>
      <c r="FI5" s="573"/>
      <c r="FJ5" s="573"/>
      <c r="FK5" s="573"/>
      <c r="FL5" s="573"/>
      <c r="FM5" s="573"/>
      <c r="FN5" s="573"/>
      <c r="FO5" s="573"/>
      <c r="FP5" s="573"/>
      <c r="FQ5" s="573"/>
      <c r="FR5" s="573"/>
      <c r="FS5" s="573"/>
      <c r="FT5" s="573"/>
      <c r="FU5" s="573"/>
      <c r="FV5" s="573"/>
      <c r="FW5" s="573"/>
      <c r="FX5" s="573"/>
      <c r="FY5" s="573"/>
      <c r="FZ5" s="573"/>
      <c r="GA5" s="573"/>
      <c r="GB5" s="573"/>
      <c r="GC5" s="573"/>
      <c r="GD5" s="573"/>
      <c r="GE5" s="573"/>
      <c r="GF5" s="573"/>
      <c r="GG5" s="573"/>
      <c r="GH5" s="573"/>
      <c r="GI5" s="573"/>
      <c r="GJ5" s="573"/>
      <c r="GK5" s="573"/>
      <c r="GL5" s="573"/>
      <c r="GM5" s="573"/>
      <c r="GN5" s="573"/>
      <c r="GO5" s="573"/>
      <c r="GP5" s="573"/>
      <c r="GQ5" s="573"/>
      <c r="GR5" s="573"/>
      <c r="GS5" s="573"/>
      <c r="GT5" s="573"/>
      <c r="GU5" s="573"/>
      <c r="GV5" s="573"/>
      <c r="GW5" s="573"/>
      <c r="GX5" s="573"/>
      <c r="GY5" s="573"/>
      <c r="GZ5" s="573"/>
      <c r="HA5" s="573"/>
      <c r="HB5" s="573"/>
      <c r="HC5" s="573"/>
      <c r="HD5" s="573"/>
      <c r="HE5" s="573"/>
      <c r="HF5" s="573"/>
      <c r="HG5" s="573"/>
      <c r="HH5" s="573"/>
      <c r="HI5" s="573"/>
      <c r="HJ5" s="573"/>
      <c r="HK5" s="573"/>
      <c r="HL5" s="573"/>
      <c r="HM5" s="573"/>
      <c r="HN5" s="573"/>
      <c r="HO5" s="573"/>
      <c r="HP5" s="573"/>
      <c r="HQ5" s="573"/>
      <c r="HR5" s="573"/>
      <c r="HS5" s="573"/>
      <c r="HT5" s="573"/>
      <c r="HU5" s="573"/>
      <c r="HV5" s="573"/>
      <c r="HW5" s="573"/>
      <c r="HX5" s="573"/>
      <c r="HY5" s="573"/>
      <c r="HZ5" s="573"/>
      <c r="IA5" s="573"/>
      <c r="IB5" s="573"/>
      <c r="IC5" s="573"/>
      <c r="ID5" s="573"/>
      <c r="IE5" s="573"/>
      <c r="IF5" s="573"/>
      <c r="IG5" s="573"/>
      <c r="IH5" s="573"/>
      <c r="II5" s="573"/>
      <c r="IJ5" s="573"/>
      <c r="IK5" s="573"/>
      <c r="IL5" s="573"/>
      <c r="IM5" s="573"/>
      <c r="IN5" s="573"/>
      <c r="IO5" s="573"/>
      <c r="IP5" s="573"/>
      <c r="IQ5" s="573"/>
      <c r="IR5" s="573"/>
      <c r="IS5" s="573"/>
      <c r="IT5" s="573"/>
    </row>
    <row r="6" spans="1:254" ht="14.25" customHeight="1" thickBot="1">
      <c r="A6" s="1036"/>
      <c r="B6" s="1036"/>
      <c r="C6" s="1213" t="s">
        <v>748</v>
      </c>
      <c r="D6" s="1039" t="s">
        <v>747</v>
      </c>
      <c r="E6" s="1039" t="s">
        <v>746</v>
      </c>
      <c r="F6" s="1040" t="s">
        <v>745</v>
      </c>
      <c r="G6" s="1039" t="s">
        <v>744</v>
      </c>
      <c r="H6" s="1162" t="s">
        <v>743</v>
      </c>
      <c r="I6" s="1157"/>
      <c r="J6" s="587"/>
      <c r="K6" s="575"/>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c r="BD6" s="573"/>
      <c r="BE6" s="573"/>
      <c r="BF6" s="573"/>
      <c r="BG6" s="573"/>
      <c r="BH6" s="573"/>
      <c r="BI6" s="573"/>
      <c r="BJ6" s="573"/>
      <c r="BK6" s="573"/>
      <c r="BL6" s="573"/>
      <c r="BM6" s="573"/>
      <c r="BN6" s="573"/>
      <c r="BO6" s="573"/>
      <c r="BP6" s="573"/>
      <c r="BQ6" s="573"/>
      <c r="BR6" s="573"/>
      <c r="BS6" s="573"/>
      <c r="BT6" s="573"/>
      <c r="BU6" s="573"/>
      <c r="BV6" s="573"/>
      <c r="BW6" s="573"/>
      <c r="BX6" s="573"/>
      <c r="BY6" s="573"/>
      <c r="BZ6" s="573"/>
      <c r="CA6" s="573"/>
      <c r="CB6" s="573"/>
      <c r="CC6" s="573"/>
      <c r="CD6" s="573"/>
      <c r="CE6" s="573"/>
      <c r="CF6" s="573"/>
      <c r="CG6" s="573"/>
      <c r="CH6" s="573"/>
      <c r="CI6" s="573"/>
      <c r="CJ6" s="573"/>
      <c r="CK6" s="573"/>
      <c r="CL6" s="573"/>
      <c r="CM6" s="573"/>
      <c r="CN6" s="573"/>
      <c r="CO6" s="573"/>
      <c r="CP6" s="573"/>
      <c r="CQ6" s="573"/>
      <c r="CR6" s="573"/>
      <c r="CS6" s="573"/>
      <c r="CT6" s="573"/>
      <c r="CU6" s="573"/>
      <c r="CV6" s="573"/>
      <c r="CW6" s="573"/>
      <c r="CX6" s="573"/>
      <c r="CY6" s="573"/>
      <c r="CZ6" s="573"/>
      <c r="DA6" s="573"/>
      <c r="DB6" s="573"/>
      <c r="DC6" s="573"/>
      <c r="DD6" s="573"/>
      <c r="DE6" s="573"/>
      <c r="DF6" s="573"/>
      <c r="DG6" s="573"/>
      <c r="DH6" s="573"/>
      <c r="DI6" s="573"/>
      <c r="DJ6" s="573"/>
      <c r="DK6" s="573"/>
      <c r="DL6" s="573"/>
      <c r="DM6" s="573"/>
      <c r="DN6" s="573"/>
      <c r="DO6" s="573"/>
      <c r="DP6" s="573"/>
      <c r="DQ6" s="573"/>
      <c r="DR6" s="573"/>
      <c r="DS6" s="573"/>
      <c r="DT6" s="573"/>
      <c r="DU6" s="573"/>
      <c r="DV6" s="573"/>
      <c r="DW6" s="573"/>
      <c r="DX6" s="573"/>
      <c r="DY6" s="573"/>
      <c r="DZ6" s="573"/>
      <c r="EA6" s="573"/>
      <c r="EB6" s="573"/>
      <c r="EC6" s="573"/>
      <c r="ED6" s="573"/>
      <c r="EE6" s="573"/>
      <c r="EF6" s="573"/>
      <c r="EG6" s="573"/>
      <c r="EH6" s="573"/>
      <c r="EI6" s="573"/>
      <c r="EJ6" s="573"/>
      <c r="EK6" s="573"/>
      <c r="EL6" s="573"/>
      <c r="EM6" s="573"/>
      <c r="EN6" s="573"/>
      <c r="EO6" s="573"/>
      <c r="EP6" s="573"/>
      <c r="EQ6" s="573"/>
      <c r="ER6" s="573"/>
      <c r="ES6" s="573"/>
      <c r="ET6" s="573"/>
      <c r="EU6" s="573"/>
      <c r="EV6" s="573"/>
      <c r="EW6" s="573"/>
      <c r="EX6" s="573"/>
      <c r="EY6" s="573"/>
      <c r="EZ6" s="573"/>
      <c r="FA6" s="573"/>
      <c r="FB6" s="573"/>
      <c r="FC6" s="573"/>
      <c r="FD6" s="573"/>
      <c r="FE6" s="573"/>
      <c r="FF6" s="573"/>
      <c r="FG6" s="573"/>
      <c r="FH6" s="573"/>
      <c r="FI6" s="573"/>
      <c r="FJ6" s="573"/>
      <c r="FK6" s="573"/>
      <c r="FL6" s="573"/>
      <c r="FM6" s="573"/>
      <c r="FN6" s="573"/>
      <c r="FO6" s="573"/>
      <c r="FP6" s="573"/>
      <c r="FQ6" s="573"/>
      <c r="FR6" s="573"/>
      <c r="FS6" s="573"/>
      <c r="FT6" s="573"/>
      <c r="FU6" s="573"/>
      <c r="FV6" s="573"/>
      <c r="FW6" s="573"/>
      <c r="FX6" s="573"/>
      <c r="FY6" s="573"/>
      <c r="FZ6" s="573"/>
      <c r="GA6" s="573"/>
      <c r="GB6" s="573"/>
      <c r="GC6" s="573"/>
      <c r="GD6" s="573"/>
      <c r="GE6" s="573"/>
      <c r="GF6" s="573"/>
      <c r="GG6" s="573"/>
      <c r="GH6" s="573"/>
      <c r="GI6" s="573"/>
      <c r="GJ6" s="573"/>
      <c r="GK6" s="573"/>
      <c r="GL6" s="573"/>
      <c r="GM6" s="573"/>
      <c r="GN6" s="573"/>
      <c r="GO6" s="573"/>
      <c r="GP6" s="573"/>
      <c r="GQ6" s="573"/>
      <c r="GR6" s="573"/>
      <c r="GS6" s="573"/>
      <c r="GT6" s="573"/>
      <c r="GU6" s="573"/>
      <c r="GV6" s="573"/>
      <c r="GW6" s="573"/>
      <c r="GX6" s="573"/>
      <c r="GY6" s="573"/>
      <c r="GZ6" s="573"/>
      <c r="HA6" s="573"/>
      <c r="HB6" s="573"/>
      <c r="HC6" s="573"/>
      <c r="HD6" s="573"/>
      <c r="HE6" s="573"/>
      <c r="HF6" s="573"/>
      <c r="HG6" s="573"/>
      <c r="HH6" s="573"/>
      <c r="HI6" s="573"/>
      <c r="HJ6" s="573"/>
      <c r="HK6" s="573"/>
      <c r="HL6" s="573"/>
      <c r="HM6" s="573"/>
      <c r="HN6" s="573"/>
      <c r="HO6" s="573"/>
      <c r="HP6" s="573"/>
      <c r="HQ6" s="573"/>
      <c r="HR6" s="573"/>
      <c r="HS6" s="573"/>
      <c r="HT6" s="573"/>
      <c r="HU6" s="573"/>
      <c r="HV6" s="573"/>
      <c r="HW6" s="573"/>
      <c r="HX6" s="573"/>
      <c r="HY6" s="573"/>
      <c r="HZ6" s="573"/>
      <c r="IA6" s="573"/>
      <c r="IB6" s="573"/>
      <c r="IC6" s="573"/>
      <c r="ID6" s="573"/>
      <c r="IE6" s="573"/>
      <c r="IF6" s="573"/>
      <c r="IG6" s="573"/>
      <c r="IH6" s="573"/>
      <c r="II6" s="573"/>
      <c r="IJ6" s="573"/>
      <c r="IK6" s="573"/>
      <c r="IL6" s="573"/>
      <c r="IM6" s="573"/>
      <c r="IN6" s="573"/>
      <c r="IO6" s="573"/>
      <c r="IP6" s="573"/>
      <c r="IQ6" s="573"/>
      <c r="IR6" s="573"/>
      <c r="IS6" s="573"/>
      <c r="IT6" s="573"/>
    </row>
    <row r="7" spans="1:254" ht="14.25">
      <c r="A7" s="1036"/>
      <c r="B7" s="1036"/>
      <c r="C7" s="1213"/>
      <c r="D7" s="1039"/>
      <c r="E7" s="1166"/>
      <c r="F7" s="1040"/>
      <c r="G7" s="1039"/>
      <c r="H7" s="1162"/>
      <c r="I7" s="1157"/>
      <c r="J7" s="587"/>
      <c r="K7" s="575"/>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3"/>
      <c r="AY7" s="573"/>
      <c r="AZ7" s="573"/>
      <c r="BA7" s="573"/>
      <c r="BB7" s="573"/>
      <c r="BC7" s="573"/>
      <c r="BD7" s="573"/>
      <c r="BE7" s="573"/>
      <c r="BF7" s="573"/>
      <c r="BG7" s="573"/>
      <c r="BH7" s="573"/>
      <c r="BI7" s="573"/>
      <c r="BJ7" s="573"/>
      <c r="BK7" s="573"/>
      <c r="BL7" s="573"/>
      <c r="BM7" s="573"/>
      <c r="BN7" s="573"/>
      <c r="BO7" s="573"/>
      <c r="BP7" s="573"/>
      <c r="BQ7" s="573"/>
      <c r="BR7" s="573"/>
      <c r="BS7" s="573"/>
      <c r="BT7" s="573"/>
      <c r="BU7" s="573"/>
      <c r="BV7" s="573"/>
      <c r="BW7" s="573"/>
      <c r="BX7" s="573"/>
      <c r="BY7" s="573"/>
      <c r="BZ7" s="573"/>
      <c r="CA7" s="573"/>
      <c r="CB7" s="573"/>
      <c r="CC7" s="573"/>
      <c r="CD7" s="573"/>
      <c r="CE7" s="573"/>
      <c r="CF7" s="573"/>
      <c r="CG7" s="573"/>
      <c r="CH7" s="573"/>
      <c r="CI7" s="573"/>
      <c r="CJ7" s="573"/>
      <c r="CK7" s="573"/>
      <c r="CL7" s="573"/>
      <c r="CM7" s="573"/>
      <c r="CN7" s="573"/>
      <c r="CO7" s="573"/>
      <c r="CP7" s="573"/>
      <c r="CQ7" s="573"/>
      <c r="CR7" s="573"/>
      <c r="CS7" s="573"/>
      <c r="CT7" s="573"/>
      <c r="CU7" s="573"/>
      <c r="CV7" s="573"/>
      <c r="CW7" s="573"/>
      <c r="CX7" s="573"/>
      <c r="CY7" s="573"/>
      <c r="CZ7" s="573"/>
      <c r="DA7" s="573"/>
      <c r="DB7" s="573"/>
      <c r="DC7" s="573"/>
      <c r="DD7" s="573"/>
      <c r="DE7" s="573"/>
      <c r="DF7" s="573"/>
      <c r="DG7" s="573"/>
      <c r="DH7" s="573"/>
      <c r="DI7" s="573"/>
      <c r="DJ7" s="573"/>
      <c r="DK7" s="573"/>
      <c r="DL7" s="573"/>
      <c r="DM7" s="573"/>
      <c r="DN7" s="573"/>
      <c r="DO7" s="573"/>
      <c r="DP7" s="573"/>
      <c r="DQ7" s="573"/>
      <c r="DR7" s="573"/>
      <c r="DS7" s="573"/>
      <c r="DT7" s="573"/>
      <c r="DU7" s="573"/>
      <c r="DV7" s="573"/>
      <c r="DW7" s="573"/>
      <c r="DX7" s="573"/>
      <c r="DY7" s="573"/>
      <c r="DZ7" s="573"/>
      <c r="EA7" s="573"/>
      <c r="EB7" s="573"/>
      <c r="EC7" s="573"/>
      <c r="ED7" s="573"/>
      <c r="EE7" s="573"/>
      <c r="EF7" s="573"/>
      <c r="EG7" s="573"/>
      <c r="EH7" s="573"/>
      <c r="EI7" s="573"/>
      <c r="EJ7" s="573"/>
      <c r="EK7" s="573"/>
      <c r="EL7" s="573"/>
      <c r="EM7" s="573"/>
      <c r="EN7" s="573"/>
      <c r="EO7" s="573"/>
      <c r="EP7" s="573"/>
      <c r="EQ7" s="573"/>
      <c r="ER7" s="573"/>
      <c r="ES7" s="573"/>
      <c r="ET7" s="573"/>
      <c r="EU7" s="573"/>
      <c r="EV7" s="573"/>
      <c r="EW7" s="573"/>
      <c r="EX7" s="573"/>
      <c r="EY7" s="573"/>
      <c r="EZ7" s="573"/>
      <c r="FA7" s="573"/>
      <c r="FB7" s="573"/>
      <c r="FC7" s="573"/>
      <c r="FD7" s="573"/>
      <c r="FE7" s="573"/>
      <c r="FF7" s="573"/>
      <c r="FG7" s="573"/>
      <c r="FH7" s="573"/>
      <c r="FI7" s="573"/>
      <c r="FJ7" s="573"/>
      <c r="FK7" s="573"/>
      <c r="FL7" s="573"/>
      <c r="FM7" s="573"/>
      <c r="FN7" s="573"/>
      <c r="FO7" s="573"/>
      <c r="FP7" s="573"/>
      <c r="FQ7" s="573"/>
      <c r="FR7" s="573"/>
      <c r="FS7" s="573"/>
      <c r="FT7" s="573"/>
      <c r="FU7" s="573"/>
      <c r="FV7" s="573"/>
      <c r="FW7" s="573"/>
      <c r="FX7" s="573"/>
      <c r="FY7" s="573"/>
      <c r="FZ7" s="573"/>
      <c r="GA7" s="573"/>
      <c r="GB7" s="573"/>
      <c r="GC7" s="573"/>
      <c r="GD7" s="573"/>
      <c r="GE7" s="573"/>
      <c r="GF7" s="573"/>
      <c r="GG7" s="573"/>
      <c r="GH7" s="573"/>
      <c r="GI7" s="573"/>
      <c r="GJ7" s="573"/>
      <c r="GK7" s="573"/>
      <c r="GL7" s="573"/>
      <c r="GM7" s="573"/>
      <c r="GN7" s="573"/>
      <c r="GO7" s="573"/>
      <c r="GP7" s="573"/>
      <c r="GQ7" s="573"/>
      <c r="GR7" s="573"/>
      <c r="GS7" s="573"/>
      <c r="GT7" s="573"/>
      <c r="GU7" s="573"/>
      <c r="GV7" s="573"/>
      <c r="GW7" s="573"/>
      <c r="GX7" s="573"/>
      <c r="GY7" s="573"/>
      <c r="GZ7" s="573"/>
      <c r="HA7" s="573"/>
      <c r="HB7" s="573"/>
      <c r="HC7" s="573"/>
      <c r="HD7" s="573"/>
      <c r="HE7" s="573"/>
      <c r="HF7" s="573"/>
      <c r="HG7" s="573"/>
      <c r="HH7" s="573"/>
      <c r="HI7" s="573"/>
      <c r="HJ7" s="573"/>
      <c r="HK7" s="573"/>
      <c r="HL7" s="573"/>
      <c r="HM7" s="573"/>
      <c r="HN7" s="573"/>
      <c r="HO7" s="573"/>
      <c r="HP7" s="573"/>
      <c r="HQ7" s="573"/>
      <c r="HR7" s="573"/>
      <c r="HS7" s="573"/>
      <c r="HT7" s="573"/>
      <c r="HU7" s="573"/>
      <c r="HV7" s="573"/>
      <c r="HW7" s="573"/>
      <c r="HX7" s="573"/>
      <c r="HY7" s="573"/>
      <c r="HZ7" s="573"/>
      <c r="IA7" s="573"/>
      <c r="IB7" s="573"/>
      <c r="IC7" s="573"/>
      <c r="ID7" s="573"/>
      <c r="IE7" s="573"/>
      <c r="IF7" s="573"/>
      <c r="IG7" s="573"/>
      <c r="IH7" s="573"/>
      <c r="II7" s="573"/>
      <c r="IJ7" s="573"/>
      <c r="IK7" s="573"/>
      <c r="IL7" s="573"/>
      <c r="IM7" s="573"/>
      <c r="IN7" s="573"/>
      <c r="IO7" s="573"/>
      <c r="IP7" s="573"/>
      <c r="IQ7" s="573"/>
      <c r="IR7" s="573"/>
      <c r="IS7" s="573"/>
      <c r="IT7" s="573"/>
    </row>
    <row r="8" spans="1:254" ht="18.95" customHeight="1">
      <c r="A8" s="1160"/>
      <c r="B8" s="646" t="s">
        <v>742</v>
      </c>
      <c r="C8" s="643"/>
      <c r="D8" s="642"/>
      <c r="E8" s="645"/>
      <c r="F8" s="644"/>
      <c r="G8" s="643"/>
      <c r="H8" s="642"/>
      <c r="I8" s="641">
        <f t="shared" ref="I8:I17" si="0">SUM(C8:H8)</f>
        <v>0</v>
      </c>
      <c r="J8" s="586"/>
      <c r="K8" s="575"/>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573"/>
      <c r="BC8" s="573"/>
      <c r="BD8" s="573"/>
      <c r="BE8" s="573"/>
      <c r="BF8" s="573"/>
      <c r="BG8" s="573"/>
      <c r="BH8" s="573"/>
      <c r="BI8" s="573"/>
      <c r="BJ8" s="573"/>
      <c r="BK8" s="573"/>
      <c r="BL8" s="573"/>
      <c r="BM8" s="573"/>
      <c r="BN8" s="573"/>
      <c r="BO8" s="573"/>
      <c r="BP8" s="573"/>
      <c r="BQ8" s="573"/>
      <c r="BR8" s="573"/>
      <c r="BS8" s="573"/>
      <c r="BT8" s="573"/>
      <c r="BU8" s="573"/>
      <c r="BV8" s="573"/>
      <c r="BW8" s="573"/>
      <c r="BX8" s="573"/>
      <c r="BY8" s="573"/>
      <c r="BZ8" s="573"/>
      <c r="CA8" s="573"/>
      <c r="CB8" s="573"/>
      <c r="CC8" s="573"/>
      <c r="CD8" s="573"/>
      <c r="CE8" s="573"/>
      <c r="CF8" s="573"/>
      <c r="CG8" s="573"/>
      <c r="CH8" s="573"/>
      <c r="CI8" s="573"/>
      <c r="CJ8" s="573"/>
      <c r="CK8" s="573"/>
      <c r="CL8" s="573"/>
      <c r="CM8" s="573"/>
      <c r="CN8" s="573"/>
      <c r="CO8" s="573"/>
      <c r="CP8" s="573"/>
      <c r="CQ8" s="573"/>
      <c r="CR8" s="573"/>
      <c r="CS8" s="573"/>
      <c r="CT8" s="573"/>
      <c r="CU8" s="573"/>
      <c r="CV8" s="573"/>
      <c r="CW8" s="573"/>
      <c r="CX8" s="573"/>
      <c r="CY8" s="573"/>
      <c r="CZ8" s="573"/>
      <c r="DA8" s="573"/>
      <c r="DB8" s="573"/>
      <c r="DC8" s="573"/>
      <c r="DD8" s="573"/>
      <c r="DE8" s="573"/>
      <c r="DF8" s="573"/>
      <c r="DG8" s="573"/>
      <c r="DH8" s="573"/>
      <c r="DI8" s="573"/>
      <c r="DJ8" s="573"/>
      <c r="DK8" s="573"/>
      <c r="DL8" s="573"/>
      <c r="DM8" s="573"/>
      <c r="DN8" s="573"/>
      <c r="DO8" s="573"/>
      <c r="DP8" s="573"/>
      <c r="DQ8" s="573"/>
      <c r="DR8" s="573"/>
      <c r="DS8" s="573"/>
      <c r="DT8" s="573"/>
      <c r="DU8" s="573"/>
      <c r="DV8" s="573"/>
      <c r="DW8" s="573"/>
      <c r="DX8" s="573"/>
      <c r="DY8" s="573"/>
      <c r="DZ8" s="573"/>
      <c r="EA8" s="573"/>
      <c r="EB8" s="573"/>
      <c r="EC8" s="573"/>
      <c r="ED8" s="573"/>
      <c r="EE8" s="573"/>
      <c r="EF8" s="573"/>
      <c r="EG8" s="573"/>
      <c r="EH8" s="573"/>
      <c r="EI8" s="573"/>
      <c r="EJ8" s="573"/>
      <c r="EK8" s="573"/>
      <c r="EL8" s="573"/>
      <c r="EM8" s="573"/>
      <c r="EN8" s="573"/>
      <c r="EO8" s="573"/>
      <c r="EP8" s="573"/>
      <c r="EQ8" s="573"/>
      <c r="ER8" s="573"/>
      <c r="ES8" s="573"/>
      <c r="ET8" s="573"/>
      <c r="EU8" s="573"/>
      <c r="EV8" s="573"/>
      <c r="EW8" s="573"/>
      <c r="EX8" s="573"/>
      <c r="EY8" s="573"/>
      <c r="EZ8" s="573"/>
      <c r="FA8" s="573"/>
      <c r="FB8" s="573"/>
      <c r="FC8" s="573"/>
      <c r="FD8" s="573"/>
      <c r="FE8" s="573"/>
      <c r="FF8" s="573"/>
      <c r="FG8" s="573"/>
      <c r="FH8" s="573"/>
      <c r="FI8" s="573"/>
      <c r="FJ8" s="573"/>
      <c r="FK8" s="573"/>
      <c r="FL8" s="573"/>
      <c r="FM8" s="573"/>
      <c r="FN8" s="573"/>
      <c r="FO8" s="573"/>
      <c r="FP8" s="573"/>
      <c r="FQ8" s="573"/>
      <c r="FR8" s="573"/>
      <c r="FS8" s="573"/>
      <c r="FT8" s="573"/>
      <c r="FU8" s="573"/>
      <c r="FV8" s="573"/>
      <c r="FW8" s="573"/>
      <c r="FX8" s="573"/>
      <c r="FY8" s="573"/>
      <c r="FZ8" s="573"/>
      <c r="GA8" s="573"/>
      <c r="GB8" s="573"/>
      <c r="GC8" s="573"/>
      <c r="GD8" s="573"/>
      <c r="GE8" s="573"/>
      <c r="GF8" s="573"/>
      <c r="GG8" s="573"/>
      <c r="GH8" s="573"/>
      <c r="GI8" s="573"/>
      <c r="GJ8" s="573"/>
      <c r="GK8" s="573"/>
      <c r="GL8" s="573"/>
      <c r="GM8" s="573"/>
      <c r="GN8" s="573"/>
      <c r="GO8" s="573"/>
      <c r="GP8" s="573"/>
      <c r="GQ8" s="573"/>
      <c r="GR8" s="573"/>
      <c r="GS8" s="573"/>
      <c r="GT8" s="573"/>
      <c r="GU8" s="573"/>
      <c r="GV8" s="573"/>
      <c r="GW8" s="573"/>
      <c r="GX8" s="573"/>
      <c r="GY8" s="573"/>
      <c r="GZ8" s="573"/>
      <c r="HA8" s="573"/>
      <c r="HB8" s="573"/>
      <c r="HC8" s="573"/>
      <c r="HD8" s="573"/>
      <c r="HE8" s="573"/>
      <c r="HF8" s="573"/>
      <c r="HG8" s="573"/>
      <c r="HH8" s="573"/>
      <c r="HI8" s="573"/>
      <c r="HJ8" s="573"/>
      <c r="HK8" s="573"/>
      <c r="HL8" s="573"/>
      <c r="HM8" s="573"/>
      <c r="HN8" s="573"/>
      <c r="HO8" s="573"/>
      <c r="HP8" s="573"/>
      <c r="HQ8" s="573"/>
      <c r="HR8" s="573"/>
      <c r="HS8" s="573"/>
      <c r="HT8" s="573"/>
      <c r="HU8" s="573"/>
      <c r="HV8" s="573"/>
      <c r="HW8" s="573"/>
      <c r="HX8" s="573"/>
      <c r="HY8" s="573"/>
      <c r="HZ8" s="573"/>
      <c r="IA8" s="573"/>
      <c r="IB8" s="573"/>
      <c r="IC8" s="573"/>
      <c r="ID8" s="573"/>
      <c r="IE8" s="573"/>
      <c r="IF8" s="573"/>
      <c r="IG8" s="573"/>
      <c r="IH8" s="573"/>
      <c r="II8" s="573"/>
      <c r="IJ8" s="573"/>
      <c r="IK8" s="573"/>
      <c r="IL8" s="573"/>
      <c r="IM8" s="573"/>
      <c r="IN8" s="573"/>
      <c r="IO8" s="573"/>
      <c r="IP8" s="573"/>
      <c r="IQ8" s="573"/>
      <c r="IR8" s="573"/>
      <c r="IS8" s="573"/>
      <c r="IT8" s="573"/>
    </row>
    <row r="9" spans="1:254" ht="14.25">
      <c r="A9" s="1160"/>
      <c r="B9" s="640" t="s">
        <v>221</v>
      </c>
      <c r="C9" s="600">
        <v>816500</v>
      </c>
      <c r="D9" s="637">
        <v>1380500</v>
      </c>
      <c r="E9" s="639">
        <v>1266500</v>
      </c>
      <c r="F9" s="600">
        <v>839000</v>
      </c>
      <c r="G9" s="638">
        <v>1521000</v>
      </c>
      <c r="H9" s="637">
        <v>1394000</v>
      </c>
      <c r="I9" s="598">
        <f t="shared" si="0"/>
        <v>7217500</v>
      </c>
      <c r="J9" s="586"/>
      <c r="K9" s="575"/>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3"/>
      <c r="AY9" s="573"/>
      <c r="AZ9" s="573"/>
      <c r="BA9" s="573"/>
      <c r="BB9" s="573"/>
      <c r="BC9" s="573"/>
      <c r="BD9" s="573"/>
      <c r="BE9" s="573"/>
      <c r="BF9" s="573"/>
      <c r="BG9" s="573"/>
      <c r="BH9" s="573"/>
      <c r="BI9" s="573"/>
      <c r="BJ9" s="573"/>
      <c r="BK9" s="573"/>
      <c r="BL9" s="573"/>
      <c r="BM9" s="573"/>
      <c r="BN9" s="573"/>
      <c r="BO9" s="573"/>
      <c r="BP9" s="573"/>
      <c r="BQ9" s="573"/>
      <c r="BR9" s="573"/>
      <c r="BS9" s="573"/>
      <c r="BT9" s="573"/>
      <c r="BU9" s="573"/>
      <c r="BV9" s="573"/>
      <c r="BW9" s="573"/>
      <c r="BX9" s="573"/>
      <c r="BY9" s="573"/>
      <c r="BZ9" s="573"/>
      <c r="CA9" s="573"/>
      <c r="CB9" s="573"/>
      <c r="CC9" s="573"/>
      <c r="CD9" s="573"/>
      <c r="CE9" s="573"/>
      <c r="CF9" s="573"/>
      <c r="CG9" s="573"/>
      <c r="CH9" s="573"/>
      <c r="CI9" s="573"/>
      <c r="CJ9" s="573"/>
      <c r="CK9" s="573"/>
      <c r="CL9" s="573"/>
      <c r="CM9" s="573"/>
      <c r="CN9" s="573"/>
      <c r="CO9" s="573"/>
      <c r="CP9" s="573"/>
      <c r="CQ9" s="573"/>
      <c r="CR9" s="573"/>
      <c r="CS9" s="573"/>
      <c r="CT9" s="573"/>
      <c r="CU9" s="573"/>
      <c r="CV9" s="573"/>
      <c r="CW9" s="573"/>
      <c r="CX9" s="573"/>
      <c r="CY9" s="573"/>
      <c r="CZ9" s="573"/>
      <c r="DA9" s="573"/>
      <c r="DB9" s="573"/>
      <c r="DC9" s="573"/>
      <c r="DD9" s="573"/>
      <c r="DE9" s="573"/>
      <c r="DF9" s="573"/>
      <c r="DG9" s="573"/>
      <c r="DH9" s="573"/>
      <c r="DI9" s="573"/>
      <c r="DJ9" s="573"/>
      <c r="DK9" s="573"/>
      <c r="DL9" s="573"/>
      <c r="DM9" s="573"/>
      <c r="DN9" s="573"/>
      <c r="DO9" s="573"/>
      <c r="DP9" s="573"/>
      <c r="DQ9" s="573"/>
      <c r="DR9" s="573"/>
      <c r="DS9" s="573"/>
      <c r="DT9" s="573"/>
      <c r="DU9" s="573"/>
      <c r="DV9" s="573"/>
      <c r="DW9" s="573"/>
      <c r="DX9" s="573"/>
      <c r="DY9" s="573"/>
      <c r="DZ9" s="573"/>
      <c r="EA9" s="573"/>
      <c r="EB9" s="573"/>
      <c r="EC9" s="573"/>
      <c r="ED9" s="573"/>
      <c r="EE9" s="573"/>
      <c r="EF9" s="573"/>
      <c r="EG9" s="573"/>
      <c r="EH9" s="573"/>
      <c r="EI9" s="573"/>
      <c r="EJ9" s="573"/>
      <c r="EK9" s="573"/>
      <c r="EL9" s="573"/>
      <c r="EM9" s="573"/>
      <c r="EN9" s="573"/>
      <c r="EO9" s="573"/>
      <c r="EP9" s="573"/>
      <c r="EQ9" s="573"/>
      <c r="ER9" s="573"/>
      <c r="ES9" s="573"/>
      <c r="ET9" s="573"/>
      <c r="EU9" s="573"/>
      <c r="EV9" s="573"/>
      <c r="EW9" s="573"/>
      <c r="EX9" s="573"/>
      <c r="EY9" s="573"/>
      <c r="EZ9" s="573"/>
      <c r="FA9" s="573"/>
      <c r="FB9" s="573"/>
      <c r="FC9" s="573"/>
      <c r="FD9" s="573"/>
      <c r="FE9" s="573"/>
      <c r="FF9" s="573"/>
      <c r="FG9" s="573"/>
      <c r="FH9" s="573"/>
      <c r="FI9" s="573"/>
      <c r="FJ9" s="573"/>
      <c r="FK9" s="573"/>
      <c r="FL9" s="573"/>
      <c r="FM9" s="573"/>
      <c r="FN9" s="573"/>
      <c r="FO9" s="573"/>
      <c r="FP9" s="573"/>
      <c r="FQ9" s="573"/>
      <c r="FR9" s="573"/>
      <c r="FS9" s="573"/>
      <c r="FT9" s="573"/>
      <c r="FU9" s="573"/>
      <c r="FV9" s="573"/>
      <c r="FW9" s="573"/>
      <c r="FX9" s="573"/>
      <c r="FY9" s="573"/>
      <c r="FZ9" s="573"/>
      <c r="GA9" s="573"/>
      <c r="GB9" s="573"/>
      <c r="GC9" s="573"/>
      <c r="GD9" s="573"/>
      <c r="GE9" s="573"/>
      <c r="GF9" s="573"/>
      <c r="GG9" s="573"/>
      <c r="GH9" s="573"/>
      <c r="GI9" s="573"/>
      <c r="GJ9" s="573"/>
      <c r="GK9" s="573"/>
      <c r="GL9" s="573"/>
      <c r="GM9" s="573"/>
      <c r="GN9" s="573"/>
      <c r="GO9" s="573"/>
      <c r="GP9" s="573"/>
      <c r="GQ9" s="573"/>
      <c r="GR9" s="573"/>
      <c r="GS9" s="573"/>
      <c r="GT9" s="573"/>
      <c r="GU9" s="573"/>
      <c r="GV9" s="573"/>
      <c r="GW9" s="573"/>
      <c r="GX9" s="573"/>
      <c r="GY9" s="573"/>
      <c r="GZ9" s="573"/>
      <c r="HA9" s="573"/>
      <c r="HB9" s="573"/>
      <c r="HC9" s="573"/>
      <c r="HD9" s="573"/>
      <c r="HE9" s="573"/>
      <c r="HF9" s="573"/>
      <c r="HG9" s="573"/>
      <c r="HH9" s="573"/>
      <c r="HI9" s="573"/>
      <c r="HJ9" s="573"/>
      <c r="HK9" s="573"/>
      <c r="HL9" s="573"/>
      <c r="HM9" s="573"/>
      <c r="HN9" s="573"/>
      <c r="HO9" s="573"/>
      <c r="HP9" s="573"/>
      <c r="HQ9" s="573"/>
      <c r="HR9" s="573"/>
      <c r="HS9" s="573"/>
      <c r="HT9" s="573"/>
      <c r="HU9" s="573"/>
      <c r="HV9" s="573"/>
      <c r="HW9" s="573"/>
      <c r="HX9" s="573"/>
      <c r="HY9" s="573"/>
      <c r="HZ9" s="573"/>
      <c r="IA9" s="573"/>
      <c r="IB9" s="573"/>
      <c r="IC9" s="573"/>
      <c r="ID9" s="573"/>
      <c r="IE9" s="573"/>
      <c r="IF9" s="573"/>
      <c r="IG9" s="573"/>
      <c r="IH9" s="573"/>
      <c r="II9" s="573"/>
      <c r="IJ9" s="573"/>
      <c r="IK9" s="573"/>
      <c r="IL9" s="573"/>
      <c r="IM9" s="573"/>
      <c r="IN9" s="573"/>
      <c r="IO9" s="573"/>
      <c r="IP9" s="573"/>
      <c r="IQ9" s="573"/>
      <c r="IR9" s="573"/>
      <c r="IS9" s="573"/>
      <c r="IT9" s="573"/>
    </row>
    <row r="10" spans="1:254" ht="14.25">
      <c r="A10" s="1160"/>
      <c r="B10" s="605" t="s">
        <v>477</v>
      </c>
      <c r="C10" s="601">
        <v>278000</v>
      </c>
      <c r="D10" s="603">
        <v>179000</v>
      </c>
      <c r="E10" s="612">
        <v>66000</v>
      </c>
      <c r="F10" s="600">
        <v>127000</v>
      </c>
      <c r="G10" s="600">
        <v>178000</v>
      </c>
      <c r="H10" s="599">
        <v>278000</v>
      </c>
      <c r="I10" s="598">
        <f t="shared" si="0"/>
        <v>1106000</v>
      </c>
      <c r="J10" s="586"/>
      <c r="K10" s="575"/>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BZ10" s="573"/>
      <c r="CA10" s="573"/>
      <c r="CB10" s="573"/>
      <c r="CC10" s="573"/>
      <c r="CD10" s="573"/>
      <c r="CE10" s="573"/>
      <c r="CF10" s="573"/>
      <c r="CG10" s="573"/>
      <c r="CH10" s="573"/>
      <c r="CI10" s="573"/>
      <c r="CJ10" s="573"/>
      <c r="CK10" s="573"/>
      <c r="CL10" s="573"/>
      <c r="CM10" s="573"/>
      <c r="CN10" s="573"/>
      <c r="CO10" s="573"/>
      <c r="CP10" s="573"/>
      <c r="CQ10" s="573"/>
      <c r="CR10" s="573"/>
      <c r="CS10" s="573"/>
      <c r="CT10" s="573"/>
      <c r="CU10" s="573"/>
      <c r="CV10" s="573"/>
      <c r="CW10" s="573"/>
      <c r="CX10" s="573"/>
      <c r="CY10" s="573"/>
      <c r="CZ10" s="573"/>
      <c r="DA10" s="573"/>
      <c r="DB10" s="573"/>
      <c r="DC10" s="573"/>
      <c r="DD10" s="573"/>
      <c r="DE10" s="573"/>
      <c r="DF10" s="573"/>
      <c r="DG10" s="573"/>
      <c r="DH10" s="573"/>
      <c r="DI10" s="573"/>
      <c r="DJ10" s="573"/>
      <c r="DK10" s="573"/>
      <c r="DL10" s="573"/>
      <c r="DM10" s="573"/>
      <c r="DN10" s="573"/>
      <c r="DO10" s="573"/>
      <c r="DP10" s="573"/>
      <c r="DQ10" s="573"/>
      <c r="DR10" s="573"/>
      <c r="DS10" s="573"/>
      <c r="DT10" s="573"/>
      <c r="DU10" s="573"/>
      <c r="DV10" s="573"/>
      <c r="DW10" s="573"/>
      <c r="DX10" s="573"/>
      <c r="DY10" s="573"/>
      <c r="DZ10" s="573"/>
      <c r="EA10" s="573"/>
      <c r="EB10" s="573"/>
      <c r="EC10" s="573"/>
      <c r="ED10" s="573"/>
      <c r="EE10" s="573"/>
      <c r="EF10" s="573"/>
      <c r="EG10" s="573"/>
      <c r="EH10" s="573"/>
      <c r="EI10" s="573"/>
      <c r="EJ10" s="573"/>
      <c r="EK10" s="573"/>
      <c r="EL10" s="573"/>
      <c r="EM10" s="573"/>
      <c r="EN10" s="573"/>
      <c r="EO10" s="573"/>
      <c r="EP10" s="573"/>
      <c r="EQ10" s="573"/>
      <c r="ER10" s="573"/>
      <c r="ES10" s="573"/>
      <c r="ET10" s="573"/>
      <c r="EU10" s="573"/>
      <c r="EV10" s="573"/>
      <c r="EW10" s="573"/>
      <c r="EX10" s="573"/>
      <c r="EY10" s="573"/>
      <c r="EZ10" s="573"/>
      <c r="FA10" s="573"/>
      <c r="FB10" s="573"/>
      <c r="FC10" s="573"/>
      <c r="FD10" s="573"/>
      <c r="FE10" s="573"/>
      <c r="FF10" s="573"/>
      <c r="FG10" s="573"/>
      <c r="FH10" s="573"/>
      <c r="FI10" s="573"/>
      <c r="FJ10" s="573"/>
      <c r="FK10" s="573"/>
      <c r="FL10" s="573"/>
      <c r="FM10" s="573"/>
      <c r="FN10" s="573"/>
      <c r="FO10" s="573"/>
      <c r="FP10" s="573"/>
      <c r="FQ10" s="573"/>
      <c r="FR10" s="573"/>
      <c r="FS10" s="573"/>
      <c r="FT10" s="573"/>
      <c r="FU10" s="573"/>
      <c r="FV10" s="573"/>
      <c r="FW10" s="573"/>
      <c r="FX10" s="573"/>
      <c r="FY10" s="573"/>
      <c r="FZ10" s="573"/>
      <c r="GA10" s="573"/>
      <c r="GB10" s="573"/>
      <c r="GC10" s="573"/>
      <c r="GD10" s="573"/>
      <c r="GE10" s="573"/>
      <c r="GF10" s="573"/>
      <c r="GG10" s="573"/>
      <c r="GH10" s="573"/>
      <c r="GI10" s="573"/>
      <c r="GJ10" s="573"/>
      <c r="GK10" s="573"/>
      <c r="GL10" s="573"/>
      <c r="GM10" s="573"/>
      <c r="GN10" s="573"/>
      <c r="GO10" s="573"/>
      <c r="GP10" s="573"/>
      <c r="GQ10" s="573"/>
      <c r="GR10" s="573"/>
      <c r="GS10" s="573"/>
      <c r="GT10" s="573"/>
      <c r="GU10" s="573"/>
      <c r="GV10" s="573"/>
      <c r="GW10" s="573"/>
      <c r="GX10" s="573"/>
      <c r="GY10" s="573"/>
      <c r="GZ10" s="573"/>
      <c r="HA10" s="573"/>
      <c r="HB10" s="573"/>
      <c r="HC10" s="573"/>
      <c r="HD10" s="573"/>
      <c r="HE10" s="573"/>
      <c r="HF10" s="573"/>
      <c r="HG10" s="573"/>
      <c r="HH10" s="573"/>
      <c r="HI10" s="573"/>
      <c r="HJ10" s="573"/>
      <c r="HK10" s="573"/>
      <c r="HL10" s="573"/>
      <c r="HM10" s="573"/>
      <c r="HN10" s="573"/>
      <c r="HO10" s="573"/>
      <c r="HP10" s="573"/>
      <c r="HQ10" s="573"/>
      <c r="HR10" s="573"/>
      <c r="HS10" s="573"/>
      <c r="HT10" s="573"/>
      <c r="HU10" s="573"/>
      <c r="HV10" s="573"/>
      <c r="HW10" s="573"/>
      <c r="HX10" s="573"/>
      <c r="HY10" s="573"/>
      <c r="HZ10" s="573"/>
      <c r="IA10" s="573"/>
      <c r="IB10" s="573"/>
      <c r="IC10" s="573"/>
      <c r="ID10" s="573"/>
      <c r="IE10" s="573"/>
      <c r="IF10" s="573"/>
      <c r="IG10" s="573"/>
      <c r="IH10" s="573"/>
      <c r="II10" s="573"/>
      <c r="IJ10" s="573"/>
      <c r="IK10" s="573"/>
      <c r="IL10" s="573"/>
      <c r="IM10" s="573"/>
      <c r="IN10" s="573"/>
      <c r="IO10" s="573"/>
      <c r="IP10" s="573"/>
      <c r="IQ10" s="573"/>
      <c r="IR10" s="573"/>
      <c r="IS10" s="573"/>
      <c r="IT10" s="573"/>
    </row>
    <row r="11" spans="1:254" ht="14.25">
      <c r="A11" s="1160"/>
      <c r="B11" s="605" t="s">
        <v>784</v>
      </c>
      <c r="C11" s="601">
        <v>0</v>
      </c>
      <c r="D11" s="603">
        <v>198540</v>
      </c>
      <c r="E11" s="612">
        <v>0</v>
      </c>
      <c r="F11" s="600">
        <v>26600</v>
      </c>
      <c r="G11" s="600">
        <v>0</v>
      </c>
      <c r="H11" s="599">
        <v>0</v>
      </c>
      <c r="I11" s="598">
        <f t="shared" si="0"/>
        <v>225140</v>
      </c>
      <c r="J11" s="586"/>
      <c r="K11" s="575"/>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3"/>
      <c r="AY11" s="573"/>
      <c r="AZ11" s="573"/>
      <c r="BA11" s="573"/>
      <c r="BB11" s="573"/>
      <c r="BC11" s="573"/>
      <c r="BD11" s="573"/>
      <c r="BE11" s="573"/>
      <c r="BF11" s="573"/>
      <c r="BG11" s="573"/>
      <c r="BH11" s="573"/>
      <c r="BI11" s="573"/>
      <c r="BJ11" s="573"/>
      <c r="BK11" s="573"/>
      <c r="BL11" s="573"/>
      <c r="BM11" s="573"/>
      <c r="BN11" s="573"/>
      <c r="BO11" s="573"/>
      <c r="BP11" s="573"/>
      <c r="BQ11" s="573"/>
      <c r="BR11" s="573"/>
      <c r="BS11" s="573"/>
      <c r="BT11" s="573"/>
      <c r="BU11" s="573"/>
      <c r="BV11" s="573"/>
      <c r="BW11" s="573"/>
      <c r="BX11" s="573"/>
      <c r="BY11" s="573"/>
      <c r="BZ11" s="573"/>
      <c r="CA11" s="573"/>
      <c r="CB11" s="573"/>
      <c r="CC11" s="573"/>
      <c r="CD11" s="573"/>
      <c r="CE11" s="573"/>
      <c r="CF11" s="573"/>
      <c r="CG11" s="573"/>
      <c r="CH11" s="573"/>
      <c r="CI11" s="573"/>
      <c r="CJ11" s="573"/>
      <c r="CK11" s="573"/>
      <c r="CL11" s="573"/>
      <c r="CM11" s="573"/>
      <c r="CN11" s="573"/>
      <c r="CO11" s="573"/>
      <c r="CP11" s="573"/>
      <c r="CQ11" s="573"/>
      <c r="CR11" s="573"/>
      <c r="CS11" s="573"/>
      <c r="CT11" s="573"/>
      <c r="CU11" s="573"/>
      <c r="CV11" s="573"/>
      <c r="CW11" s="573"/>
      <c r="CX11" s="573"/>
      <c r="CY11" s="573"/>
      <c r="CZ11" s="573"/>
      <c r="DA11" s="573"/>
      <c r="DB11" s="573"/>
      <c r="DC11" s="573"/>
      <c r="DD11" s="573"/>
      <c r="DE11" s="573"/>
      <c r="DF11" s="573"/>
      <c r="DG11" s="573"/>
      <c r="DH11" s="573"/>
      <c r="DI11" s="573"/>
      <c r="DJ11" s="573"/>
      <c r="DK11" s="573"/>
      <c r="DL11" s="573"/>
      <c r="DM11" s="573"/>
      <c r="DN11" s="573"/>
      <c r="DO11" s="573"/>
      <c r="DP11" s="573"/>
      <c r="DQ11" s="573"/>
      <c r="DR11" s="573"/>
      <c r="DS11" s="573"/>
      <c r="DT11" s="573"/>
      <c r="DU11" s="573"/>
      <c r="DV11" s="573"/>
      <c r="DW11" s="573"/>
      <c r="DX11" s="573"/>
      <c r="DY11" s="573"/>
      <c r="DZ11" s="573"/>
      <c r="EA11" s="573"/>
      <c r="EB11" s="573"/>
      <c r="EC11" s="573"/>
      <c r="ED11" s="573"/>
      <c r="EE11" s="573"/>
      <c r="EF11" s="573"/>
      <c r="EG11" s="573"/>
      <c r="EH11" s="573"/>
      <c r="EI11" s="573"/>
      <c r="EJ11" s="573"/>
      <c r="EK11" s="573"/>
      <c r="EL11" s="573"/>
      <c r="EM11" s="573"/>
      <c r="EN11" s="573"/>
      <c r="EO11" s="573"/>
      <c r="EP11" s="573"/>
      <c r="EQ11" s="573"/>
      <c r="ER11" s="573"/>
      <c r="ES11" s="573"/>
      <c r="ET11" s="573"/>
      <c r="EU11" s="573"/>
      <c r="EV11" s="573"/>
      <c r="EW11" s="573"/>
      <c r="EX11" s="573"/>
      <c r="EY11" s="573"/>
      <c r="EZ11" s="573"/>
      <c r="FA11" s="573"/>
      <c r="FB11" s="573"/>
      <c r="FC11" s="573"/>
      <c r="FD11" s="573"/>
      <c r="FE11" s="573"/>
      <c r="FF11" s="573"/>
      <c r="FG11" s="573"/>
      <c r="FH11" s="573"/>
      <c r="FI11" s="573"/>
      <c r="FJ11" s="573"/>
      <c r="FK11" s="573"/>
      <c r="FL11" s="573"/>
      <c r="FM11" s="573"/>
      <c r="FN11" s="573"/>
      <c r="FO11" s="573"/>
      <c r="FP11" s="573"/>
      <c r="FQ11" s="573"/>
      <c r="FR11" s="573"/>
      <c r="FS11" s="573"/>
      <c r="FT11" s="573"/>
      <c r="FU11" s="573"/>
      <c r="FV11" s="573"/>
      <c r="FW11" s="573"/>
      <c r="FX11" s="573"/>
      <c r="FY11" s="573"/>
      <c r="FZ11" s="573"/>
      <c r="GA11" s="573"/>
      <c r="GB11" s="573"/>
      <c r="GC11" s="573"/>
      <c r="GD11" s="573"/>
      <c r="GE11" s="573"/>
      <c r="GF11" s="573"/>
      <c r="GG11" s="573"/>
      <c r="GH11" s="573"/>
      <c r="GI11" s="573"/>
      <c r="GJ11" s="573"/>
      <c r="GK11" s="573"/>
      <c r="GL11" s="573"/>
      <c r="GM11" s="573"/>
      <c r="GN11" s="573"/>
      <c r="GO11" s="573"/>
      <c r="GP11" s="573"/>
      <c r="GQ11" s="573"/>
      <c r="GR11" s="573"/>
      <c r="GS11" s="573"/>
      <c r="GT11" s="573"/>
      <c r="GU11" s="573"/>
      <c r="GV11" s="573"/>
      <c r="GW11" s="573"/>
      <c r="GX11" s="573"/>
      <c r="GY11" s="573"/>
      <c r="GZ11" s="573"/>
      <c r="HA11" s="573"/>
      <c r="HB11" s="573"/>
      <c r="HC11" s="573"/>
      <c r="HD11" s="573"/>
      <c r="HE11" s="573"/>
      <c r="HF11" s="573"/>
      <c r="HG11" s="573"/>
      <c r="HH11" s="573"/>
      <c r="HI11" s="573"/>
      <c r="HJ11" s="573"/>
      <c r="HK11" s="573"/>
      <c r="HL11" s="573"/>
      <c r="HM11" s="573"/>
      <c r="HN11" s="573"/>
      <c r="HO11" s="573"/>
      <c r="HP11" s="573"/>
      <c r="HQ11" s="573"/>
      <c r="HR11" s="573"/>
      <c r="HS11" s="573"/>
      <c r="HT11" s="573"/>
      <c r="HU11" s="573"/>
      <c r="HV11" s="573"/>
      <c r="HW11" s="573"/>
      <c r="HX11" s="573"/>
      <c r="HY11" s="573"/>
      <c r="HZ11" s="573"/>
      <c r="IA11" s="573"/>
      <c r="IB11" s="573"/>
      <c r="IC11" s="573"/>
      <c r="ID11" s="573"/>
      <c r="IE11" s="573"/>
      <c r="IF11" s="573"/>
      <c r="IG11" s="573"/>
      <c r="IH11" s="573"/>
      <c r="II11" s="573"/>
      <c r="IJ11" s="573"/>
      <c r="IK11" s="573"/>
      <c r="IL11" s="573"/>
      <c r="IM11" s="573"/>
      <c r="IN11" s="573"/>
      <c r="IO11" s="573"/>
      <c r="IP11" s="573"/>
      <c r="IQ11" s="573"/>
      <c r="IR11" s="573"/>
      <c r="IS11" s="573"/>
      <c r="IT11" s="573"/>
    </row>
    <row r="12" spans="1:254" ht="14.25">
      <c r="A12" s="1160"/>
      <c r="B12" s="605" t="s">
        <v>783</v>
      </c>
      <c r="C12" s="601">
        <v>0</v>
      </c>
      <c r="D12" s="603">
        <v>0</v>
      </c>
      <c r="E12" s="612">
        <v>0</v>
      </c>
      <c r="F12" s="600">
        <v>0</v>
      </c>
      <c r="G12" s="600">
        <v>0</v>
      </c>
      <c r="H12" s="599">
        <v>0</v>
      </c>
      <c r="I12" s="598">
        <f t="shared" si="0"/>
        <v>0</v>
      </c>
      <c r="J12" s="586"/>
      <c r="K12" s="575"/>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3"/>
      <c r="AL12" s="573"/>
      <c r="AM12" s="573"/>
      <c r="AN12" s="573"/>
      <c r="AO12" s="573"/>
      <c r="AP12" s="573"/>
      <c r="AQ12" s="573"/>
      <c r="AR12" s="573"/>
      <c r="AS12" s="573"/>
      <c r="AT12" s="573"/>
      <c r="AU12" s="573"/>
      <c r="AV12" s="573"/>
      <c r="AW12" s="573"/>
      <c r="AX12" s="573"/>
      <c r="AY12" s="573"/>
      <c r="AZ12" s="573"/>
      <c r="BA12" s="573"/>
      <c r="BB12" s="573"/>
      <c r="BC12" s="573"/>
      <c r="BD12" s="573"/>
      <c r="BE12" s="573"/>
      <c r="BF12" s="573"/>
      <c r="BG12" s="573"/>
      <c r="BH12" s="573"/>
      <c r="BI12" s="573"/>
      <c r="BJ12" s="573"/>
      <c r="BK12" s="573"/>
      <c r="BL12" s="573"/>
      <c r="BM12" s="573"/>
      <c r="BN12" s="573"/>
      <c r="BO12" s="573"/>
      <c r="BP12" s="573"/>
      <c r="BQ12" s="573"/>
      <c r="BR12" s="573"/>
      <c r="BS12" s="573"/>
      <c r="BT12" s="573"/>
      <c r="BU12" s="573"/>
      <c r="BV12" s="573"/>
      <c r="BW12" s="573"/>
      <c r="BX12" s="573"/>
      <c r="BY12" s="573"/>
      <c r="BZ12" s="573"/>
      <c r="CA12" s="573"/>
      <c r="CB12" s="573"/>
      <c r="CC12" s="573"/>
      <c r="CD12" s="573"/>
      <c r="CE12" s="573"/>
      <c r="CF12" s="573"/>
      <c r="CG12" s="573"/>
      <c r="CH12" s="573"/>
      <c r="CI12" s="573"/>
      <c r="CJ12" s="573"/>
      <c r="CK12" s="573"/>
      <c r="CL12" s="573"/>
      <c r="CM12" s="573"/>
      <c r="CN12" s="573"/>
      <c r="CO12" s="573"/>
      <c r="CP12" s="573"/>
      <c r="CQ12" s="573"/>
      <c r="CR12" s="573"/>
      <c r="CS12" s="573"/>
      <c r="CT12" s="573"/>
      <c r="CU12" s="573"/>
      <c r="CV12" s="573"/>
      <c r="CW12" s="573"/>
      <c r="CX12" s="573"/>
      <c r="CY12" s="573"/>
      <c r="CZ12" s="573"/>
      <c r="DA12" s="573"/>
      <c r="DB12" s="573"/>
      <c r="DC12" s="573"/>
      <c r="DD12" s="573"/>
      <c r="DE12" s="573"/>
      <c r="DF12" s="573"/>
      <c r="DG12" s="573"/>
      <c r="DH12" s="573"/>
      <c r="DI12" s="573"/>
      <c r="DJ12" s="573"/>
      <c r="DK12" s="573"/>
      <c r="DL12" s="573"/>
      <c r="DM12" s="573"/>
      <c r="DN12" s="573"/>
      <c r="DO12" s="573"/>
      <c r="DP12" s="573"/>
      <c r="DQ12" s="573"/>
      <c r="DR12" s="573"/>
      <c r="DS12" s="573"/>
      <c r="DT12" s="573"/>
      <c r="DU12" s="573"/>
      <c r="DV12" s="573"/>
      <c r="DW12" s="573"/>
      <c r="DX12" s="573"/>
      <c r="DY12" s="573"/>
      <c r="DZ12" s="573"/>
      <c r="EA12" s="573"/>
      <c r="EB12" s="573"/>
      <c r="EC12" s="573"/>
      <c r="ED12" s="573"/>
      <c r="EE12" s="573"/>
      <c r="EF12" s="573"/>
      <c r="EG12" s="573"/>
      <c r="EH12" s="573"/>
      <c r="EI12" s="573"/>
      <c r="EJ12" s="573"/>
      <c r="EK12" s="573"/>
      <c r="EL12" s="573"/>
      <c r="EM12" s="573"/>
      <c r="EN12" s="573"/>
      <c r="EO12" s="573"/>
      <c r="EP12" s="573"/>
      <c r="EQ12" s="573"/>
      <c r="ER12" s="573"/>
      <c r="ES12" s="573"/>
      <c r="ET12" s="573"/>
      <c r="EU12" s="573"/>
      <c r="EV12" s="573"/>
      <c r="EW12" s="573"/>
      <c r="EX12" s="573"/>
      <c r="EY12" s="573"/>
      <c r="EZ12" s="573"/>
      <c r="FA12" s="573"/>
      <c r="FB12" s="573"/>
      <c r="FC12" s="573"/>
      <c r="FD12" s="573"/>
      <c r="FE12" s="573"/>
      <c r="FF12" s="573"/>
      <c r="FG12" s="573"/>
      <c r="FH12" s="573"/>
      <c r="FI12" s="573"/>
      <c r="FJ12" s="573"/>
      <c r="FK12" s="573"/>
      <c r="FL12" s="573"/>
      <c r="FM12" s="573"/>
      <c r="FN12" s="573"/>
      <c r="FO12" s="573"/>
      <c r="FP12" s="573"/>
      <c r="FQ12" s="573"/>
      <c r="FR12" s="573"/>
      <c r="FS12" s="573"/>
      <c r="FT12" s="573"/>
      <c r="FU12" s="573"/>
      <c r="FV12" s="573"/>
      <c r="FW12" s="573"/>
      <c r="FX12" s="573"/>
      <c r="FY12" s="573"/>
      <c r="FZ12" s="573"/>
      <c r="GA12" s="573"/>
      <c r="GB12" s="573"/>
      <c r="GC12" s="573"/>
      <c r="GD12" s="573"/>
      <c r="GE12" s="573"/>
      <c r="GF12" s="573"/>
      <c r="GG12" s="573"/>
      <c r="GH12" s="573"/>
      <c r="GI12" s="573"/>
      <c r="GJ12" s="573"/>
      <c r="GK12" s="573"/>
      <c r="GL12" s="573"/>
      <c r="GM12" s="573"/>
      <c r="GN12" s="573"/>
      <c r="GO12" s="573"/>
      <c r="GP12" s="573"/>
      <c r="GQ12" s="573"/>
      <c r="GR12" s="573"/>
      <c r="GS12" s="573"/>
      <c r="GT12" s="573"/>
      <c r="GU12" s="573"/>
      <c r="GV12" s="573"/>
      <c r="GW12" s="573"/>
      <c r="GX12" s="573"/>
      <c r="GY12" s="573"/>
      <c r="GZ12" s="573"/>
      <c r="HA12" s="573"/>
      <c r="HB12" s="573"/>
      <c r="HC12" s="573"/>
      <c r="HD12" s="573"/>
      <c r="HE12" s="573"/>
      <c r="HF12" s="573"/>
      <c r="HG12" s="573"/>
      <c r="HH12" s="573"/>
      <c r="HI12" s="573"/>
      <c r="HJ12" s="573"/>
      <c r="HK12" s="573"/>
      <c r="HL12" s="573"/>
      <c r="HM12" s="573"/>
      <c r="HN12" s="573"/>
      <c r="HO12" s="573"/>
      <c r="HP12" s="573"/>
      <c r="HQ12" s="573"/>
      <c r="HR12" s="573"/>
      <c r="HS12" s="573"/>
      <c r="HT12" s="573"/>
      <c r="HU12" s="573"/>
      <c r="HV12" s="573"/>
      <c r="HW12" s="573"/>
      <c r="HX12" s="573"/>
      <c r="HY12" s="573"/>
      <c r="HZ12" s="573"/>
      <c r="IA12" s="573"/>
      <c r="IB12" s="573"/>
      <c r="IC12" s="573"/>
      <c r="ID12" s="573"/>
      <c r="IE12" s="573"/>
      <c r="IF12" s="573"/>
      <c r="IG12" s="573"/>
      <c r="IH12" s="573"/>
      <c r="II12" s="573"/>
      <c r="IJ12" s="573"/>
      <c r="IK12" s="573"/>
      <c r="IL12" s="573"/>
      <c r="IM12" s="573"/>
      <c r="IN12" s="573"/>
      <c r="IO12" s="573"/>
      <c r="IP12" s="573"/>
      <c r="IQ12" s="573"/>
      <c r="IR12" s="573"/>
      <c r="IS12" s="573"/>
      <c r="IT12" s="573"/>
    </row>
    <row r="13" spans="1:254" ht="14.25">
      <c r="A13" s="1160"/>
      <c r="B13" s="636" t="s">
        <v>741</v>
      </c>
      <c r="C13" s="634">
        <v>15000</v>
      </c>
      <c r="D13" s="632">
        <v>10000</v>
      </c>
      <c r="E13" s="635">
        <v>10000</v>
      </c>
      <c r="F13" s="634">
        <v>15000</v>
      </c>
      <c r="G13" s="633">
        <v>15000</v>
      </c>
      <c r="H13" s="632">
        <v>20000</v>
      </c>
      <c r="I13" s="598">
        <f t="shared" si="0"/>
        <v>85000</v>
      </c>
      <c r="J13" s="586"/>
      <c r="K13" s="575"/>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3"/>
      <c r="AL13" s="573"/>
      <c r="AM13" s="573"/>
      <c r="AN13" s="573"/>
      <c r="AO13" s="573"/>
      <c r="AP13" s="573"/>
      <c r="AQ13" s="573"/>
      <c r="AR13" s="573"/>
      <c r="AS13" s="573"/>
      <c r="AT13" s="573"/>
      <c r="AU13" s="573"/>
      <c r="AV13" s="573"/>
      <c r="AW13" s="573"/>
      <c r="AX13" s="573"/>
      <c r="AY13" s="573"/>
      <c r="AZ13" s="573"/>
      <c r="BA13" s="573"/>
      <c r="BB13" s="573"/>
      <c r="BC13" s="573"/>
      <c r="BD13" s="573"/>
      <c r="BE13" s="573"/>
      <c r="BF13" s="573"/>
      <c r="BG13" s="573"/>
      <c r="BH13" s="573"/>
      <c r="BI13" s="573"/>
      <c r="BJ13" s="573"/>
      <c r="BK13" s="573"/>
      <c r="BL13" s="573"/>
      <c r="BM13" s="573"/>
      <c r="BN13" s="573"/>
      <c r="BO13" s="573"/>
      <c r="BP13" s="573"/>
      <c r="BQ13" s="573"/>
      <c r="BR13" s="573"/>
      <c r="BS13" s="573"/>
      <c r="BT13" s="573"/>
      <c r="BU13" s="573"/>
      <c r="BV13" s="573"/>
      <c r="BW13" s="573"/>
      <c r="BX13" s="573"/>
      <c r="BY13" s="573"/>
      <c r="BZ13" s="573"/>
      <c r="CA13" s="573"/>
      <c r="CB13" s="573"/>
      <c r="CC13" s="573"/>
      <c r="CD13" s="573"/>
      <c r="CE13" s="573"/>
      <c r="CF13" s="573"/>
      <c r="CG13" s="573"/>
      <c r="CH13" s="573"/>
      <c r="CI13" s="573"/>
      <c r="CJ13" s="573"/>
      <c r="CK13" s="573"/>
      <c r="CL13" s="573"/>
      <c r="CM13" s="573"/>
      <c r="CN13" s="573"/>
      <c r="CO13" s="573"/>
      <c r="CP13" s="573"/>
      <c r="CQ13" s="573"/>
      <c r="CR13" s="573"/>
      <c r="CS13" s="573"/>
      <c r="CT13" s="573"/>
      <c r="CU13" s="573"/>
      <c r="CV13" s="573"/>
      <c r="CW13" s="573"/>
      <c r="CX13" s="573"/>
      <c r="CY13" s="573"/>
      <c r="CZ13" s="573"/>
      <c r="DA13" s="573"/>
      <c r="DB13" s="573"/>
      <c r="DC13" s="573"/>
      <c r="DD13" s="573"/>
      <c r="DE13" s="573"/>
      <c r="DF13" s="573"/>
      <c r="DG13" s="573"/>
      <c r="DH13" s="573"/>
      <c r="DI13" s="573"/>
      <c r="DJ13" s="573"/>
      <c r="DK13" s="573"/>
      <c r="DL13" s="573"/>
      <c r="DM13" s="573"/>
      <c r="DN13" s="573"/>
      <c r="DO13" s="573"/>
      <c r="DP13" s="573"/>
      <c r="DQ13" s="573"/>
      <c r="DR13" s="573"/>
      <c r="DS13" s="573"/>
      <c r="DT13" s="573"/>
      <c r="DU13" s="573"/>
      <c r="DV13" s="573"/>
      <c r="DW13" s="573"/>
      <c r="DX13" s="573"/>
      <c r="DY13" s="573"/>
      <c r="DZ13" s="573"/>
      <c r="EA13" s="573"/>
      <c r="EB13" s="573"/>
      <c r="EC13" s="573"/>
      <c r="ED13" s="573"/>
      <c r="EE13" s="573"/>
      <c r="EF13" s="573"/>
      <c r="EG13" s="573"/>
      <c r="EH13" s="573"/>
      <c r="EI13" s="573"/>
      <c r="EJ13" s="573"/>
      <c r="EK13" s="573"/>
      <c r="EL13" s="573"/>
      <c r="EM13" s="573"/>
      <c r="EN13" s="573"/>
      <c r="EO13" s="573"/>
      <c r="EP13" s="573"/>
      <c r="EQ13" s="573"/>
      <c r="ER13" s="573"/>
      <c r="ES13" s="573"/>
      <c r="ET13" s="573"/>
      <c r="EU13" s="573"/>
      <c r="EV13" s="573"/>
      <c r="EW13" s="573"/>
      <c r="EX13" s="573"/>
      <c r="EY13" s="573"/>
      <c r="EZ13" s="573"/>
      <c r="FA13" s="573"/>
      <c r="FB13" s="573"/>
      <c r="FC13" s="573"/>
      <c r="FD13" s="573"/>
      <c r="FE13" s="573"/>
      <c r="FF13" s="573"/>
      <c r="FG13" s="573"/>
      <c r="FH13" s="573"/>
      <c r="FI13" s="573"/>
      <c r="FJ13" s="573"/>
      <c r="FK13" s="573"/>
      <c r="FL13" s="573"/>
      <c r="FM13" s="573"/>
      <c r="FN13" s="573"/>
      <c r="FO13" s="573"/>
      <c r="FP13" s="573"/>
      <c r="FQ13" s="573"/>
      <c r="FR13" s="573"/>
      <c r="FS13" s="573"/>
      <c r="FT13" s="573"/>
      <c r="FU13" s="573"/>
      <c r="FV13" s="573"/>
      <c r="FW13" s="573"/>
      <c r="FX13" s="573"/>
      <c r="FY13" s="573"/>
      <c r="FZ13" s="573"/>
      <c r="GA13" s="573"/>
      <c r="GB13" s="573"/>
      <c r="GC13" s="573"/>
      <c r="GD13" s="573"/>
      <c r="GE13" s="573"/>
      <c r="GF13" s="573"/>
      <c r="GG13" s="573"/>
      <c r="GH13" s="573"/>
      <c r="GI13" s="573"/>
      <c r="GJ13" s="573"/>
      <c r="GK13" s="573"/>
      <c r="GL13" s="573"/>
      <c r="GM13" s="573"/>
      <c r="GN13" s="573"/>
      <c r="GO13" s="573"/>
      <c r="GP13" s="573"/>
      <c r="GQ13" s="573"/>
      <c r="GR13" s="573"/>
      <c r="GS13" s="573"/>
      <c r="GT13" s="573"/>
      <c r="GU13" s="573"/>
      <c r="GV13" s="573"/>
      <c r="GW13" s="573"/>
      <c r="GX13" s="573"/>
      <c r="GY13" s="573"/>
      <c r="GZ13" s="573"/>
      <c r="HA13" s="573"/>
      <c r="HB13" s="573"/>
      <c r="HC13" s="573"/>
      <c r="HD13" s="573"/>
      <c r="HE13" s="573"/>
      <c r="HF13" s="573"/>
      <c r="HG13" s="573"/>
      <c r="HH13" s="573"/>
      <c r="HI13" s="573"/>
      <c r="HJ13" s="573"/>
      <c r="HK13" s="573"/>
      <c r="HL13" s="573"/>
      <c r="HM13" s="573"/>
      <c r="HN13" s="573"/>
      <c r="HO13" s="573"/>
      <c r="HP13" s="573"/>
      <c r="HQ13" s="573"/>
      <c r="HR13" s="573"/>
      <c r="HS13" s="573"/>
      <c r="HT13" s="573"/>
      <c r="HU13" s="573"/>
      <c r="HV13" s="573"/>
      <c r="HW13" s="573"/>
      <c r="HX13" s="573"/>
      <c r="HY13" s="573"/>
      <c r="HZ13" s="573"/>
      <c r="IA13" s="573"/>
      <c r="IB13" s="573"/>
      <c r="IC13" s="573"/>
      <c r="ID13" s="573"/>
      <c r="IE13" s="573"/>
      <c r="IF13" s="573"/>
      <c r="IG13" s="573"/>
      <c r="IH13" s="573"/>
      <c r="II13" s="573"/>
      <c r="IJ13" s="573"/>
      <c r="IK13" s="573"/>
      <c r="IL13" s="573"/>
      <c r="IM13" s="573"/>
      <c r="IN13" s="573"/>
      <c r="IO13" s="573"/>
      <c r="IP13" s="573"/>
      <c r="IQ13" s="573"/>
      <c r="IR13" s="573"/>
      <c r="IS13" s="573"/>
      <c r="IT13" s="573"/>
    </row>
    <row r="14" spans="1:254" ht="15" thickBot="1">
      <c r="A14" s="1158" t="s">
        <v>480</v>
      </c>
      <c r="B14" s="1158"/>
      <c r="C14" s="591">
        <f>SUM(C9:C13)</f>
        <v>1109500</v>
      </c>
      <c r="D14" s="631">
        <f>SUM(D9:D13)</f>
        <v>1768040</v>
      </c>
      <c r="E14" s="630">
        <f>SUM(E8:E13)</f>
        <v>1342500</v>
      </c>
      <c r="F14" s="591">
        <f>SUM(F9:F13)</f>
        <v>1007600</v>
      </c>
      <c r="G14" s="591">
        <f>SUM(G9:G13)</f>
        <v>1714000</v>
      </c>
      <c r="H14" s="591">
        <f>SUM(H9:H13)</f>
        <v>1692000</v>
      </c>
      <c r="I14" s="598">
        <f t="shared" si="0"/>
        <v>8633640</v>
      </c>
      <c r="J14" s="586"/>
      <c r="K14" s="575"/>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c r="AW14" s="573"/>
      <c r="AX14" s="573"/>
      <c r="AY14" s="573"/>
      <c r="AZ14" s="573"/>
      <c r="BA14" s="573"/>
      <c r="BB14" s="573"/>
      <c r="BC14" s="573"/>
      <c r="BD14" s="573"/>
      <c r="BE14" s="573"/>
      <c r="BF14" s="573"/>
      <c r="BG14" s="573"/>
      <c r="BH14" s="573"/>
      <c r="BI14" s="573"/>
      <c r="BJ14" s="573"/>
      <c r="BK14" s="573"/>
      <c r="BL14" s="573"/>
      <c r="BM14" s="573"/>
      <c r="BN14" s="573"/>
      <c r="BO14" s="573"/>
      <c r="BP14" s="573"/>
      <c r="BQ14" s="573"/>
      <c r="BR14" s="573"/>
      <c r="BS14" s="573"/>
      <c r="BT14" s="573"/>
      <c r="BU14" s="573"/>
      <c r="BV14" s="573"/>
      <c r="BW14" s="573"/>
      <c r="BX14" s="573"/>
      <c r="BY14" s="573"/>
      <c r="BZ14" s="573"/>
      <c r="CA14" s="573"/>
      <c r="CB14" s="573"/>
      <c r="CC14" s="573"/>
      <c r="CD14" s="573"/>
      <c r="CE14" s="573"/>
      <c r="CF14" s="573"/>
      <c r="CG14" s="573"/>
      <c r="CH14" s="573"/>
      <c r="CI14" s="573"/>
      <c r="CJ14" s="573"/>
      <c r="CK14" s="573"/>
      <c r="CL14" s="573"/>
      <c r="CM14" s="573"/>
      <c r="CN14" s="573"/>
      <c r="CO14" s="573"/>
      <c r="CP14" s="573"/>
      <c r="CQ14" s="573"/>
      <c r="CR14" s="573"/>
      <c r="CS14" s="573"/>
      <c r="CT14" s="573"/>
      <c r="CU14" s="573"/>
      <c r="CV14" s="573"/>
      <c r="CW14" s="573"/>
      <c r="CX14" s="573"/>
      <c r="CY14" s="573"/>
      <c r="CZ14" s="573"/>
      <c r="DA14" s="573"/>
      <c r="DB14" s="573"/>
      <c r="DC14" s="573"/>
      <c r="DD14" s="573"/>
      <c r="DE14" s="573"/>
      <c r="DF14" s="573"/>
      <c r="DG14" s="573"/>
      <c r="DH14" s="573"/>
      <c r="DI14" s="573"/>
      <c r="DJ14" s="573"/>
      <c r="DK14" s="573"/>
      <c r="DL14" s="573"/>
      <c r="DM14" s="573"/>
      <c r="DN14" s="573"/>
      <c r="DO14" s="573"/>
      <c r="DP14" s="573"/>
      <c r="DQ14" s="573"/>
      <c r="DR14" s="573"/>
      <c r="DS14" s="573"/>
      <c r="DT14" s="573"/>
      <c r="DU14" s="573"/>
      <c r="DV14" s="573"/>
      <c r="DW14" s="573"/>
      <c r="DX14" s="573"/>
      <c r="DY14" s="573"/>
      <c r="DZ14" s="573"/>
      <c r="EA14" s="573"/>
      <c r="EB14" s="573"/>
      <c r="EC14" s="573"/>
      <c r="ED14" s="573"/>
      <c r="EE14" s="573"/>
      <c r="EF14" s="573"/>
      <c r="EG14" s="573"/>
      <c r="EH14" s="573"/>
      <c r="EI14" s="573"/>
      <c r="EJ14" s="573"/>
      <c r="EK14" s="573"/>
      <c r="EL14" s="573"/>
      <c r="EM14" s="573"/>
      <c r="EN14" s="573"/>
      <c r="EO14" s="573"/>
      <c r="EP14" s="573"/>
      <c r="EQ14" s="573"/>
      <c r="ER14" s="573"/>
      <c r="ES14" s="573"/>
      <c r="ET14" s="573"/>
      <c r="EU14" s="573"/>
      <c r="EV14" s="573"/>
      <c r="EW14" s="573"/>
      <c r="EX14" s="573"/>
      <c r="EY14" s="573"/>
      <c r="EZ14" s="573"/>
      <c r="FA14" s="573"/>
      <c r="FB14" s="573"/>
      <c r="FC14" s="573"/>
      <c r="FD14" s="573"/>
      <c r="FE14" s="573"/>
      <c r="FF14" s="573"/>
      <c r="FG14" s="573"/>
      <c r="FH14" s="573"/>
      <c r="FI14" s="573"/>
      <c r="FJ14" s="573"/>
      <c r="FK14" s="573"/>
      <c r="FL14" s="573"/>
      <c r="FM14" s="573"/>
      <c r="FN14" s="573"/>
      <c r="FO14" s="573"/>
      <c r="FP14" s="573"/>
      <c r="FQ14" s="573"/>
      <c r="FR14" s="573"/>
      <c r="FS14" s="573"/>
      <c r="FT14" s="573"/>
      <c r="FU14" s="573"/>
      <c r="FV14" s="573"/>
      <c r="FW14" s="573"/>
      <c r="FX14" s="573"/>
      <c r="FY14" s="573"/>
      <c r="FZ14" s="573"/>
      <c r="GA14" s="573"/>
      <c r="GB14" s="573"/>
      <c r="GC14" s="573"/>
      <c r="GD14" s="573"/>
      <c r="GE14" s="573"/>
      <c r="GF14" s="573"/>
      <c r="GG14" s="573"/>
      <c r="GH14" s="573"/>
      <c r="GI14" s="573"/>
      <c r="GJ14" s="573"/>
      <c r="GK14" s="573"/>
      <c r="GL14" s="573"/>
      <c r="GM14" s="573"/>
      <c r="GN14" s="573"/>
      <c r="GO14" s="573"/>
      <c r="GP14" s="573"/>
      <c r="GQ14" s="573"/>
      <c r="GR14" s="573"/>
      <c r="GS14" s="573"/>
      <c r="GT14" s="573"/>
      <c r="GU14" s="573"/>
      <c r="GV14" s="573"/>
      <c r="GW14" s="573"/>
      <c r="GX14" s="573"/>
      <c r="GY14" s="573"/>
      <c r="GZ14" s="573"/>
      <c r="HA14" s="573"/>
      <c r="HB14" s="573"/>
      <c r="HC14" s="573"/>
      <c r="HD14" s="573"/>
      <c r="HE14" s="573"/>
      <c r="HF14" s="573"/>
      <c r="HG14" s="573"/>
      <c r="HH14" s="573"/>
      <c r="HI14" s="573"/>
      <c r="HJ14" s="573"/>
      <c r="HK14" s="573"/>
      <c r="HL14" s="573"/>
      <c r="HM14" s="573"/>
      <c r="HN14" s="573"/>
      <c r="HO14" s="573"/>
      <c r="HP14" s="573"/>
      <c r="HQ14" s="573"/>
      <c r="HR14" s="573"/>
      <c r="HS14" s="573"/>
      <c r="HT14" s="573"/>
      <c r="HU14" s="573"/>
      <c r="HV14" s="573"/>
      <c r="HW14" s="573"/>
      <c r="HX14" s="573"/>
      <c r="HY14" s="573"/>
      <c r="HZ14" s="573"/>
      <c r="IA14" s="573"/>
      <c r="IB14" s="573"/>
      <c r="IC14" s="573"/>
      <c r="ID14" s="573"/>
      <c r="IE14" s="573"/>
      <c r="IF14" s="573"/>
      <c r="IG14" s="573"/>
      <c r="IH14" s="573"/>
      <c r="II14" s="573"/>
      <c r="IJ14" s="573"/>
      <c r="IK14" s="573"/>
      <c r="IL14" s="573"/>
      <c r="IM14" s="573"/>
      <c r="IN14" s="573"/>
      <c r="IO14" s="573"/>
      <c r="IP14" s="573"/>
      <c r="IQ14" s="573"/>
      <c r="IR14" s="573"/>
      <c r="IS14" s="573"/>
      <c r="IT14" s="573"/>
    </row>
    <row r="15" spans="1:254" ht="14.25">
      <c r="A15" s="611"/>
      <c r="B15" s="629" t="s">
        <v>740</v>
      </c>
      <c r="C15" s="628">
        <v>159000</v>
      </c>
      <c r="D15" s="627">
        <v>476500</v>
      </c>
      <c r="E15" s="626">
        <v>399500</v>
      </c>
      <c r="F15" s="625">
        <v>164500</v>
      </c>
      <c r="G15" s="624">
        <v>549000</v>
      </c>
      <c r="H15" s="623">
        <v>337800</v>
      </c>
      <c r="I15" s="598">
        <f t="shared" si="0"/>
        <v>2086300</v>
      </c>
      <c r="J15" s="586"/>
      <c r="K15" s="575"/>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3"/>
      <c r="AX15" s="573"/>
      <c r="AY15" s="573"/>
      <c r="AZ15" s="573"/>
      <c r="BA15" s="573"/>
      <c r="BB15" s="573"/>
      <c r="BC15" s="573"/>
      <c r="BD15" s="573"/>
      <c r="BE15" s="573"/>
      <c r="BF15" s="573"/>
      <c r="BG15" s="573"/>
      <c r="BH15" s="573"/>
      <c r="BI15" s="573"/>
      <c r="BJ15" s="573"/>
      <c r="BK15" s="573"/>
      <c r="BL15" s="573"/>
      <c r="BM15" s="573"/>
      <c r="BN15" s="573"/>
      <c r="BO15" s="573"/>
      <c r="BP15" s="573"/>
      <c r="BQ15" s="573"/>
      <c r="BR15" s="573"/>
      <c r="BS15" s="573"/>
      <c r="BT15" s="573"/>
      <c r="BU15" s="573"/>
      <c r="BV15" s="573"/>
      <c r="BW15" s="573"/>
      <c r="BX15" s="573"/>
      <c r="BY15" s="573"/>
      <c r="BZ15" s="573"/>
      <c r="CA15" s="573"/>
      <c r="CB15" s="573"/>
      <c r="CC15" s="573"/>
      <c r="CD15" s="573"/>
      <c r="CE15" s="573"/>
      <c r="CF15" s="573"/>
      <c r="CG15" s="573"/>
      <c r="CH15" s="573"/>
      <c r="CI15" s="573"/>
      <c r="CJ15" s="573"/>
      <c r="CK15" s="573"/>
      <c r="CL15" s="573"/>
      <c r="CM15" s="573"/>
      <c r="CN15" s="573"/>
      <c r="CO15" s="573"/>
      <c r="CP15" s="573"/>
      <c r="CQ15" s="573"/>
      <c r="CR15" s="573"/>
      <c r="CS15" s="573"/>
      <c r="CT15" s="573"/>
      <c r="CU15" s="573"/>
      <c r="CV15" s="573"/>
      <c r="CW15" s="573"/>
      <c r="CX15" s="573"/>
      <c r="CY15" s="573"/>
      <c r="CZ15" s="573"/>
      <c r="DA15" s="573"/>
      <c r="DB15" s="573"/>
      <c r="DC15" s="573"/>
      <c r="DD15" s="573"/>
      <c r="DE15" s="573"/>
      <c r="DF15" s="573"/>
      <c r="DG15" s="573"/>
      <c r="DH15" s="573"/>
      <c r="DI15" s="573"/>
      <c r="DJ15" s="573"/>
      <c r="DK15" s="573"/>
      <c r="DL15" s="573"/>
      <c r="DM15" s="573"/>
      <c r="DN15" s="573"/>
      <c r="DO15" s="573"/>
      <c r="DP15" s="573"/>
      <c r="DQ15" s="573"/>
      <c r="DR15" s="573"/>
      <c r="DS15" s="573"/>
      <c r="DT15" s="573"/>
      <c r="DU15" s="573"/>
      <c r="DV15" s="573"/>
      <c r="DW15" s="573"/>
      <c r="DX15" s="573"/>
      <c r="DY15" s="573"/>
      <c r="DZ15" s="573"/>
      <c r="EA15" s="573"/>
      <c r="EB15" s="573"/>
      <c r="EC15" s="573"/>
      <c r="ED15" s="573"/>
      <c r="EE15" s="573"/>
      <c r="EF15" s="573"/>
      <c r="EG15" s="573"/>
      <c r="EH15" s="573"/>
      <c r="EI15" s="573"/>
      <c r="EJ15" s="573"/>
      <c r="EK15" s="573"/>
      <c r="EL15" s="573"/>
      <c r="EM15" s="573"/>
      <c r="EN15" s="573"/>
      <c r="EO15" s="573"/>
      <c r="EP15" s="573"/>
      <c r="EQ15" s="573"/>
      <c r="ER15" s="573"/>
      <c r="ES15" s="573"/>
      <c r="ET15" s="573"/>
      <c r="EU15" s="573"/>
      <c r="EV15" s="573"/>
      <c r="EW15" s="573"/>
      <c r="EX15" s="573"/>
      <c r="EY15" s="573"/>
      <c r="EZ15" s="573"/>
      <c r="FA15" s="573"/>
      <c r="FB15" s="573"/>
      <c r="FC15" s="573"/>
      <c r="FD15" s="573"/>
      <c r="FE15" s="573"/>
      <c r="FF15" s="573"/>
      <c r="FG15" s="573"/>
      <c r="FH15" s="573"/>
      <c r="FI15" s="573"/>
      <c r="FJ15" s="573"/>
      <c r="FK15" s="573"/>
      <c r="FL15" s="573"/>
      <c r="FM15" s="573"/>
      <c r="FN15" s="573"/>
      <c r="FO15" s="573"/>
      <c r="FP15" s="573"/>
      <c r="FQ15" s="573"/>
      <c r="FR15" s="573"/>
      <c r="FS15" s="573"/>
      <c r="FT15" s="573"/>
      <c r="FU15" s="573"/>
      <c r="FV15" s="573"/>
      <c r="FW15" s="573"/>
      <c r="FX15" s="573"/>
      <c r="FY15" s="573"/>
      <c r="FZ15" s="573"/>
      <c r="GA15" s="573"/>
      <c r="GB15" s="573"/>
      <c r="GC15" s="573"/>
      <c r="GD15" s="573"/>
      <c r="GE15" s="573"/>
      <c r="GF15" s="573"/>
      <c r="GG15" s="573"/>
      <c r="GH15" s="573"/>
      <c r="GI15" s="573"/>
      <c r="GJ15" s="573"/>
      <c r="GK15" s="573"/>
      <c r="GL15" s="573"/>
      <c r="GM15" s="573"/>
      <c r="GN15" s="573"/>
      <c r="GO15" s="573"/>
      <c r="GP15" s="573"/>
      <c r="GQ15" s="573"/>
      <c r="GR15" s="573"/>
      <c r="GS15" s="573"/>
      <c r="GT15" s="573"/>
      <c r="GU15" s="573"/>
      <c r="GV15" s="573"/>
      <c r="GW15" s="573"/>
      <c r="GX15" s="573"/>
      <c r="GY15" s="573"/>
      <c r="GZ15" s="573"/>
      <c r="HA15" s="573"/>
      <c r="HB15" s="573"/>
      <c r="HC15" s="573"/>
      <c r="HD15" s="573"/>
      <c r="HE15" s="573"/>
      <c r="HF15" s="573"/>
      <c r="HG15" s="573"/>
      <c r="HH15" s="573"/>
      <c r="HI15" s="573"/>
      <c r="HJ15" s="573"/>
      <c r="HK15" s="573"/>
      <c r="HL15" s="573"/>
      <c r="HM15" s="573"/>
      <c r="HN15" s="573"/>
      <c r="HO15" s="573"/>
      <c r="HP15" s="573"/>
      <c r="HQ15" s="573"/>
      <c r="HR15" s="573"/>
      <c r="HS15" s="573"/>
      <c r="HT15" s="573"/>
      <c r="HU15" s="573"/>
      <c r="HV15" s="573"/>
      <c r="HW15" s="573"/>
      <c r="HX15" s="573"/>
      <c r="HY15" s="573"/>
      <c r="HZ15" s="573"/>
      <c r="IA15" s="573"/>
      <c r="IB15" s="573"/>
      <c r="IC15" s="573"/>
      <c r="ID15" s="573"/>
      <c r="IE15" s="573"/>
      <c r="IF15" s="573"/>
      <c r="IG15" s="573"/>
      <c r="IH15" s="573"/>
      <c r="II15" s="573"/>
      <c r="IJ15" s="573"/>
      <c r="IK15" s="573"/>
      <c r="IL15" s="573"/>
      <c r="IM15" s="573"/>
      <c r="IN15" s="573"/>
      <c r="IO15" s="573"/>
      <c r="IP15" s="573"/>
      <c r="IQ15" s="573"/>
      <c r="IR15" s="573"/>
      <c r="IS15" s="573"/>
      <c r="IT15" s="573"/>
    </row>
    <row r="16" spans="1:254" ht="14.25">
      <c r="A16" s="611"/>
      <c r="B16" s="610" t="s">
        <v>739</v>
      </c>
      <c r="C16" s="609"/>
      <c r="D16" s="603">
        <v>15000</v>
      </c>
      <c r="E16" s="602">
        <v>0</v>
      </c>
      <c r="F16" s="622"/>
      <c r="G16" s="600">
        <v>0</v>
      </c>
      <c r="H16" s="621">
        <v>0</v>
      </c>
      <c r="I16" s="598">
        <f t="shared" si="0"/>
        <v>15000</v>
      </c>
      <c r="J16" s="586"/>
      <c r="K16" s="575"/>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73"/>
      <c r="AO16" s="573"/>
      <c r="AP16" s="573"/>
      <c r="AQ16" s="573"/>
      <c r="AR16" s="573"/>
      <c r="AS16" s="573"/>
      <c r="AT16" s="573"/>
      <c r="AU16" s="573"/>
      <c r="AV16" s="573"/>
      <c r="AW16" s="573"/>
      <c r="AX16" s="573"/>
      <c r="AY16" s="573"/>
      <c r="AZ16" s="573"/>
      <c r="BA16" s="573"/>
      <c r="BB16" s="573"/>
      <c r="BC16" s="573"/>
      <c r="BD16" s="573"/>
      <c r="BE16" s="573"/>
      <c r="BF16" s="573"/>
      <c r="BG16" s="573"/>
      <c r="BH16" s="573"/>
      <c r="BI16" s="573"/>
      <c r="BJ16" s="573"/>
      <c r="BK16" s="573"/>
      <c r="BL16" s="573"/>
      <c r="BM16" s="573"/>
      <c r="BN16" s="573"/>
      <c r="BO16" s="573"/>
      <c r="BP16" s="573"/>
      <c r="BQ16" s="573"/>
      <c r="BR16" s="573"/>
      <c r="BS16" s="573"/>
      <c r="BT16" s="573"/>
      <c r="BU16" s="573"/>
      <c r="BV16" s="573"/>
      <c r="BW16" s="573"/>
      <c r="BX16" s="573"/>
      <c r="BY16" s="573"/>
      <c r="BZ16" s="573"/>
      <c r="CA16" s="573"/>
      <c r="CB16" s="573"/>
      <c r="CC16" s="573"/>
      <c r="CD16" s="573"/>
      <c r="CE16" s="573"/>
      <c r="CF16" s="573"/>
      <c r="CG16" s="573"/>
      <c r="CH16" s="573"/>
      <c r="CI16" s="573"/>
      <c r="CJ16" s="573"/>
      <c r="CK16" s="573"/>
      <c r="CL16" s="573"/>
      <c r="CM16" s="573"/>
      <c r="CN16" s="573"/>
      <c r="CO16" s="573"/>
      <c r="CP16" s="573"/>
      <c r="CQ16" s="573"/>
      <c r="CR16" s="573"/>
      <c r="CS16" s="573"/>
      <c r="CT16" s="573"/>
      <c r="CU16" s="573"/>
      <c r="CV16" s="573"/>
      <c r="CW16" s="573"/>
      <c r="CX16" s="573"/>
      <c r="CY16" s="573"/>
      <c r="CZ16" s="573"/>
      <c r="DA16" s="573"/>
      <c r="DB16" s="573"/>
      <c r="DC16" s="573"/>
      <c r="DD16" s="573"/>
      <c r="DE16" s="573"/>
      <c r="DF16" s="573"/>
      <c r="DG16" s="573"/>
      <c r="DH16" s="573"/>
      <c r="DI16" s="573"/>
      <c r="DJ16" s="573"/>
      <c r="DK16" s="573"/>
      <c r="DL16" s="573"/>
      <c r="DM16" s="573"/>
      <c r="DN16" s="573"/>
      <c r="DO16" s="573"/>
      <c r="DP16" s="573"/>
      <c r="DQ16" s="573"/>
      <c r="DR16" s="573"/>
      <c r="DS16" s="573"/>
      <c r="DT16" s="573"/>
      <c r="DU16" s="573"/>
      <c r="DV16" s="573"/>
      <c r="DW16" s="573"/>
      <c r="DX16" s="573"/>
      <c r="DY16" s="573"/>
      <c r="DZ16" s="573"/>
      <c r="EA16" s="573"/>
      <c r="EB16" s="573"/>
      <c r="EC16" s="573"/>
      <c r="ED16" s="573"/>
      <c r="EE16" s="573"/>
      <c r="EF16" s="573"/>
      <c r="EG16" s="573"/>
      <c r="EH16" s="573"/>
      <c r="EI16" s="573"/>
      <c r="EJ16" s="573"/>
      <c r="EK16" s="573"/>
      <c r="EL16" s="573"/>
      <c r="EM16" s="573"/>
      <c r="EN16" s="573"/>
      <c r="EO16" s="573"/>
      <c r="EP16" s="573"/>
      <c r="EQ16" s="573"/>
      <c r="ER16" s="573"/>
      <c r="ES16" s="573"/>
      <c r="ET16" s="573"/>
      <c r="EU16" s="573"/>
      <c r="EV16" s="573"/>
      <c r="EW16" s="573"/>
      <c r="EX16" s="573"/>
      <c r="EY16" s="573"/>
      <c r="EZ16" s="573"/>
      <c r="FA16" s="573"/>
      <c r="FB16" s="573"/>
      <c r="FC16" s="573"/>
      <c r="FD16" s="573"/>
      <c r="FE16" s="573"/>
      <c r="FF16" s="573"/>
      <c r="FG16" s="573"/>
      <c r="FH16" s="573"/>
      <c r="FI16" s="573"/>
      <c r="FJ16" s="573"/>
      <c r="FK16" s="573"/>
      <c r="FL16" s="573"/>
      <c r="FM16" s="573"/>
      <c r="FN16" s="573"/>
      <c r="FO16" s="573"/>
      <c r="FP16" s="573"/>
      <c r="FQ16" s="573"/>
      <c r="FR16" s="573"/>
      <c r="FS16" s="573"/>
      <c r="FT16" s="573"/>
      <c r="FU16" s="573"/>
      <c r="FV16" s="573"/>
      <c r="FW16" s="573"/>
      <c r="FX16" s="573"/>
      <c r="FY16" s="573"/>
      <c r="FZ16" s="573"/>
      <c r="GA16" s="573"/>
      <c r="GB16" s="573"/>
      <c r="GC16" s="573"/>
      <c r="GD16" s="573"/>
      <c r="GE16" s="573"/>
      <c r="GF16" s="573"/>
      <c r="GG16" s="573"/>
      <c r="GH16" s="573"/>
      <c r="GI16" s="573"/>
      <c r="GJ16" s="573"/>
      <c r="GK16" s="573"/>
      <c r="GL16" s="573"/>
      <c r="GM16" s="573"/>
      <c r="GN16" s="573"/>
      <c r="GO16" s="573"/>
      <c r="GP16" s="573"/>
      <c r="GQ16" s="573"/>
      <c r="GR16" s="573"/>
      <c r="GS16" s="573"/>
      <c r="GT16" s="573"/>
      <c r="GU16" s="573"/>
      <c r="GV16" s="573"/>
      <c r="GW16" s="573"/>
      <c r="GX16" s="573"/>
      <c r="GY16" s="573"/>
      <c r="GZ16" s="573"/>
      <c r="HA16" s="573"/>
      <c r="HB16" s="573"/>
      <c r="HC16" s="573"/>
      <c r="HD16" s="573"/>
      <c r="HE16" s="573"/>
      <c r="HF16" s="573"/>
      <c r="HG16" s="573"/>
      <c r="HH16" s="573"/>
      <c r="HI16" s="573"/>
      <c r="HJ16" s="573"/>
      <c r="HK16" s="573"/>
      <c r="HL16" s="573"/>
      <c r="HM16" s="573"/>
      <c r="HN16" s="573"/>
      <c r="HO16" s="573"/>
      <c r="HP16" s="573"/>
      <c r="HQ16" s="573"/>
      <c r="HR16" s="573"/>
      <c r="HS16" s="573"/>
      <c r="HT16" s="573"/>
      <c r="HU16" s="573"/>
      <c r="HV16" s="573"/>
      <c r="HW16" s="573"/>
      <c r="HX16" s="573"/>
      <c r="HY16" s="573"/>
      <c r="HZ16" s="573"/>
      <c r="IA16" s="573"/>
      <c r="IB16" s="573"/>
      <c r="IC16" s="573"/>
      <c r="ID16" s="573"/>
      <c r="IE16" s="573"/>
      <c r="IF16" s="573"/>
      <c r="IG16" s="573"/>
      <c r="IH16" s="573"/>
      <c r="II16" s="573"/>
      <c r="IJ16" s="573"/>
      <c r="IK16" s="573"/>
      <c r="IL16" s="573"/>
      <c r="IM16" s="573"/>
      <c r="IN16" s="573"/>
      <c r="IO16" s="573"/>
      <c r="IP16" s="573"/>
      <c r="IQ16" s="573"/>
      <c r="IR16" s="573"/>
      <c r="IS16" s="573"/>
      <c r="IT16" s="573"/>
    </row>
    <row r="17" spans="1:254" ht="14.25">
      <c r="A17" s="611"/>
      <c r="B17" s="610" t="s">
        <v>738</v>
      </c>
      <c r="C17" s="604">
        <v>571500</v>
      </c>
      <c r="D17" s="603">
        <v>720500</v>
      </c>
      <c r="E17" s="612">
        <v>436300</v>
      </c>
      <c r="F17" s="601">
        <v>434500</v>
      </c>
      <c r="G17" s="600">
        <v>632500</v>
      </c>
      <c r="H17" s="599">
        <v>268830</v>
      </c>
      <c r="I17" s="598">
        <f t="shared" si="0"/>
        <v>3064130</v>
      </c>
      <c r="J17" s="586"/>
      <c r="K17" s="575"/>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c r="BL17" s="573"/>
      <c r="BM17" s="573"/>
      <c r="BN17" s="573"/>
      <c r="BO17" s="573"/>
      <c r="BP17" s="573"/>
      <c r="BQ17" s="573"/>
      <c r="BR17" s="573"/>
      <c r="BS17" s="573"/>
      <c r="BT17" s="573"/>
      <c r="BU17" s="573"/>
      <c r="BV17" s="573"/>
      <c r="BW17" s="573"/>
      <c r="BX17" s="573"/>
      <c r="BY17" s="573"/>
      <c r="BZ17" s="573"/>
      <c r="CA17" s="573"/>
      <c r="CB17" s="573"/>
      <c r="CC17" s="573"/>
      <c r="CD17" s="573"/>
      <c r="CE17" s="573"/>
      <c r="CF17" s="573"/>
      <c r="CG17" s="573"/>
      <c r="CH17" s="573"/>
      <c r="CI17" s="573"/>
      <c r="CJ17" s="573"/>
      <c r="CK17" s="573"/>
      <c r="CL17" s="573"/>
      <c r="CM17" s="573"/>
      <c r="CN17" s="573"/>
      <c r="CO17" s="573"/>
      <c r="CP17" s="573"/>
      <c r="CQ17" s="573"/>
      <c r="CR17" s="573"/>
      <c r="CS17" s="573"/>
      <c r="CT17" s="573"/>
      <c r="CU17" s="573"/>
      <c r="CV17" s="573"/>
      <c r="CW17" s="573"/>
      <c r="CX17" s="573"/>
      <c r="CY17" s="573"/>
      <c r="CZ17" s="573"/>
      <c r="DA17" s="573"/>
      <c r="DB17" s="573"/>
      <c r="DC17" s="573"/>
      <c r="DD17" s="573"/>
      <c r="DE17" s="573"/>
      <c r="DF17" s="573"/>
      <c r="DG17" s="573"/>
      <c r="DH17" s="573"/>
      <c r="DI17" s="573"/>
      <c r="DJ17" s="573"/>
      <c r="DK17" s="573"/>
      <c r="DL17" s="573"/>
      <c r="DM17" s="573"/>
      <c r="DN17" s="573"/>
      <c r="DO17" s="573"/>
      <c r="DP17" s="573"/>
      <c r="DQ17" s="573"/>
      <c r="DR17" s="573"/>
      <c r="DS17" s="573"/>
      <c r="DT17" s="573"/>
      <c r="DU17" s="573"/>
      <c r="DV17" s="573"/>
      <c r="DW17" s="573"/>
      <c r="DX17" s="573"/>
      <c r="DY17" s="573"/>
      <c r="DZ17" s="573"/>
      <c r="EA17" s="573"/>
      <c r="EB17" s="573"/>
      <c r="EC17" s="573"/>
      <c r="ED17" s="573"/>
      <c r="EE17" s="573"/>
      <c r="EF17" s="573"/>
      <c r="EG17" s="573"/>
      <c r="EH17" s="573"/>
      <c r="EI17" s="573"/>
      <c r="EJ17" s="573"/>
      <c r="EK17" s="573"/>
      <c r="EL17" s="573"/>
      <c r="EM17" s="573"/>
      <c r="EN17" s="573"/>
      <c r="EO17" s="573"/>
      <c r="EP17" s="573"/>
      <c r="EQ17" s="573"/>
      <c r="ER17" s="573"/>
      <c r="ES17" s="573"/>
      <c r="ET17" s="573"/>
      <c r="EU17" s="573"/>
      <c r="EV17" s="573"/>
      <c r="EW17" s="573"/>
      <c r="EX17" s="573"/>
      <c r="EY17" s="573"/>
      <c r="EZ17" s="573"/>
      <c r="FA17" s="573"/>
      <c r="FB17" s="573"/>
      <c r="FC17" s="573"/>
      <c r="FD17" s="573"/>
      <c r="FE17" s="573"/>
      <c r="FF17" s="573"/>
      <c r="FG17" s="573"/>
      <c r="FH17" s="573"/>
      <c r="FI17" s="573"/>
      <c r="FJ17" s="573"/>
      <c r="FK17" s="573"/>
      <c r="FL17" s="573"/>
      <c r="FM17" s="573"/>
      <c r="FN17" s="573"/>
      <c r="FO17" s="573"/>
      <c r="FP17" s="573"/>
      <c r="FQ17" s="573"/>
      <c r="FR17" s="573"/>
      <c r="FS17" s="573"/>
      <c r="FT17" s="573"/>
      <c r="FU17" s="573"/>
      <c r="FV17" s="573"/>
      <c r="FW17" s="573"/>
      <c r="FX17" s="573"/>
      <c r="FY17" s="573"/>
      <c r="FZ17" s="573"/>
      <c r="GA17" s="573"/>
      <c r="GB17" s="573"/>
      <c r="GC17" s="573"/>
      <c r="GD17" s="573"/>
      <c r="GE17" s="573"/>
      <c r="GF17" s="573"/>
      <c r="GG17" s="573"/>
      <c r="GH17" s="573"/>
      <c r="GI17" s="573"/>
      <c r="GJ17" s="573"/>
      <c r="GK17" s="573"/>
      <c r="GL17" s="573"/>
      <c r="GM17" s="573"/>
      <c r="GN17" s="573"/>
      <c r="GO17" s="573"/>
      <c r="GP17" s="573"/>
      <c r="GQ17" s="573"/>
      <c r="GR17" s="573"/>
      <c r="GS17" s="573"/>
      <c r="GT17" s="573"/>
      <c r="GU17" s="573"/>
      <c r="GV17" s="573"/>
      <c r="GW17" s="573"/>
      <c r="GX17" s="573"/>
      <c r="GY17" s="573"/>
      <c r="GZ17" s="573"/>
      <c r="HA17" s="573"/>
      <c r="HB17" s="573"/>
      <c r="HC17" s="573"/>
      <c r="HD17" s="573"/>
      <c r="HE17" s="573"/>
      <c r="HF17" s="573"/>
      <c r="HG17" s="573"/>
      <c r="HH17" s="573"/>
      <c r="HI17" s="573"/>
      <c r="HJ17" s="573"/>
      <c r="HK17" s="573"/>
      <c r="HL17" s="573"/>
      <c r="HM17" s="573"/>
      <c r="HN17" s="573"/>
      <c r="HO17" s="573"/>
      <c r="HP17" s="573"/>
      <c r="HQ17" s="573"/>
      <c r="HR17" s="573"/>
      <c r="HS17" s="573"/>
      <c r="HT17" s="573"/>
      <c r="HU17" s="573"/>
      <c r="HV17" s="573"/>
      <c r="HW17" s="573"/>
      <c r="HX17" s="573"/>
      <c r="HY17" s="573"/>
      <c r="HZ17" s="573"/>
      <c r="IA17" s="573"/>
      <c r="IB17" s="573"/>
      <c r="IC17" s="573"/>
      <c r="ID17" s="573"/>
      <c r="IE17" s="573"/>
      <c r="IF17" s="573"/>
      <c r="IG17" s="573"/>
      <c r="IH17" s="573"/>
      <c r="II17" s="573"/>
      <c r="IJ17" s="573"/>
      <c r="IK17" s="573"/>
      <c r="IL17" s="573"/>
      <c r="IM17" s="573"/>
      <c r="IN17" s="573"/>
      <c r="IO17" s="573"/>
      <c r="IP17" s="573"/>
      <c r="IQ17" s="573"/>
      <c r="IR17" s="573"/>
      <c r="IS17" s="573"/>
      <c r="IT17" s="573"/>
    </row>
    <row r="18" spans="1:254" ht="14.25">
      <c r="A18" s="611"/>
      <c r="B18" s="610" t="s">
        <v>779</v>
      </c>
      <c r="C18" s="757"/>
      <c r="D18" s="603">
        <v>110400</v>
      </c>
      <c r="E18" s="612">
        <v>46500</v>
      </c>
      <c r="F18" s="601">
        <v>39850</v>
      </c>
      <c r="G18" s="600">
        <v>68920</v>
      </c>
      <c r="H18" s="599">
        <v>50100</v>
      </c>
      <c r="I18" s="598"/>
      <c r="J18" s="586"/>
      <c r="K18" s="575"/>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3"/>
      <c r="AL18" s="573"/>
      <c r="AM18" s="573"/>
      <c r="AN18" s="573"/>
      <c r="AO18" s="573"/>
      <c r="AP18" s="573"/>
      <c r="AQ18" s="573"/>
      <c r="AR18" s="573"/>
      <c r="AS18" s="573"/>
      <c r="AT18" s="573"/>
      <c r="AU18" s="573"/>
      <c r="AV18" s="573"/>
      <c r="AW18" s="573"/>
      <c r="AX18" s="573"/>
      <c r="AY18" s="573"/>
      <c r="AZ18" s="573"/>
      <c r="BA18" s="573"/>
      <c r="BB18" s="573"/>
      <c r="BC18" s="573"/>
      <c r="BD18" s="573"/>
      <c r="BE18" s="573"/>
      <c r="BF18" s="573"/>
      <c r="BG18" s="573"/>
      <c r="BH18" s="573"/>
      <c r="BI18" s="573"/>
      <c r="BJ18" s="573"/>
      <c r="BK18" s="573"/>
      <c r="BL18" s="573"/>
      <c r="BM18" s="573"/>
      <c r="BN18" s="573"/>
      <c r="BO18" s="573"/>
      <c r="BP18" s="573"/>
      <c r="BQ18" s="573"/>
      <c r="BR18" s="573"/>
      <c r="BS18" s="573"/>
      <c r="BT18" s="573"/>
      <c r="BU18" s="573"/>
      <c r="BV18" s="573"/>
      <c r="BW18" s="573"/>
      <c r="BX18" s="573"/>
      <c r="BY18" s="573"/>
      <c r="BZ18" s="573"/>
      <c r="CA18" s="573"/>
      <c r="CB18" s="573"/>
      <c r="CC18" s="573"/>
      <c r="CD18" s="573"/>
      <c r="CE18" s="573"/>
      <c r="CF18" s="573"/>
      <c r="CG18" s="573"/>
      <c r="CH18" s="573"/>
      <c r="CI18" s="573"/>
      <c r="CJ18" s="573"/>
      <c r="CK18" s="573"/>
      <c r="CL18" s="573"/>
      <c r="CM18" s="573"/>
      <c r="CN18" s="573"/>
      <c r="CO18" s="573"/>
      <c r="CP18" s="573"/>
      <c r="CQ18" s="573"/>
      <c r="CR18" s="573"/>
      <c r="CS18" s="573"/>
      <c r="CT18" s="573"/>
      <c r="CU18" s="573"/>
      <c r="CV18" s="573"/>
      <c r="CW18" s="573"/>
      <c r="CX18" s="573"/>
      <c r="CY18" s="573"/>
      <c r="CZ18" s="573"/>
      <c r="DA18" s="573"/>
      <c r="DB18" s="573"/>
      <c r="DC18" s="573"/>
      <c r="DD18" s="573"/>
      <c r="DE18" s="573"/>
      <c r="DF18" s="573"/>
      <c r="DG18" s="573"/>
      <c r="DH18" s="573"/>
      <c r="DI18" s="573"/>
      <c r="DJ18" s="573"/>
      <c r="DK18" s="573"/>
      <c r="DL18" s="573"/>
      <c r="DM18" s="573"/>
      <c r="DN18" s="573"/>
      <c r="DO18" s="573"/>
      <c r="DP18" s="573"/>
      <c r="DQ18" s="573"/>
      <c r="DR18" s="573"/>
      <c r="DS18" s="573"/>
      <c r="DT18" s="573"/>
      <c r="DU18" s="573"/>
      <c r="DV18" s="573"/>
      <c r="DW18" s="573"/>
      <c r="DX18" s="573"/>
      <c r="DY18" s="573"/>
      <c r="DZ18" s="573"/>
      <c r="EA18" s="573"/>
      <c r="EB18" s="573"/>
      <c r="EC18" s="573"/>
      <c r="ED18" s="573"/>
      <c r="EE18" s="573"/>
      <c r="EF18" s="573"/>
      <c r="EG18" s="573"/>
      <c r="EH18" s="573"/>
      <c r="EI18" s="573"/>
      <c r="EJ18" s="573"/>
      <c r="EK18" s="573"/>
      <c r="EL18" s="573"/>
      <c r="EM18" s="573"/>
      <c r="EN18" s="573"/>
      <c r="EO18" s="573"/>
      <c r="EP18" s="573"/>
      <c r="EQ18" s="573"/>
      <c r="ER18" s="573"/>
      <c r="ES18" s="573"/>
      <c r="ET18" s="573"/>
      <c r="EU18" s="573"/>
      <c r="EV18" s="573"/>
      <c r="EW18" s="573"/>
      <c r="EX18" s="573"/>
      <c r="EY18" s="573"/>
      <c r="EZ18" s="573"/>
      <c r="FA18" s="573"/>
      <c r="FB18" s="573"/>
      <c r="FC18" s="573"/>
      <c r="FD18" s="573"/>
      <c r="FE18" s="573"/>
      <c r="FF18" s="573"/>
      <c r="FG18" s="573"/>
      <c r="FH18" s="573"/>
      <c r="FI18" s="573"/>
      <c r="FJ18" s="573"/>
      <c r="FK18" s="573"/>
      <c r="FL18" s="573"/>
      <c r="FM18" s="573"/>
      <c r="FN18" s="573"/>
      <c r="FO18" s="573"/>
      <c r="FP18" s="573"/>
      <c r="FQ18" s="573"/>
      <c r="FR18" s="573"/>
      <c r="FS18" s="573"/>
      <c r="FT18" s="573"/>
      <c r="FU18" s="573"/>
      <c r="FV18" s="573"/>
      <c r="FW18" s="573"/>
      <c r="FX18" s="573"/>
      <c r="FY18" s="573"/>
      <c r="FZ18" s="573"/>
      <c r="GA18" s="573"/>
      <c r="GB18" s="573"/>
      <c r="GC18" s="573"/>
      <c r="GD18" s="573"/>
      <c r="GE18" s="573"/>
      <c r="GF18" s="573"/>
      <c r="GG18" s="573"/>
      <c r="GH18" s="573"/>
      <c r="GI18" s="573"/>
      <c r="GJ18" s="573"/>
      <c r="GK18" s="573"/>
      <c r="GL18" s="573"/>
      <c r="GM18" s="573"/>
      <c r="GN18" s="573"/>
      <c r="GO18" s="573"/>
      <c r="GP18" s="573"/>
      <c r="GQ18" s="573"/>
      <c r="GR18" s="573"/>
      <c r="GS18" s="573"/>
      <c r="GT18" s="573"/>
      <c r="GU18" s="573"/>
      <c r="GV18" s="573"/>
      <c r="GW18" s="573"/>
      <c r="GX18" s="573"/>
      <c r="GY18" s="573"/>
      <c r="GZ18" s="573"/>
      <c r="HA18" s="573"/>
      <c r="HB18" s="573"/>
      <c r="HC18" s="573"/>
      <c r="HD18" s="573"/>
      <c r="HE18" s="573"/>
      <c r="HF18" s="573"/>
      <c r="HG18" s="573"/>
      <c r="HH18" s="573"/>
      <c r="HI18" s="573"/>
      <c r="HJ18" s="573"/>
      <c r="HK18" s="573"/>
      <c r="HL18" s="573"/>
      <c r="HM18" s="573"/>
      <c r="HN18" s="573"/>
      <c r="HO18" s="573"/>
      <c r="HP18" s="573"/>
      <c r="HQ18" s="573"/>
      <c r="HR18" s="573"/>
      <c r="HS18" s="573"/>
      <c r="HT18" s="573"/>
      <c r="HU18" s="573"/>
      <c r="HV18" s="573"/>
      <c r="HW18" s="573"/>
      <c r="HX18" s="573"/>
      <c r="HY18" s="573"/>
      <c r="HZ18" s="573"/>
      <c r="IA18" s="573"/>
      <c r="IB18" s="573"/>
      <c r="IC18" s="573"/>
      <c r="ID18" s="573"/>
      <c r="IE18" s="573"/>
      <c r="IF18" s="573"/>
      <c r="IG18" s="573"/>
      <c r="IH18" s="573"/>
      <c r="II18" s="573"/>
      <c r="IJ18" s="573"/>
      <c r="IK18" s="573"/>
      <c r="IL18" s="573"/>
      <c r="IM18" s="573"/>
      <c r="IN18" s="573"/>
      <c r="IO18" s="573"/>
      <c r="IP18" s="573"/>
      <c r="IQ18" s="573"/>
      <c r="IR18" s="573"/>
      <c r="IS18" s="573"/>
      <c r="IT18" s="573"/>
    </row>
    <row r="19" spans="1:254" ht="14.25">
      <c r="A19" s="611"/>
      <c r="B19" s="610" t="s">
        <v>736</v>
      </c>
      <c r="C19" s="604">
        <v>121788</v>
      </c>
      <c r="D19" s="603">
        <v>176756</v>
      </c>
      <c r="E19" s="613">
        <v>210318</v>
      </c>
      <c r="F19" s="601">
        <v>80292</v>
      </c>
      <c r="G19" s="600">
        <v>83475</v>
      </c>
      <c r="H19" s="599">
        <v>134443</v>
      </c>
      <c r="I19" s="598">
        <f t="shared" ref="I19:I26" si="1">SUM(C19:H19)</f>
        <v>807072</v>
      </c>
      <c r="J19" s="586"/>
      <c r="K19" s="575"/>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3"/>
      <c r="AL19" s="573"/>
      <c r="AM19" s="573"/>
      <c r="AN19" s="573"/>
      <c r="AO19" s="573"/>
      <c r="AP19" s="573"/>
      <c r="AQ19" s="573"/>
      <c r="AR19" s="573"/>
      <c r="AS19" s="573"/>
      <c r="AT19" s="573"/>
      <c r="AU19" s="573"/>
      <c r="AV19" s="573"/>
      <c r="AW19" s="573"/>
      <c r="AX19" s="573"/>
      <c r="AY19" s="573"/>
      <c r="AZ19" s="573"/>
      <c r="BA19" s="573"/>
      <c r="BB19" s="573"/>
      <c r="BC19" s="573"/>
      <c r="BD19" s="573"/>
      <c r="BE19" s="573"/>
      <c r="BF19" s="573"/>
      <c r="BG19" s="573"/>
      <c r="BH19" s="573"/>
      <c r="BI19" s="573"/>
      <c r="BJ19" s="573"/>
      <c r="BK19" s="573"/>
      <c r="BL19" s="573"/>
      <c r="BM19" s="573"/>
      <c r="BN19" s="573"/>
      <c r="BO19" s="573"/>
      <c r="BP19" s="573"/>
      <c r="BQ19" s="573"/>
      <c r="BR19" s="573"/>
      <c r="BS19" s="573"/>
      <c r="BT19" s="573"/>
      <c r="BU19" s="573"/>
      <c r="BV19" s="573"/>
      <c r="BW19" s="573"/>
      <c r="BX19" s="573"/>
      <c r="BY19" s="573"/>
      <c r="BZ19" s="573"/>
      <c r="CA19" s="573"/>
      <c r="CB19" s="573"/>
      <c r="CC19" s="573"/>
      <c r="CD19" s="573"/>
      <c r="CE19" s="573"/>
      <c r="CF19" s="573"/>
      <c r="CG19" s="573"/>
      <c r="CH19" s="573"/>
      <c r="CI19" s="573"/>
      <c r="CJ19" s="573"/>
      <c r="CK19" s="573"/>
      <c r="CL19" s="573"/>
      <c r="CM19" s="573"/>
      <c r="CN19" s="573"/>
      <c r="CO19" s="573"/>
      <c r="CP19" s="573"/>
      <c r="CQ19" s="573"/>
      <c r="CR19" s="573"/>
      <c r="CS19" s="573"/>
      <c r="CT19" s="573"/>
      <c r="CU19" s="573"/>
      <c r="CV19" s="573"/>
      <c r="CW19" s="573"/>
      <c r="CX19" s="573"/>
      <c r="CY19" s="573"/>
      <c r="CZ19" s="573"/>
      <c r="DA19" s="573"/>
      <c r="DB19" s="573"/>
      <c r="DC19" s="573"/>
      <c r="DD19" s="573"/>
      <c r="DE19" s="573"/>
      <c r="DF19" s="573"/>
      <c r="DG19" s="573"/>
      <c r="DH19" s="573"/>
      <c r="DI19" s="573"/>
      <c r="DJ19" s="573"/>
      <c r="DK19" s="573"/>
      <c r="DL19" s="573"/>
      <c r="DM19" s="573"/>
      <c r="DN19" s="573"/>
      <c r="DO19" s="573"/>
      <c r="DP19" s="573"/>
      <c r="DQ19" s="573"/>
      <c r="DR19" s="573"/>
      <c r="DS19" s="573"/>
      <c r="DT19" s="573"/>
      <c r="DU19" s="573"/>
      <c r="DV19" s="573"/>
      <c r="DW19" s="573"/>
      <c r="DX19" s="573"/>
      <c r="DY19" s="573"/>
      <c r="DZ19" s="573"/>
      <c r="EA19" s="573"/>
      <c r="EB19" s="573"/>
      <c r="EC19" s="573"/>
      <c r="ED19" s="573"/>
      <c r="EE19" s="573"/>
      <c r="EF19" s="573"/>
      <c r="EG19" s="573"/>
      <c r="EH19" s="573"/>
      <c r="EI19" s="573"/>
      <c r="EJ19" s="573"/>
      <c r="EK19" s="573"/>
      <c r="EL19" s="573"/>
      <c r="EM19" s="573"/>
      <c r="EN19" s="573"/>
      <c r="EO19" s="573"/>
      <c r="EP19" s="573"/>
      <c r="EQ19" s="573"/>
      <c r="ER19" s="573"/>
      <c r="ES19" s="573"/>
      <c r="ET19" s="573"/>
      <c r="EU19" s="573"/>
      <c r="EV19" s="573"/>
      <c r="EW19" s="573"/>
      <c r="EX19" s="573"/>
      <c r="EY19" s="573"/>
      <c r="EZ19" s="573"/>
      <c r="FA19" s="573"/>
      <c r="FB19" s="573"/>
      <c r="FC19" s="573"/>
      <c r="FD19" s="573"/>
      <c r="FE19" s="573"/>
      <c r="FF19" s="573"/>
      <c r="FG19" s="573"/>
      <c r="FH19" s="573"/>
      <c r="FI19" s="573"/>
      <c r="FJ19" s="573"/>
      <c r="FK19" s="573"/>
      <c r="FL19" s="573"/>
      <c r="FM19" s="573"/>
      <c r="FN19" s="573"/>
      <c r="FO19" s="573"/>
      <c r="FP19" s="573"/>
      <c r="FQ19" s="573"/>
      <c r="FR19" s="573"/>
      <c r="FS19" s="573"/>
      <c r="FT19" s="573"/>
      <c r="FU19" s="573"/>
      <c r="FV19" s="573"/>
      <c r="FW19" s="573"/>
      <c r="FX19" s="573"/>
      <c r="FY19" s="573"/>
      <c r="FZ19" s="573"/>
      <c r="GA19" s="573"/>
      <c r="GB19" s="573"/>
      <c r="GC19" s="573"/>
      <c r="GD19" s="573"/>
      <c r="GE19" s="573"/>
      <c r="GF19" s="573"/>
      <c r="GG19" s="573"/>
      <c r="GH19" s="573"/>
      <c r="GI19" s="573"/>
      <c r="GJ19" s="573"/>
      <c r="GK19" s="573"/>
      <c r="GL19" s="573"/>
      <c r="GM19" s="573"/>
      <c r="GN19" s="573"/>
      <c r="GO19" s="573"/>
      <c r="GP19" s="573"/>
      <c r="GQ19" s="573"/>
      <c r="GR19" s="573"/>
      <c r="GS19" s="573"/>
      <c r="GT19" s="573"/>
      <c r="GU19" s="573"/>
      <c r="GV19" s="573"/>
      <c r="GW19" s="573"/>
      <c r="GX19" s="573"/>
      <c r="GY19" s="573"/>
      <c r="GZ19" s="573"/>
      <c r="HA19" s="573"/>
      <c r="HB19" s="573"/>
      <c r="HC19" s="573"/>
      <c r="HD19" s="573"/>
      <c r="HE19" s="573"/>
      <c r="HF19" s="573"/>
      <c r="HG19" s="573"/>
      <c r="HH19" s="573"/>
      <c r="HI19" s="573"/>
      <c r="HJ19" s="573"/>
      <c r="HK19" s="573"/>
      <c r="HL19" s="573"/>
      <c r="HM19" s="573"/>
      <c r="HN19" s="573"/>
      <c r="HO19" s="573"/>
      <c r="HP19" s="573"/>
      <c r="HQ19" s="573"/>
      <c r="HR19" s="573"/>
      <c r="HS19" s="573"/>
      <c r="HT19" s="573"/>
      <c r="HU19" s="573"/>
      <c r="HV19" s="573"/>
      <c r="HW19" s="573"/>
      <c r="HX19" s="573"/>
      <c r="HY19" s="573"/>
      <c r="HZ19" s="573"/>
      <c r="IA19" s="573"/>
      <c r="IB19" s="573"/>
      <c r="IC19" s="573"/>
      <c r="ID19" s="573"/>
      <c r="IE19" s="573"/>
      <c r="IF19" s="573"/>
      <c r="IG19" s="573"/>
      <c r="IH19" s="573"/>
      <c r="II19" s="573"/>
      <c r="IJ19" s="573"/>
      <c r="IK19" s="573"/>
      <c r="IL19" s="573"/>
      <c r="IM19" s="573"/>
      <c r="IN19" s="573"/>
      <c r="IO19" s="573"/>
      <c r="IP19" s="573"/>
      <c r="IQ19" s="573"/>
      <c r="IR19" s="573"/>
      <c r="IS19" s="573"/>
      <c r="IT19" s="573"/>
    </row>
    <row r="20" spans="1:254" ht="14.25">
      <c r="A20" s="611"/>
      <c r="B20" s="610" t="s">
        <v>735</v>
      </c>
      <c r="C20" s="604">
        <v>150500</v>
      </c>
      <c r="D20" s="603">
        <v>85500</v>
      </c>
      <c r="E20" s="612">
        <v>17500</v>
      </c>
      <c r="F20" s="601">
        <v>64500</v>
      </c>
      <c r="G20" s="600">
        <v>86000</v>
      </c>
      <c r="H20" s="599">
        <v>157500</v>
      </c>
      <c r="I20" s="598">
        <f t="shared" si="1"/>
        <v>561500</v>
      </c>
      <c r="J20" s="586"/>
      <c r="K20" s="575"/>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R20" s="573"/>
      <c r="AS20" s="573"/>
      <c r="AT20" s="573"/>
      <c r="AU20" s="573"/>
      <c r="AV20" s="573"/>
      <c r="AW20" s="573"/>
      <c r="AX20" s="573"/>
      <c r="AY20" s="573"/>
      <c r="AZ20" s="573"/>
      <c r="BA20" s="573"/>
      <c r="BB20" s="573"/>
      <c r="BC20" s="573"/>
      <c r="BD20" s="573"/>
      <c r="BE20" s="573"/>
      <c r="BF20" s="573"/>
      <c r="BG20" s="573"/>
      <c r="BH20" s="573"/>
      <c r="BI20" s="573"/>
      <c r="BJ20" s="573"/>
      <c r="BK20" s="573"/>
      <c r="BL20" s="573"/>
      <c r="BM20" s="573"/>
      <c r="BN20" s="573"/>
      <c r="BO20" s="573"/>
      <c r="BP20" s="573"/>
      <c r="BQ20" s="573"/>
      <c r="BR20" s="573"/>
      <c r="BS20" s="573"/>
      <c r="BT20" s="573"/>
      <c r="BU20" s="573"/>
      <c r="BV20" s="573"/>
      <c r="BW20" s="573"/>
      <c r="BX20" s="573"/>
      <c r="BY20" s="573"/>
      <c r="BZ20" s="573"/>
      <c r="CA20" s="573"/>
      <c r="CB20" s="573"/>
      <c r="CC20" s="573"/>
      <c r="CD20" s="573"/>
      <c r="CE20" s="573"/>
      <c r="CF20" s="573"/>
      <c r="CG20" s="573"/>
      <c r="CH20" s="573"/>
      <c r="CI20" s="573"/>
      <c r="CJ20" s="573"/>
      <c r="CK20" s="573"/>
      <c r="CL20" s="573"/>
      <c r="CM20" s="573"/>
      <c r="CN20" s="573"/>
      <c r="CO20" s="573"/>
      <c r="CP20" s="573"/>
      <c r="CQ20" s="573"/>
      <c r="CR20" s="573"/>
      <c r="CS20" s="573"/>
      <c r="CT20" s="573"/>
      <c r="CU20" s="573"/>
      <c r="CV20" s="573"/>
      <c r="CW20" s="573"/>
      <c r="CX20" s="573"/>
      <c r="CY20" s="573"/>
      <c r="CZ20" s="573"/>
      <c r="DA20" s="573"/>
      <c r="DB20" s="573"/>
      <c r="DC20" s="573"/>
      <c r="DD20" s="573"/>
      <c r="DE20" s="573"/>
      <c r="DF20" s="573"/>
      <c r="DG20" s="573"/>
      <c r="DH20" s="573"/>
      <c r="DI20" s="573"/>
      <c r="DJ20" s="573"/>
      <c r="DK20" s="573"/>
      <c r="DL20" s="573"/>
      <c r="DM20" s="573"/>
      <c r="DN20" s="573"/>
      <c r="DO20" s="573"/>
      <c r="DP20" s="573"/>
      <c r="DQ20" s="573"/>
      <c r="DR20" s="573"/>
      <c r="DS20" s="573"/>
      <c r="DT20" s="573"/>
      <c r="DU20" s="573"/>
      <c r="DV20" s="573"/>
      <c r="DW20" s="573"/>
      <c r="DX20" s="573"/>
      <c r="DY20" s="573"/>
      <c r="DZ20" s="573"/>
      <c r="EA20" s="573"/>
      <c r="EB20" s="573"/>
      <c r="EC20" s="573"/>
      <c r="ED20" s="573"/>
      <c r="EE20" s="573"/>
      <c r="EF20" s="573"/>
      <c r="EG20" s="573"/>
      <c r="EH20" s="573"/>
      <c r="EI20" s="573"/>
      <c r="EJ20" s="573"/>
      <c r="EK20" s="573"/>
      <c r="EL20" s="573"/>
      <c r="EM20" s="573"/>
      <c r="EN20" s="573"/>
      <c r="EO20" s="573"/>
      <c r="EP20" s="573"/>
      <c r="EQ20" s="573"/>
      <c r="ER20" s="573"/>
      <c r="ES20" s="573"/>
      <c r="ET20" s="573"/>
      <c r="EU20" s="573"/>
      <c r="EV20" s="573"/>
      <c r="EW20" s="573"/>
      <c r="EX20" s="573"/>
      <c r="EY20" s="573"/>
      <c r="EZ20" s="573"/>
      <c r="FA20" s="573"/>
      <c r="FB20" s="573"/>
      <c r="FC20" s="573"/>
      <c r="FD20" s="573"/>
      <c r="FE20" s="573"/>
      <c r="FF20" s="573"/>
      <c r="FG20" s="573"/>
      <c r="FH20" s="573"/>
      <c r="FI20" s="573"/>
      <c r="FJ20" s="573"/>
      <c r="FK20" s="573"/>
      <c r="FL20" s="573"/>
      <c r="FM20" s="573"/>
      <c r="FN20" s="573"/>
      <c r="FO20" s="573"/>
      <c r="FP20" s="573"/>
      <c r="FQ20" s="573"/>
      <c r="FR20" s="573"/>
      <c r="FS20" s="573"/>
      <c r="FT20" s="573"/>
      <c r="FU20" s="573"/>
      <c r="FV20" s="573"/>
      <c r="FW20" s="573"/>
      <c r="FX20" s="573"/>
      <c r="FY20" s="573"/>
      <c r="FZ20" s="573"/>
      <c r="GA20" s="573"/>
      <c r="GB20" s="573"/>
      <c r="GC20" s="573"/>
      <c r="GD20" s="573"/>
      <c r="GE20" s="573"/>
      <c r="GF20" s="573"/>
      <c r="GG20" s="573"/>
      <c r="GH20" s="573"/>
      <c r="GI20" s="573"/>
      <c r="GJ20" s="573"/>
      <c r="GK20" s="573"/>
      <c r="GL20" s="573"/>
      <c r="GM20" s="573"/>
      <c r="GN20" s="573"/>
      <c r="GO20" s="573"/>
      <c r="GP20" s="573"/>
      <c r="GQ20" s="573"/>
      <c r="GR20" s="573"/>
      <c r="GS20" s="573"/>
      <c r="GT20" s="573"/>
      <c r="GU20" s="573"/>
      <c r="GV20" s="573"/>
      <c r="GW20" s="573"/>
      <c r="GX20" s="573"/>
      <c r="GY20" s="573"/>
      <c r="GZ20" s="573"/>
      <c r="HA20" s="573"/>
      <c r="HB20" s="573"/>
      <c r="HC20" s="573"/>
      <c r="HD20" s="573"/>
      <c r="HE20" s="573"/>
      <c r="HF20" s="573"/>
      <c r="HG20" s="573"/>
      <c r="HH20" s="573"/>
      <c r="HI20" s="573"/>
      <c r="HJ20" s="573"/>
      <c r="HK20" s="573"/>
      <c r="HL20" s="573"/>
      <c r="HM20" s="573"/>
      <c r="HN20" s="573"/>
      <c r="HO20" s="573"/>
      <c r="HP20" s="573"/>
      <c r="HQ20" s="573"/>
      <c r="HR20" s="573"/>
      <c r="HS20" s="573"/>
      <c r="HT20" s="573"/>
      <c r="HU20" s="573"/>
      <c r="HV20" s="573"/>
      <c r="HW20" s="573"/>
      <c r="HX20" s="573"/>
      <c r="HY20" s="573"/>
      <c r="HZ20" s="573"/>
      <c r="IA20" s="573"/>
      <c r="IB20" s="573"/>
      <c r="IC20" s="573"/>
      <c r="ID20" s="573"/>
      <c r="IE20" s="573"/>
      <c r="IF20" s="573"/>
      <c r="IG20" s="573"/>
      <c r="IH20" s="573"/>
      <c r="II20" s="573"/>
      <c r="IJ20" s="573"/>
      <c r="IK20" s="573"/>
      <c r="IL20" s="573"/>
      <c r="IM20" s="573"/>
      <c r="IN20" s="573"/>
      <c r="IO20" s="573"/>
      <c r="IP20" s="573"/>
      <c r="IQ20" s="573"/>
      <c r="IR20" s="573"/>
      <c r="IS20" s="573"/>
      <c r="IT20" s="573"/>
    </row>
    <row r="21" spans="1:254" ht="14.25">
      <c r="A21" s="611"/>
      <c r="B21" s="610" t="s">
        <v>488</v>
      </c>
      <c r="C21" s="604">
        <v>12250</v>
      </c>
      <c r="D21" s="603">
        <v>21100</v>
      </c>
      <c r="E21" s="613">
        <v>18800</v>
      </c>
      <c r="F21" s="601">
        <v>12750</v>
      </c>
      <c r="G21" s="600">
        <v>24100</v>
      </c>
      <c r="H21" s="599">
        <v>22200</v>
      </c>
      <c r="I21" s="598">
        <f t="shared" si="1"/>
        <v>111200</v>
      </c>
      <c r="J21" s="586"/>
      <c r="K21" s="575"/>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3"/>
      <c r="AY21" s="573"/>
      <c r="AZ21" s="573"/>
      <c r="BA21" s="573"/>
      <c r="BB21" s="573"/>
      <c r="BC21" s="573"/>
      <c r="BD21" s="573"/>
      <c r="BE21" s="573"/>
      <c r="BF21" s="573"/>
      <c r="BG21" s="573"/>
      <c r="BH21" s="573"/>
      <c r="BI21" s="573"/>
      <c r="BJ21" s="573"/>
      <c r="BK21" s="573"/>
      <c r="BL21" s="573"/>
      <c r="BM21" s="573"/>
      <c r="BN21" s="573"/>
      <c r="BO21" s="573"/>
      <c r="BP21" s="573"/>
      <c r="BQ21" s="573"/>
      <c r="BR21" s="573"/>
      <c r="BS21" s="573"/>
      <c r="BT21" s="573"/>
      <c r="BU21" s="573"/>
      <c r="BV21" s="573"/>
      <c r="BW21" s="573"/>
      <c r="BX21" s="573"/>
      <c r="BY21" s="573"/>
      <c r="BZ21" s="573"/>
      <c r="CA21" s="573"/>
      <c r="CB21" s="573"/>
      <c r="CC21" s="573"/>
      <c r="CD21" s="573"/>
      <c r="CE21" s="573"/>
      <c r="CF21" s="573"/>
      <c r="CG21" s="573"/>
      <c r="CH21" s="573"/>
      <c r="CI21" s="573"/>
      <c r="CJ21" s="573"/>
      <c r="CK21" s="573"/>
      <c r="CL21" s="573"/>
      <c r="CM21" s="573"/>
      <c r="CN21" s="573"/>
      <c r="CO21" s="573"/>
      <c r="CP21" s="573"/>
      <c r="CQ21" s="573"/>
      <c r="CR21" s="573"/>
      <c r="CS21" s="573"/>
      <c r="CT21" s="573"/>
      <c r="CU21" s="573"/>
      <c r="CV21" s="573"/>
      <c r="CW21" s="573"/>
      <c r="CX21" s="573"/>
      <c r="CY21" s="573"/>
      <c r="CZ21" s="573"/>
      <c r="DA21" s="573"/>
      <c r="DB21" s="573"/>
      <c r="DC21" s="573"/>
      <c r="DD21" s="573"/>
      <c r="DE21" s="573"/>
      <c r="DF21" s="573"/>
      <c r="DG21" s="573"/>
      <c r="DH21" s="573"/>
      <c r="DI21" s="573"/>
      <c r="DJ21" s="573"/>
      <c r="DK21" s="573"/>
      <c r="DL21" s="573"/>
      <c r="DM21" s="573"/>
      <c r="DN21" s="573"/>
      <c r="DO21" s="573"/>
      <c r="DP21" s="573"/>
      <c r="DQ21" s="573"/>
      <c r="DR21" s="573"/>
      <c r="DS21" s="573"/>
      <c r="DT21" s="573"/>
      <c r="DU21" s="573"/>
      <c r="DV21" s="573"/>
      <c r="DW21" s="573"/>
      <c r="DX21" s="573"/>
      <c r="DY21" s="573"/>
      <c r="DZ21" s="573"/>
      <c r="EA21" s="573"/>
      <c r="EB21" s="573"/>
      <c r="EC21" s="573"/>
      <c r="ED21" s="573"/>
      <c r="EE21" s="573"/>
      <c r="EF21" s="573"/>
      <c r="EG21" s="573"/>
      <c r="EH21" s="573"/>
      <c r="EI21" s="573"/>
      <c r="EJ21" s="573"/>
      <c r="EK21" s="573"/>
      <c r="EL21" s="573"/>
      <c r="EM21" s="573"/>
      <c r="EN21" s="573"/>
      <c r="EO21" s="573"/>
      <c r="EP21" s="573"/>
      <c r="EQ21" s="573"/>
      <c r="ER21" s="573"/>
      <c r="ES21" s="573"/>
      <c r="ET21" s="573"/>
      <c r="EU21" s="573"/>
      <c r="EV21" s="573"/>
      <c r="EW21" s="573"/>
      <c r="EX21" s="573"/>
      <c r="EY21" s="573"/>
      <c r="EZ21" s="573"/>
      <c r="FA21" s="573"/>
      <c r="FB21" s="573"/>
      <c r="FC21" s="573"/>
      <c r="FD21" s="573"/>
      <c r="FE21" s="573"/>
      <c r="FF21" s="573"/>
      <c r="FG21" s="573"/>
      <c r="FH21" s="573"/>
      <c r="FI21" s="573"/>
      <c r="FJ21" s="573"/>
      <c r="FK21" s="573"/>
      <c r="FL21" s="573"/>
      <c r="FM21" s="573"/>
      <c r="FN21" s="573"/>
      <c r="FO21" s="573"/>
      <c r="FP21" s="573"/>
      <c r="FQ21" s="573"/>
      <c r="FR21" s="573"/>
      <c r="FS21" s="573"/>
      <c r="FT21" s="573"/>
      <c r="FU21" s="573"/>
      <c r="FV21" s="573"/>
      <c r="FW21" s="573"/>
      <c r="FX21" s="573"/>
      <c r="FY21" s="573"/>
      <c r="FZ21" s="573"/>
      <c r="GA21" s="573"/>
      <c r="GB21" s="573"/>
      <c r="GC21" s="573"/>
      <c r="GD21" s="573"/>
      <c r="GE21" s="573"/>
      <c r="GF21" s="573"/>
      <c r="GG21" s="573"/>
      <c r="GH21" s="573"/>
      <c r="GI21" s="573"/>
      <c r="GJ21" s="573"/>
      <c r="GK21" s="573"/>
      <c r="GL21" s="573"/>
      <c r="GM21" s="573"/>
      <c r="GN21" s="573"/>
      <c r="GO21" s="573"/>
      <c r="GP21" s="573"/>
      <c r="GQ21" s="573"/>
      <c r="GR21" s="573"/>
      <c r="GS21" s="573"/>
      <c r="GT21" s="573"/>
      <c r="GU21" s="573"/>
      <c r="GV21" s="573"/>
      <c r="GW21" s="573"/>
      <c r="GX21" s="573"/>
      <c r="GY21" s="573"/>
      <c r="GZ21" s="573"/>
      <c r="HA21" s="573"/>
      <c r="HB21" s="573"/>
      <c r="HC21" s="573"/>
      <c r="HD21" s="573"/>
      <c r="HE21" s="573"/>
      <c r="HF21" s="573"/>
      <c r="HG21" s="573"/>
      <c r="HH21" s="573"/>
      <c r="HI21" s="573"/>
      <c r="HJ21" s="573"/>
      <c r="HK21" s="573"/>
      <c r="HL21" s="573"/>
      <c r="HM21" s="573"/>
      <c r="HN21" s="573"/>
      <c r="HO21" s="573"/>
      <c r="HP21" s="573"/>
      <c r="HQ21" s="573"/>
      <c r="HR21" s="573"/>
      <c r="HS21" s="573"/>
      <c r="HT21" s="573"/>
      <c r="HU21" s="573"/>
      <c r="HV21" s="573"/>
      <c r="HW21" s="573"/>
      <c r="HX21" s="573"/>
      <c r="HY21" s="573"/>
      <c r="HZ21" s="573"/>
      <c r="IA21" s="573"/>
      <c r="IB21" s="573"/>
      <c r="IC21" s="573"/>
      <c r="ID21" s="573"/>
      <c r="IE21" s="573"/>
      <c r="IF21" s="573"/>
      <c r="IG21" s="573"/>
      <c r="IH21" s="573"/>
      <c r="II21" s="573"/>
      <c r="IJ21" s="573"/>
      <c r="IK21" s="573"/>
      <c r="IL21" s="573"/>
      <c r="IM21" s="573"/>
      <c r="IN21" s="573"/>
      <c r="IO21" s="573"/>
      <c r="IP21" s="573"/>
      <c r="IQ21" s="573"/>
      <c r="IR21" s="573"/>
      <c r="IS21" s="573"/>
      <c r="IT21" s="573"/>
    </row>
    <row r="22" spans="1:254" ht="14.25">
      <c r="A22" s="611"/>
      <c r="B22" s="610" t="s">
        <v>487</v>
      </c>
      <c r="C22" s="609"/>
      <c r="D22" s="603">
        <v>162011</v>
      </c>
      <c r="E22" s="612">
        <v>50155</v>
      </c>
      <c r="F22" s="607"/>
      <c r="G22" s="600">
        <v>218457</v>
      </c>
      <c r="H22" s="599">
        <v>44987</v>
      </c>
      <c r="I22" s="598">
        <f t="shared" si="1"/>
        <v>475610</v>
      </c>
      <c r="J22" s="586"/>
      <c r="K22" s="575"/>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U22" s="573"/>
      <c r="AV22" s="573"/>
      <c r="AW22" s="573"/>
      <c r="AX22" s="573"/>
      <c r="AY22" s="573"/>
      <c r="AZ22" s="573"/>
      <c r="BA22" s="573"/>
      <c r="BB22" s="573"/>
      <c r="BC22" s="573"/>
      <c r="BD22" s="573"/>
      <c r="BE22" s="573"/>
      <c r="BF22" s="573"/>
      <c r="BG22" s="573"/>
      <c r="BH22" s="573"/>
      <c r="BI22" s="573"/>
      <c r="BJ22" s="573"/>
      <c r="BK22" s="573"/>
      <c r="BL22" s="573"/>
      <c r="BM22" s="573"/>
      <c r="BN22" s="573"/>
      <c r="BO22" s="573"/>
      <c r="BP22" s="573"/>
      <c r="BQ22" s="573"/>
      <c r="BR22" s="573"/>
      <c r="BS22" s="573"/>
      <c r="BT22" s="573"/>
      <c r="BU22" s="573"/>
      <c r="BV22" s="573"/>
      <c r="BW22" s="573"/>
      <c r="BX22" s="573"/>
      <c r="BY22" s="573"/>
      <c r="BZ22" s="573"/>
      <c r="CA22" s="573"/>
      <c r="CB22" s="573"/>
      <c r="CC22" s="573"/>
      <c r="CD22" s="573"/>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3"/>
      <c r="ED22" s="573"/>
      <c r="EE22" s="573"/>
      <c r="EF22" s="573"/>
      <c r="EG22" s="573"/>
      <c r="EH22" s="573"/>
      <c r="EI22" s="573"/>
      <c r="EJ22" s="573"/>
      <c r="EK22" s="573"/>
      <c r="EL22" s="573"/>
      <c r="EM22" s="573"/>
      <c r="EN22" s="573"/>
      <c r="EO22" s="573"/>
      <c r="EP22" s="573"/>
      <c r="EQ22" s="573"/>
      <c r="ER22" s="573"/>
      <c r="ES22" s="573"/>
      <c r="ET22" s="573"/>
      <c r="EU22" s="573"/>
      <c r="EV22" s="573"/>
      <c r="EW22" s="573"/>
      <c r="EX22" s="573"/>
      <c r="EY22" s="573"/>
      <c r="EZ22" s="573"/>
      <c r="FA22" s="573"/>
      <c r="FB22" s="573"/>
      <c r="FC22" s="573"/>
      <c r="FD22" s="573"/>
      <c r="FE22" s="573"/>
      <c r="FF22" s="573"/>
      <c r="FG22" s="573"/>
      <c r="FH22" s="573"/>
      <c r="FI22" s="573"/>
      <c r="FJ22" s="573"/>
      <c r="FK22" s="573"/>
      <c r="FL22" s="573"/>
      <c r="FM22" s="573"/>
      <c r="FN22" s="573"/>
      <c r="FO22" s="573"/>
      <c r="FP22" s="573"/>
      <c r="FQ22" s="573"/>
      <c r="FR22" s="573"/>
      <c r="FS22" s="573"/>
      <c r="FT22" s="573"/>
      <c r="FU22" s="573"/>
      <c r="FV22" s="573"/>
      <c r="FW22" s="573"/>
      <c r="FX22" s="573"/>
      <c r="FY22" s="573"/>
      <c r="FZ22" s="573"/>
      <c r="GA22" s="573"/>
      <c r="GB22" s="573"/>
      <c r="GC22" s="573"/>
      <c r="GD22" s="573"/>
      <c r="GE22" s="573"/>
      <c r="GF22" s="573"/>
      <c r="GG22" s="573"/>
      <c r="GH22" s="573"/>
      <c r="GI22" s="573"/>
      <c r="GJ22" s="573"/>
      <c r="GK22" s="573"/>
      <c r="GL22" s="573"/>
      <c r="GM22" s="573"/>
      <c r="GN22" s="573"/>
      <c r="GO22" s="573"/>
      <c r="GP22" s="573"/>
      <c r="GQ22" s="573"/>
      <c r="GR22" s="573"/>
      <c r="GS22" s="573"/>
      <c r="GT22" s="573"/>
      <c r="GU22" s="573"/>
      <c r="GV22" s="573"/>
      <c r="GW22" s="573"/>
      <c r="GX22" s="573"/>
      <c r="GY22" s="573"/>
      <c r="GZ22" s="573"/>
      <c r="HA22" s="573"/>
      <c r="HB22" s="573"/>
      <c r="HC22" s="573"/>
      <c r="HD22" s="573"/>
      <c r="HE22" s="573"/>
      <c r="HF22" s="573"/>
      <c r="HG22" s="573"/>
      <c r="HH22" s="573"/>
      <c r="HI22" s="573"/>
      <c r="HJ22" s="573"/>
      <c r="HK22" s="573"/>
      <c r="HL22" s="573"/>
      <c r="HM22" s="573"/>
      <c r="HN22" s="573"/>
      <c r="HO22" s="573"/>
      <c r="HP22" s="573"/>
      <c r="HQ22" s="573"/>
      <c r="HR22" s="573"/>
      <c r="HS22" s="573"/>
      <c r="HT22" s="573"/>
      <c r="HU22" s="573"/>
      <c r="HV22" s="573"/>
      <c r="HW22" s="573"/>
      <c r="HX22" s="573"/>
      <c r="HY22" s="573"/>
      <c r="HZ22" s="573"/>
      <c r="IA22" s="573"/>
      <c r="IB22" s="573"/>
      <c r="IC22" s="573"/>
      <c r="ID22" s="573"/>
      <c r="IE22" s="573"/>
      <c r="IF22" s="573"/>
      <c r="IG22" s="573"/>
      <c r="IH22" s="573"/>
      <c r="II22" s="573"/>
      <c r="IJ22" s="573"/>
      <c r="IK22" s="573"/>
      <c r="IL22" s="573"/>
      <c r="IM22" s="573"/>
      <c r="IN22" s="573"/>
      <c r="IO22" s="573"/>
      <c r="IP22" s="573"/>
      <c r="IQ22" s="573"/>
      <c r="IR22" s="573"/>
      <c r="IS22" s="573"/>
      <c r="IT22" s="573"/>
    </row>
    <row r="23" spans="1:254" ht="14.25">
      <c r="A23" s="611"/>
      <c r="B23" s="610" t="s">
        <v>225</v>
      </c>
      <c r="C23" s="609"/>
      <c r="D23" s="756"/>
      <c r="E23" s="608"/>
      <c r="F23" s="607"/>
      <c r="G23" s="755"/>
      <c r="H23" s="754"/>
      <c r="I23" s="598">
        <f t="shared" si="1"/>
        <v>0</v>
      </c>
      <c r="J23" s="586"/>
      <c r="K23" s="575"/>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U23" s="573"/>
      <c r="AV23" s="573"/>
      <c r="AW23" s="573"/>
      <c r="AX23" s="573"/>
      <c r="AY23" s="573"/>
      <c r="AZ23" s="573"/>
      <c r="BA23" s="573"/>
      <c r="BB23" s="573"/>
      <c r="BC23" s="573"/>
      <c r="BD23" s="573"/>
      <c r="BE23" s="573"/>
      <c r="BF23" s="573"/>
      <c r="BG23" s="573"/>
      <c r="BH23" s="573"/>
      <c r="BI23" s="573"/>
      <c r="BJ23" s="573"/>
      <c r="BK23" s="573"/>
      <c r="BL23" s="573"/>
      <c r="BM23" s="573"/>
      <c r="BN23" s="573"/>
      <c r="BO23" s="573"/>
      <c r="BP23" s="573"/>
      <c r="BQ23" s="573"/>
      <c r="BR23" s="573"/>
      <c r="BS23" s="573"/>
      <c r="BT23" s="573"/>
      <c r="BU23" s="573"/>
      <c r="BV23" s="573"/>
      <c r="BW23" s="573"/>
      <c r="BX23" s="573"/>
      <c r="BY23" s="573"/>
      <c r="BZ23" s="573"/>
      <c r="CA23" s="573"/>
      <c r="CB23" s="573"/>
      <c r="CC23" s="573"/>
      <c r="CD23" s="573"/>
      <c r="CE23" s="573"/>
      <c r="CF23" s="573"/>
      <c r="CG23" s="573"/>
      <c r="CH23" s="573"/>
      <c r="CI23" s="573"/>
      <c r="CJ23" s="573"/>
      <c r="CK23" s="573"/>
      <c r="CL23" s="573"/>
      <c r="CM23" s="573"/>
      <c r="CN23" s="573"/>
      <c r="CO23" s="573"/>
      <c r="CP23" s="573"/>
      <c r="CQ23" s="573"/>
      <c r="CR23" s="573"/>
      <c r="CS23" s="573"/>
      <c r="CT23" s="573"/>
      <c r="CU23" s="573"/>
      <c r="CV23" s="573"/>
      <c r="CW23" s="573"/>
      <c r="CX23" s="573"/>
      <c r="CY23" s="573"/>
      <c r="CZ23" s="573"/>
      <c r="DA23" s="573"/>
      <c r="DB23" s="573"/>
      <c r="DC23" s="573"/>
      <c r="DD23" s="573"/>
      <c r="DE23" s="573"/>
      <c r="DF23" s="573"/>
      <c r="DG23" s="573"/>
      <c r="DH23" s="573"/>
      <c r="DI23" s="573"/>
      <c r="DJ23" s="573"/>
      <c r="DK23" s="573"/>
      <c r="DL23" s="573"/>
      <c r="DM23" s="573"/>
      <c r="DN23" s="573"/>
      <c r="DO23" s="573"/>
      <c r="DP23" s="573"/>
      <c r="DQ23" s="573"/>
      <c r="DR23" s="573"/>
      <c r="DS23" s="573"/>
      <c r="DT23" s="573"/>
      <c r="DU23" s="573"/>
      <c r="DV23" s="573"/>
      <c r="DW23" s="573"/>
      <c r="DX23" s="573"/>
      <c r="DY23" s="573"/>
      <c r="DZ23" s="573"/>
      <c r="EA23" s="573"/>
      <c r="EB23" s="573"/>
      <c r="EC23" s="573"/>
      <c r="ED23" s="573"/>
      <c r="EE23" s="573"/>
      <c r="EF23" s="573"/>
      <c r="EG23" s="573"/>
      <c r="EH23" s="573"/>
      <c r="EI23" s="573"/>
      <c r="EJ23" s="573"/>
      <c r="EK23" s="573"/>
      <c r="EL23" s="573"/>
      <c r="EM23" s="573"/>
      <c r="EN23" s="573"/>
      <c r="EO23" s="573"/>
      <c r="EP23" s="573"/>
      <c r="EQ23" s="573"/>
      <c r="ER23" s="573"/>
      <c r="ES23" s="573"/>
      <c r="ET23" s="573"/>
      <c r="EU23" s="573"/>
      <c r="EV23" s="573"/>
      <c r="EW23" s="573"/>
      <c r="EX23" s="573"/>
      <c r="EY23" s="573"/>
      <c r="EZ23" s="573"/>
      <c r="FA23" s="573"/>
      <c r="FB23" s="573"/>
      <c r="FC23" s="573"/>
      <c r="FD23" s="573"/>
      <c r="FE23" s="573"/>
      <c r="FF23" s="573"/>
      <c r="FG23" s="573"/>
      <c r="FH23" s="573"/>
      <c r="FI23" s="573"/>
      <c r="FJ23" s="573"/>
      <c r="FK23" s="573"/>
      <c r="FL23" s="573"/>
      <c r="FM23" s="573"/>
      <c r="FN23" s="573"/>
      <c r="FO23" s="573"/>
      <c r="FP23" s="573"/>
      <c r="FQ23" s="573"/>
      <c r="FR23" s="573"/>
      <c r="FS23" s="573"/>
      <c r="FT23" s="573"/>
      <c r="FU23" s="573"/>
      <c r="FV23" s="573"/>
      <c r="FW23" s="573"/>
      <c r="FX23" s="573"/>
      <c r="FY23" s="573"/>
      <c r="FZ23" s="573"/>
      <c r="GA23" s="573"/>
      <c r="GB23" s="573"/>
      <c r="GC23" s="573"/>
      <c r="GD23" s="573"/>
      <c r="GE23" s="573"/>
      <c r="GF23" s="573"/>
      <c r="GG23" s="573"/>
      <c r="GH23" s="573"/>
      <c r="GI23" s="573"/>
      <c r="GJ23" s="573"/>
      <c r="GK23" s="573"/>
      <c r="GL23" s="573"/>
      <c r="GM23" s="573"/>
      <c r="GN23" s="573"/>
      <c r="GO23" s="573"/>
      <c r="GP23" s="573"/>
      <c r="GQ23" s="573"/>
      <c r="GR23" s="573"/>
      <c r="GS23" s="573"/>
      <c r="GT23" s="573"/>
      <c r="GU23" s="573"/>
      <c r="GV23" s="573"/>
      <c r="GW23" s="573"/>
      <c r="GX23" s="573"/>
      <c r="GY23" s="573"/>
      <c r="GZ23" s="573"/>
      <c r="HA23" s="573"/>
      <c r="HB23" s="573"/>
      <c r="HC23" s="573"/>
      <c r="HD23" s="573"/>
      <c r="HE23" s="573"/>
      <c r="HF23" s="573"/>
      <c r="HG23" s="573"/>
      <c r="HH23" s="573"/>
      <c r="HI23" s="573"/>
      <c r="HJ23" s="573"/>
      <c r="HK23" s="573"/>
      <c r="HL23" s="573"/>
      <c r="HM23" s="573"/>
      <c r="HN23" s="573"/>
      <c r="HO23" s="573"/>
      <c r="HP23" s="573"/>
      <c r="HQ23" s="573"/>
      <c r="HR23" s="573"/>
      <c r="HS23" s="573"/>
      <c r="HT23" s="573"/>
      <c r="HU23" s="573"/>
      <c r="HV23" s="573"/>
      <c r="HW23" s="573"/>
      <c r="HX23" s="573"/>
      <c r="HY23" s="573"/>
      <c r="HZ23" s="573"/>
      <c r="IA23" s="573"/>
      <c r="IB23" s="573"/>
      <c r="IC23" s="573"/>
      <c r="ID23" s="573"/>
      <c r="IE23" s="573"/>
      <c r="IF23" s="573"/>
      <c r="IG23" s="573"/>
      <c r="IH23" s="573"/>
      <c r="II23" s="573"/>
      <c r="IJ23" s="573"/>
      <c r="IK23" s="573"/>
      <c r="IL23" s="573"/>
      <c r="IM23" s="573"/>
      <c r="IN23" s="573"/>
      <c r="IO23" s="573"/>
      <c r="IP23" s="573"/>
      <c r="IQ23" s="573"/>
      <c r="IR23" s="573"/>
      <c r="IS23" s="573"/>
      <c r="IT23" s="573"/>
    </row>
    <row r="24" spans="1:254" ht="14.25">
      <c r="A24" s="606"/>
      <c r="B24" s="605" t="s">
        <v>734</v>
      </c>
      <c r="C24" s="604">
        <v>2250</v>
      </c>
      <c r="D24" s="603">
        <v>7444</v>
      </c>
      <c r="E24" s="602">
        <v>3297</v>
      </c>
      <c r="F24" s="601">
        <v>6655</v>
      </c>
      <c r="G24" s="600">
        <v>9525</v>
      </c>
      <c r="H24" s="599">
        <v>10217</v>
      </c>
      <c r="I24" s="598">
        <f t="shared" si="1"/>
        <v>39388</v>
      </c>
      <c r="J24" s="586"/>
      <c r="K24" s="575"/>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3"/>
      <c r="BI24" s="573"/>
      <c r="BJ24" s="573"/>
      <c r="BK24" s="573"/>
      <c r="BL24" s="573"/>
      <c r="BM24" s="573"/>
      <c r="BN24" s="573"/>
      <c r="BO24" s="573"/>
      <c r="BP24" s="573"/>
      <c r="BQ24" s="573"/>
      <c r="BR24" s="573"/>
      <c r="BS24" s="573"/>
      <c r="BT24" s="573"/>
      <c r="BU24" s="573"/>
      <c r="BV24" s="573"/>
      <c r="BW24" s="573"/>
      <c r="BX24" s="573"/>
      <c r="BY24" s="573"/>
      <c r="BZ24" s="573"/>
      <c r="CA24" s="573"/>
      <c r="CB24" s="573"/>
      <c r="CC24" s="573"/>
      <c r="CD24" s="573"/>
      <c r="CE24" s="573"/>
      <c r="CF24" s="573"/>
      <c r="CG24" s="573"/>
      <c r="CH24" s="573"/>
      <c r="CI24" s="573"/>
      <c r="CJ24" s="573"/>
      <c r="CK24" s="573"/>
      <c r="CL24" s="573"/>
      <c r="CM24" s="573"/>
      <c r="CN24" s="573"/>
      <c r="CO24" s="573"/>
      <c r="CP24" s="573"/>
      <c r="CQ24" s="573"/>
      <c r="CR24" s="573"/>
      <c r="CS24" s="573"/>
      <c r="CT24" s="573"/>
      <c r="CU24" s="573"/>
      <c r="CV24" s="573"/>
      <c r="CW24" s="573"/>
      <c r="CX24" s="573"/>
      <c r="CY24" s="573"/>
      <c r="CZ24" s="573"/>
      <c r="DA24" s="573"/>
      <c r="DB24" s="573"/>
      <c r="DC24" s="573"/>
      <c r="DD24" s="573"/>
      <c r="DE24" s="573"/>
      <c r="DF24" s="573"/>
      <c r="DG24" s="573"/>
      <c r="DH24" s="573"/>
      <c r="DI24" s="573"/>
      <c r="DJ24" s="573"/>
      <c r="DK24" s="573"/>
      <c r="DL24" s="573"/>
      <c r="DM24" s="573"/>
      <c r="DN24" s="573"/>
      <c r="DO24" s="573"/>
      <c r="DP24" s="573"/>
      <c r="DQ24" s="573"/>
      <c r="DR24" s="573"/>
      <c r="DS24" s="573"/>
      <c r="DT24" s="573"/>
      <c r="DU24" s="573"/>
      <c r="DV24" s="573"/>
      <c r="DW24" s="573"/>
      <c r="DX24" s="573"/>
      <c r="DY24" s="573"/>
      <c r="DZ24" s="573"/>
      <c r="EA24" s="573"/>
      <c r="EB24" s="573"/>
      <c r="EC24" s="573"/>
      <c r="ED24" s="573"/>
      <c r="EE24" s="573"/>
      <c r="EF24" s="573"/>
      <c r="EG24" s="573"/>
      <c r="EH24" s="573"/>
      <c r="EI24" s="573"/>
      <c r="EJ24" s="573"/>
      <c r="EK24" s="573"/>
      <c r="EL24" s="573"/>
      <c r="EM24" s="573"/>
      <c r="EN24" s="573"/>
      <c r="EO24" s="573"/>
      <c r="EP24" s="573"/>
      <c r="EQ24" s="573"/>
      <c r="ER24" s="573"/>
      <c r="ES24" s="573"/>
      <c r="ET24" s="573"/>
      <c r="EU24" s="573"/>
      <c r="EV24" s="573"/>
      <c r="EW24" s="573"/>
      <c r="EX24" s="573"/>
      <c r="EY24" s="573"/>
      <c r="EZ24" s="573"/>
      <c r="FA24" s="573"/>
      <c r="FB24" s="573"/>
      <c r="FC24" s="573"/>
      <c r="FD24" s="573"/>
      <c r="FE24" s="573"/>
      <c r="FF24" s="573"/>
      <c r="FG24" s="573"/>
      <c r="FH24" s="573"/>
      <c r="FI24" s="573"/>
      <c r="FJ24" s="573"/>
      <c r="FK24" s="573"/>
      <c r="FL24" s="573"/>
      <c r="FM24" s="573"/>
      <c r="FN24" s="573"/>
      <c r="FO24" s="573"/>
      <c r="FP24" s="573"/>
      <c r="FQ24" s="573"/>
      <c r="FR24" s="573"/>
      <c r="FS24" s="573"/>
      <c r="FT24" s="573"/>
      <c r="FU24" s="573"/>
      <c r="FV24" s="573"/>
      <c r="FW24" s="573"/>
      <c r="FX24" s="573"/>
      <c r="FY24" s="573"/>
      <c r="FZ24" s="573"/>
      <c r="GA24" s="573"/>
      <c r="GB24" s="573"/>
      <c r="GC24" s="573"/>
      <c r="GD24" s="573"/>
      <c r="GE24" s="573"/>
      <c r="GF24" s="573"/>
      <c r="GG24" s="573"/>
      <c r="GH24" s="573"/>
      <c r="GI24" s="573"/>
      <c r="GJ24" s="573"/>
      <c r="GK24" s="573"/>
      <c r="GL24" s="573"/>
      <c r="GM24" s="573"/>
      <c r="GN24" s="573"/>
      <c r="GO24" s="573"/>
      <c r="GP24" s="573"/>
      <c r="GQ24" s="573"/>
      <c r="GR24" s="573"/>
      <c r="GS24" s="573"/>
      <c r="GT24" s="573"/>
      <c r="GU24" s="573"/>
      <c r="GV24" s="573"/>
      <c r="GW24" s="573"/>
      <c r="GX24" s="573"/>
      <c r="GY24" s="573"/>
      <c r="GZ24" s="573"/>
      <c r="HA24" s="573"/>
      <c r="HB24" s="573"/>
      <c r="HC24" s="573"/>
      <c r="HD24" s="573"/>
      <c r="HE24" s="573"/>
      <c r="HF24" s="573"/>
      <c r="HG24" s="573"/>
      <c r="HH24" s="573"/>
      <c r="HI24" s="573"/>
      <c r="HJ24" s="573"/>
      <c r="HK24" s="573"/>
      <c r="HL24" s="573"/>
      <c r="HM24" s="573"/>
      <c r="HN24" s="573"/>
      <c r="HO24" s="573"/>
      <c r="HP24" s="573"/>
      <c r="HQ24" s="573"/>
      <c r="HR24" s="573"/>
      <c r="HS24" s="573"/>
      <c r="HT24" s="573"/>
      <c r="HU24" s="573"/>
      <c r="HV24" s="573"/>
      <c r="HW24" s="573"/>
      <c r="HX24" s="573"/>
      <c r="HY24" s="573"/>
      <c r="HZ24" s="573"/>
      <c r="IA24" s="573"/>
      <c r="IB24" s="573"/>
      <c r="IC24" s="573"/>
      <c r="ID24" s="573"/>
      <c r="IE24" s="573"/>
      <c r="IF24" s="573"/>
      <c r="IG24" s="573"/>
      <c r="IH24" s="573"/>
      <c r="II24" s="573"/>
      <c r="IJ24" s="573"/>
      <c r="IK24" s="573"/>
      <c r="IL24" s="573"/>
      <c r="IM24" s="573"/>
      <c r="IN24" s="573"/>
      <c r="IO24" s="573"/>
      <c r="IP24" s="573"/>
      <c r="IQ24" s="573"/>
      <c r="IR24" s="573"/>
      <c r="IS24" s="573"/>
      <c r="IT24" s="573"/>
    </row>
    <row r="25" spans="1:254" ht="15" thickBot="1">
      <c r="A25" s="1158" t="s">
        <v>495</v>
      </c>
      <c r="B25" s="1158"/>
      <c r="C25" s="596">
        <f t="shared" ref="C25:H25" si="2">SUM(C15:C24)</f>
        <v>1017288</v>
      </c>
      <c r="D25" s="594">
        <f t="shared" si="2"/>
        <v>1775211</v>
      </c>
      <c r="E25" s="597">
        <f t="shared" si="2"/>
        <v>1182370</v>
      </c>
      <c r="F25" s="596">
        <f t="shared" si="2"/>
        <v>803047</v>
      </c>
      <c r="G25" s="595">
        <f t="shared" si="2"/>
        <v>1671977</v>
      </c>
      <c r="H25" s="594">
        <f t="shared" si="2"/>
        <v>1026077</v>
      </c>
      <c r="I25" s="593">
        <f t="shared" si="1"/>
        <v>7475970</v>
      </c>
      <c r="J25" s="586"/>
      <c r="K25" s="575"/>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3"/>
      <c r="AL25" s="573"/>
      <c r="AM25" s="573"/>
      <c r="AN25" s="573"/>
      <c r="AO25" s="573"/>
      <c r="AP25" s="573"/>
      <c r="AQ25" s="573"/>
      <c r="AR25" s="573"/>
      <c r="AS25" s="573"/>
      <c r="AT25" s="573"/>
      <c r="AU25" s="573"/>
      <c r="AV25" s="573"/>
      <c r="AW25" s="573"/>
      <c r="AX25" s="573"/>
      <c r="AY25" s="573"/>
      <c r="AZ25" s="573"/>
      <c r="BA25" s="573"/>
      <c r="BB25" s="573"/>
      <c r="BC25" s="573"/>
      <c r="BD25" s="573"/>
      <c r="BE25" s="573"/>
      <c r="BF25" s="573"/>
      <c r="BG25" s="573"/>
      <c r="BH25" s="573"/>
      <c r="BI25" s="573"/>
      <c r="BJ25" s="573"/>
      <c r="BK25" s="573"/>
      <c r="BL25" s="573"/>
      <c r="BM25" s="573"/>
      <c r="BN25" s="573"/>
      <c r="BO25" s="573"/>
      <c r="BP25" s="573"/>
      <c r="BQ25" s="573"/>
      <c r="BR25" s="573"/>
      <c r="BS25" s="573"/>
      <c r="BT25" s="573"/>
      <c r="BU25" s="573"/>
      <c r="BV25" s="573"/>
      <c r="BW25" s="573"/>
      <c r="BX25" s="573"/>
      <c r="BY25" s="573"/>
      <c r="BZ25" s="573"/>
      <c r="CA25" s="573"/>
      <c r="CB25" s="573"/>
      <c r="CC25" s="573"/>
      <c r="CD25" s="573"/>
      <c r="CE25" s="573"/>
      <c r="CF25" s="573"/>
      <c r="CG25" s="573"/>
      <c r="CH25" s="573"/>
      <c r="CI25" s="573"/>
      <c r="CJ25" s="573"/>
      <c r="CK25" s="573"/>
      <c r="CL25" s="573"/>
      <c r="CM25" s="573"/>
      <c r="CN25" s="573"/>
      <c r="CO25" s="573"/>
      <c r="CP25" s="573"/>
      <c r="CQ25" s="573"/>
      <c r="CR25" s="573"/>
      <c r="CS25" s="573"/>
      <c r="CT25" s="573"/>
      <c r="CU25" s="573"/>
      <c r="CV25" s="573"/>
      <c r="CW25" s="573"/>
      <c r="CX25" s="573"/>
      <c r="CY25" s="573"/>
      <c r="CZ25" s="573"/>
      <c r="DA25" s="573"/>
      <c r="DB25" s="573"/>
      <c r="DC25" s="573"/>
      <c r="DD25" s="573"/>
      <c r="DE25" s="573"/>
      <c r="DF25" s="573"/>
      <c r="DG25" s="573"/>
      <c r="DH25" s="573"/>
      <c r="DI25" s="573"/>
      <c r="DJ25" s="573"/>
      <c r="DK25" s="573"/>
      <c r="DL25" s="573"/>
      <c r="DM25" s="573"/>
      <c r="DN25" s="573"/>
      <c r="DO25" s="573"/>
      <c r="DP25" s="573"/>
      <c r="DQ25" s="573"/>
      <c r="DR25" s="573"/>
      <c r="DS25" s="573"/>
      <c r="DT25" s="573"/>
      <c r="DU25" s="573"/>
      <c r="DV25" s="573"/>
      <c r="DW25" s="573"/>
      <c r="DX25" s="573"/>
      <c r="DY25" s="573"/>
      <c r="DZ25" s="573"/>
      <c r="EA25" s="573"/>
      <c r="EB25" s="573"/>
      <c r="EC25" s="573"/>
      <c r="ED25" s="573"/>
      <c r="EE25" s="573"/>
      <c r="EF25" s="573"/>
      <c r="EG25" s="573"/>
      <c r="EH25" s="573"/>
      <c r="EI25" s="573"/>
      <c r="EJ25" s="573"/>
      <c r="EK25" s="573"/>
      <c r="EL25" s="573"/>
      <c r="EM25" s="573"/>
      <c r="EN25" s="573"/>
      <c r="EO25" s="573"/>
      <c r="EP25" s="573"/>
      <c r="EQ25" s="573"/>
      <c r="ER25" s="573"/>
      <c r="ES25" s="573"/>
      <c r="ET25" s="573"/>
      <c r="EU25" s="573"/>
      <c r="EV25" s="573"/>
      <c r="EW25" s="573"/>
      <c r="EX25" s="573"/>
      <c r="EY25" s="573"/>
      <c r="EZ25" s="573"/>
      <c r="FA25" s="573"/>
      <c r="FB25" s="573"/>
      <c r="FC25" s="573"/>
      <c r="FD25" s="573"/>
      <c r="FE25" s="573"/>
      <c r="FF25" s="573"/>
      <c r="FG25" s="573"/>
      <c r="FH25" s="573"/>
      <c r="FI25" s="573"/>
      <c r="FJ25" s="573"/>
      <c r="FK25" s="573"/>
      <c r="FL25" s="573"/>
      <c r="FM25" s="573"/>
      <c r="FN25" s="573"/>
      <c r="FO25" s="573"/>
      <c r="FP25" s="573"/>
      <c r="FQ25" s="573"/>
      <c r="FR25" s="573"/>
      <c r="FS25" s="573"/>
      <c r="FT25" s="573"/>
      <c r="FU25" s="573"/>
      <c r="FV25" s="573"/>
      <c r="FW25" s="573"/>
      <c r="FX25" s="573"/>
      <c r="FY25" s="573"/>
      <c r="FZ25" s="573"/>
      <c r="GA25" s="573"/>
      <c r="GB25" s="573"/>
      <c r="GC25" s="573"/>
      <c r="GD25" s="573"/>
      <c r="GE25" s="573"/>
      <c r="GF25" s="573"/>
      <c r="GG25" s="573"/>
      <c r="GH25" s="573"/>
      <c r="GI25" s="573"/>
      <c r="GJ25" s="573"/>
      <c r="GK25" s="573"/>
      <c r="GL25" s="573"/>
      <c r="GM25" s="573"/>
      <c r="GN25" s="573"/>
      <c r="GO25" s="573"/>
      <c r="GP25" s="573"/>
      <c r="GQ25" s="573"/>
      <c r="GR25" s="573"/>
      <c r="GS25" s="573"/>
      <c r="GT25" s="573"/>
      <c r="GU25" s="573"/>
      <c r="GV25" s="573"/>
      <c r="GW25" s="573"/>
      <c r="GX25" s="573"/>
      <c r="GY25" s="573"/>
      <c r="GZ25" s="573"/>
      <c r="HA25" s="573"/>
      <c r="HB25" s="573"/>
      <c r="HC25" s="573"/>
      <c r="HD25" s="573"/>
      <c r="HE25" s="573"/>
      <c r="HF25" s="573"/>
      <c r="HG25" s="573"/>
      <c r="HH25" s="573"/>
      <c r="HI25" s="573"/>
      <c r="HJ25" s="573"/>
      <c r="HK25" s="573"/>
      <c r="HL25" s="573"/>
      <c r="HM25" s="573"/>
      <c r="HN25" s="573"/>
      <c r="HO25" s="573"/>
      <c r="HP25" s="573"/>
      <c r="HQ25" s="573"/>
      <c r="HR25" s="573"/>
      <c r="HS25" s="573"/>
      <c r="HT25" s="573"/>
      <c r="HU25" s="573"/>
      <c r="HV25" s="573"/>
      <c r="HW25" s="573"/>
      <c r="HX25" s="573"/>
      <c r="HY25" s="573"/>
      <c r="HZ25" s="573"/>
      <c r="IA25" s="573"/>
      <c r="IB25" s="573"/>
      <c r="IC25" s="573"/>
      <c r="ID25" s="573"/>
      <c r="IE25" s="573"/>
      <c r="IF25" s="573"/>
      <c r="IG25" s="573"/>
      <c r="IH25" s="573"/>
      <c r="II25" s="573"/>
      <c r="IJ25" s="573"/>
      <c r="IK25" s="573"/>
      <c r="IL25" s="573"/>
      <c r="IM25" s="573"/>
      <c r="IN25" s="573"/>
      <c r="IO25" s="573"/>
      <c r="IP25" s="573"/>
      <c r="IQ25" s="573"/>
      <c r="IR25" s="573"/>
      <c r="IS25" s="573"/>
      <c r="IT25" s="573"/>
    </row>
    <row r="26" spans="1:254" ht="15" thickBot="1">
      <c r="A26" s="1161" t="s">
        <v>496</v>
      </c>
      <c r="B26" s="1161"/>
      <c r="C26" s="591">
        <f>SUM(C14,-C25)</f>
        <v>92212</v>
      </c>
      <c r="D26" s="589">
        <f>SUM(D14,-D25)</f>
        <v>-7171</v>
      </c>
      <c r="E26" s="592">
        <f>E14-E25</f>
        <v>160130</v>
      </c>
      <c r="F26" s="591">
        <f>SUM(F14,-F25)</f>
        <v>204553</v>
      </c>
      <c r="G26" s="590">
        <f>SUM(G14,-G25)</f>
        <v>42023</v>
      </c>
      <c r="H26" s="589">
        <f>SUM(H14,-H25)</f>
        <v>665923</v>
      </c>
      <c r="I26" s="588">
        <f t="shared" si="1"/>
        <v>1157670</v>
      </c>
      <c r="J26" s="586"/>
      <c r="K26" s="575"/>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3"/>
      <c r="AY26" s="573"/>
      <c r="AZ26" s="573"/>
      <c r="BA26" s="573"/>
      <c r="BB26" s="573"/>
      <c r="BC26" s="573"/>
      <c r="BD26" s="573"/>
      <c r="BE26" s="573"/>
      <c r="BF26" s="573"/>
      <c r="BG26" s="573"/>
      <c r="BH26" s="573"/>
      <c r="BI26" s="573"/>
      <c r="BJ26" s="573"/>
      <c r="BK26" s="573"/>
      <c r="BL26" s="573"/>
      <c r="BM26" s="573"/>
      <c r="BN26" s="573"/>
      <c r="BO26" s="573"/>
      <c r="BP26" s="573"/>
      <c r="BQ26" s="573"/>
      <c r="BR26" s="573"/>
      <c r="BS26" s="573"/>
      <c r="BT26" s="573"/>
      <c r="BU26" s="573"/>
      <c r="BV26" s="573"/>
      <c r="BW26" s="573"/>
      <c r="BX26" s="573"/>
      <c r="BY26" s="573"/>
      <c r="BZ26" s="573"/>
      <c r="CA26" s="573"/>
      <c r="CB26" s="573"/>
      <c r="CC26" s="573"/>
      <c r="CD26" s="573"/>
      <c r="CE26" s="573"/>
      <c r="CF26" s="573"/>
      <c r="CG26" s="573"/>
      <c r="CH26" s="573"/>
      <c r="CI26" s="573"/>
      <c r="CJ26" s="573"/>
      <c r="CK26" s="573"/>
      <c r="CL26" s="573"/>
      <c r="CM26" s="573"/>
      <c r="CN26" s="573"/>
      <c r="CO26" s="573"/>
      <c r="CP26" s="573"/>
      <c r="CQ26" s="573"/>
      <c r="CR26" s="573"/>
      <c r="CS26" s="573"/>
      <c r="CT26" s="573"/>
      <c r="CU26" s="573"/>
      <c r="CV26" s="573"/>
      <c r="CW26" s="573"/>
      <c r="CX26" s="573"/>
      <c r="CY26" s="573"/>
      <c r="CZ26" s="573"/>
      <c r="DA26" s="573"/>
      <c r="DB26" s="573"/>
      <c r="DC26" s="573"/>
      <c r="DD26" s="573"/>
      <c r="DE26" s="573"/>
      <c r="DF26" s="573"/>
      <c r="DG26" s="573"/>
      <c r="DH26" s="573"/>
      <c r="DI26" s="573"/>
      <c r="DJ26" s="573"/>
      <c r="DK26" s="573"/>
      <c r="DL26" s="573"/>
      <c r="DM26" s="573"/>
      <c r="DN26" s="573"/>
      <c r="DO26" s="573"/>
      <c r="DP26" s="573"/>
      <c r="DQ26" s="573"/>
      <c r="DR26" s="573"/>
      <c r="DS26" s="573"/>
      <c r="DT26" s="573"/>
      <c r="DU26" s="573"/>
      <c r="DV26" s="573"/>
      <c r="DW26" s="573"/>
      <c r="DX26" s="573"/>
      <c r="DY26" s="573"/>
      <c r="DZ26" s="573"/>
      <c r="EA26" s="573"/>
      <c r="EB26" s="573"/>
      <c r="EC26" s="573"/>
      <c r="ED26" s="573"/>
      <c r="EE26" s="573"/>
      <c r="EF26" s="573"/>
      <c r="EG26" s="573"/>
      <c r="EH26" s="573"/>
      <c r="EI26" s="573"/>
      <c r="EJ26" s="573"/>
      <c r="EK26" s="573"/>
      <c r="EL26" s="573"/>
      <c r="EM26" s="573"/>
      <c r="EN26" s="573"/>
      <c r="EO26" s="573"/>
      <c r="EP26" s="573"/>
      <c r="EQ26" s="573"/>
      <c r="ER26" s="573"/>
      <c r="ES26" s="573"/>
      <c r="ET26" s="573"/>
      <c r="EU26" s="573"/>
      <c r="EV26" s="573"/>
      <c r="EW26" s="573"/>
      <c r="EX26" s="573"/>
      <c r="EY26" s="573"/>
      <c r="EZ26" s="573"/>
      <c r="FA26" s="573"/>
      <c r="FB26" s="573"/>
      <c r="FC26" s="573"/>
      <c r="FD26" s="573"/>
      <c r="FE26" s="573"/>
      <c r="FF26" s="573"/>
      <c r="FG26" s="573"/>
      <c r="FH26" s="573"/>
      <c r="FI26" s="573"/>
      <c r="FJ26" s="573"/>
      <c r="FK26" s="573"/>
      <c r="FL26" s="573"/>
      <c r="FM26" s="573"/>
      <c r="FN26" s="573"/>
      <c r="FO26" s="573"/>
      <c r="FP26" s="573"/>
      <c r="FQ26" s="573"/>
      <c r="FR26" s="573"/>
      <c r="FS26" s="573"/>
      <c r="FT26" s="573"/>
      <c r="FU26" s="573"/>
      <c r="FV26" s="573"/>
      <c r="FW26" s="573"/>
      <c r="FX26" s="573"/>
      <c r="FY26" s="573"/>
      <c r="FZ26" s="573"/>
      <c r="GA26" s="573"/>
      <c r="GB26" s="573"/>
      <c r="GC26" s="573"/>
      <c r="GD26" s="573"/>
      <c r="GE26" s="573"/>
      <c r="GF26" s="573"/>
      <c r="GG26" s="573"/>
      <c r="GH26" s="573"/>
      <c r="GI26" s="573"/>
      <c r="GJ26" s="573"/>
      <c r="GK26" s="573"/>
      <c r="GL26" s="573"/>
      <c r="GM26" s="573"/>
      <c r="GN26" s="573"/>
      <c r="GO26" s="573"/>
      <c r="GP26" s="573"/>
      <c r="GQ26" s="573"/>
      <c r="GR26" s="573"/>
      <c r="GS26" s="573"/>
      <c r="GT26" s="573"/>
      <c r="GU26" s="573"/>
      <c r="GV26" s="573"/>
      <c r="GW26" s="573"/>
      <c r="GX26" s="573"/>
      <c r="GY26" s="573"/>
      <c r="GZ26" s="573"/>
      <c r="HA26" s="573"/>
      <c r="HB26" s="573"/>
      <c r="HC26" s="573"/>
      <c r="HD26" s="573"/>
      <c r="HE26" s="573"/>
      <c r="HF26" s="573"/>
      <c r="HG26" s="573"/>
      <c r="HH26" s="573"/>
      <c r="HI26" s="573"/>
      <c r="HJ26" s="573"/>
      <c r="HK26" s="573"/>
      <c r="HL26" s="573"/>
      <c r="HM26" s="573"/>
      <c r="HN26" s="573"/>
      <c r="HO26" s="573"/>
      <c r="HP26" s="573"/>
      <c r="HQ26" s="573"/>
      <c r="HR26" s="573"/>
      <c r="HS26" s="573"/>
      <c r="HT26" s="573"/>
      <c r="HU26" s="573"/>
      <c r="HV26" s="573"/>
      <c r="HW26" s="573"/>
      <c r="HX26" s="573"/>
      <c r="HY26" s="573"/>
      <c r="HZ26" s="573"/>
      <c r="IA26" s="573"/>
      <c r="IB26" s="573"/>
      <c r="IC26" s="573"/>
      <c r="ID26" s="573"/>
      <c r="IE26" s="573"/>
      <c r="IF26" s="573"/>
      <c r="IG26" s="573"/>
      <c r="IH26" s="573"/>
      <c r="II26" s="573"/>
      <c r="IJ26" s="573"/>
      <c r="IK26" s="573"/>
      <c r="IL26" s="573"/>
      <c r="IM26" s="573"/>
      <c r="IN26" s="573"/>
      <c r="IO26" s="573"/>
      <c r="IP26" s="573"/>
      <c r="IQ26" s="573"/>
      <c r="IR26" s="573"/>
      <c r="IS26" s="573"/>
      <c r="IT26" s="573"/>
    </row>
    <row r="27" spans="1:254" ht="14.25">
      <c r="A27" s="587"/>
      <c r="B27" s="580"/>
      <c r="C27" s="586"/>
      <c r="D27" s="586"/>
      <c r="E27" s="586"/>
      <c r="F27" s="586"/>
      <c r="G27" s="586"/>
      <c r="H27" s="586"/>
      <c r="I27" s="586"/>
      <c r="J27" s="586"/>
      <c r="K27" s="575"/>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3"/>
      <c r="AZ27" s="573"/>
      <c r="BA27" s="573"/>
      <c r="BB27" s="573"/>
      <c r="BC27" s="573"/>
      <c r="BD27" s="573"/>
      <c r="BE27" s="573"/>
      <c r="BF27" s="573"/>
      <c r="BG27" s="573"/>
      <c r="BH27" s="573"/>
      <c r="BI27" s="573"/>
      <c r="BJ27" s="573"/>
      <c r="BK27" s="573"/>
      <c r="BL27" s="573"/>
      <c r="BM27" s="573"/>
      <c r="BN27" s="573"/>
      <c r="BO27" s="573"/>
      <c r="BP27" s="573"/>
      <c r="BQ27" s="573"/>
      <c r="BR27" s="573"/>
      <c r="BS27" s="573"/>
      <c r="BT27" s="573"/>
      <c r="BU27" s="573"/>
      <c r="BV27" s="573"/>
      <c r="BW27" s="573"/>
      <c r="BX27" s="573"/>
      <c r="BY27" s="573"/>
      <c r="BZ27" s="573"/>
      <c r="CA27" s="573"/>
      <c r="CB27" s="573"/>
      <c r="CC27" s="573"/>
      <c r="CD27" s="573"/>
      <c r="CE27" s="573"/>
      <c r="CF27" s="573"/>
      <c r="CG27" s="573"/>
      <c r="CH27" s="573"/>
      <c r="CI27" s="573"/>
      <c r="CJ27" s="573"/>
      <c r="CK27" s="573"/>
      <c r="CL27" s="573"/>
      <c r="CM27" s="573"/>
      <c r="CN27" s="573"/>
      <c r="CO27" s="573"/>
      <c r="CP27" s="573"/>
      <c r="CQ27" s="573"/>
      <c r="CR27" s="573"/>
      <c r="CS27" s="573"/>
      <c r="CT27" s="573"/>
      <c r="CU27" s="573"/>
      <c r="CV27" s="573"/>
      <c r="CW27" s="573"/>
      <c r="CX27" s="573"/>
      <c r="CY27" s="573"/>
      <c r="CZ27" s="573"/>
      <c r="DA27" s="573"/>
      <c r="DB27" s="573"/>
      <c r="DC27" s="573"/>
      <c r="DD27" s="573"/>
      <c r="DE27" s="573"/>
      <c r="DF27" s="573"/>
      <c r="DG27" s="573"/>
      <c r="DH27" s="573"/>
      <c r="DI27" s="573"/>
      <c r="DJ27" s="573"/>
      <c r="DK27" s="573"/>
      <c r="DL27" s="573"/>
      <c r="DM27" s="573"/>
      <c r="DN27" s="573"/>
      <c r="DO27" s="573"/>
      <c r="DP27" s="573"/>
      <c r="DQ27" s="573"/>
      <c r="DR27" s="573"/>
      <c r="DS27" s="573"/>
      <c r="DT27" s="573"/>
      <c r="DU27" s="573"/>
      <c r="DV27" s="573"/>
      <c r="DW27" s="573"/>
      <c r="DX27" s="573"/>
      <c r="DY27" s="573"/>
      <c r="DZ27" s="573"/>
      <c r="EA27" s="573"/>
      <c r="EB27" s="573"/>
      <c r="EC27" s="573"/>
      <c r="ED27" s="573"/>
      <c r="EE27" s="573"/>
      <c r="EF27" s="573"/>
      <c r="EG27" s="573"/>
      <c r="EH27" s="573"/>
      <c r="EI27" s="573"/>
      <c r="EJ27" s="573"/>
      <c r="EK27" s="573"/>
      <c r="EL27" s="573"/>
      <c r="EM27" s="573"/>
      <c r="EN27" s="573"/>
      <c r="EO27" s="573"/>
      <c r="EP27" s="573"/>
      <c r="EQ27" s="573"/>
      <c r="ER27" s="573"/>
      <c r="ES27" s="573"/>
      <c r="ET27" s="573"/>
      <c r="EU27" s="573"/>
      <c r="EV27" s="573"/>
      <c r="EW27" s="573"/>
      <c r="EX27" s="573"/>
      <c r="EY27" s="573"/>
      <c r="EZ27" s="573"/>
      <c r="FA27" s="573"/>
      <c r="FB27" s="573"/>
      <c r="FC27" s="573"/>
      <c r="FD27" s="573"/>
      <c r="FE27" s="573"/>
      <c r="FF27" s="573"/>
      <c r="FG27" s="573"/>
      <c r="FH27" s="573"/>
      <c r="FI27" s="573"/>
      <c r="FJ27" s="573"/>
      <c r="FK27" s="573"/>
      <c r="FL27" s="573"/>
      <c r="FM27" s="573"/>
      <c r="FN27" s="573"/>
      <c r="FO27" s="573"/>
      <c r="FP27" s="573"/>
      <c r="FQ27" s="573"/>
      <c r="FR27" s="573"/>
      <c r="FS27" s="573"/>
      <c r="FT27" s="573"/>
      <c r="FU27" s="573"/>
      <c r="FV27" s="573"/>
      <c r="FW27" s="573"/>
      <c r="FX27" s="573"/>
      <c r="FY27" s="573"/>
      <c r="FZ27" s="573"/>
      <c r="GA27" s="573"/>
      <c r="GB27" s="573"/>
      <c r="GC27" s="573"/>
      <c r="GD27" s="573"/>
      <c r="GE27" s="573"/>
      <c r="GF27" s="573"/>
      <c r="GG27" s="573"/>
      <c r="GH27" s="573"/>
      <c r="GI27" s="573"/>
      <c r="GJ27" s="573"/>
      <c r="GK27" s="573"/>
      <c r="GL27" s="573"/>
      <c r="GM27" s="573"/>
      <c r="GN27" s="573"/>
      <c r="GO27" s="573"/>
      <c r="GP27" s="573"/>
      <c r="GQ27" s="573"/>
      <c r="GR27" s="573"/>
      <c r="GS27" s="573"/>
      <c r="GT27" s="573"/>
      <c r="GU27" s="573"/>
      <c r="GV27" s="573"/>
      <c r="GW27" s="573"/>
      <c r="GX27" s="573"/>
      <c r="GY27" s="573"/>
      <c r="GZ27" s="573"/>
      <c r="HA27" s="573"/>
      <c r="HB27" s="573"/>
      <c r="HC27" s="573"/>
      <c r="HD27" s="573"/>
      <c r="HE27" s="573"/>
      <c r="HF27" s="573"/>
      <c r="HG27" s="573"/>
      <c r="HH27" s="573"/>
      <c r="HI27" s="573"/>
      <c r="HJ27" s="573"/>
      <c r="HK27" s="573"/>
      <c r="HL27" s="573"/>
      <c r="HM27" s="573"/>
      <c r="HN27" s="573"/>
      <c r="HO27" s="573"/>
      <c r="HP27" s="573"/>
      <c r="HQ27" s="573"/>
      <c r="HR27" s="573"/>
      <c r="HS27" s="573"/>
      <c r="HT27" s="573"/>
      <c r="HU27" s="573"/>
      <c r="HV27" s="573"/>
      <c r="HW27" s="573"/>
      <c r="HX27" s="573"/>
      <c r="HY27" s="573"/>
      <c r="HZ27" s="573"/>
      <c r="IA27" s="573"/>
      <c r="IB27" s="573"/>
      <c r="IC27" s="573"/>
      <c r="ID27" s="573"/>
      <c r="IE27" s="573"/>
      <c r="IF27" s="573"/>
      <c r="IG27" s="573"/>
      <c r="IH27" s="573"/>
      <c r="II27" s="573"/>
      <c r="IJ27" s="573"/>
      <c r="IK27" s="573"/>
      <c r="IL27" s="573"/>
      <c r="IM27" s="573"/>
      <c r="IN27" s="573"/>
      <c r="IO27" s="573"/>
      <c r="IP27" s="573"/>
      <c r="IQ27" s="573"/>
      <c r="IR27" s="573"/>
      <c r="IS27" s="573"/>
      <c r="IT27" s="573"/>
    </row>
    <row r="28" spans="1:254" ht="14.25">
      <c r="A28" s="580"/>
      <c r="B28" s="585"/>
      <c r="C28" s="584"/>
      <c r="D28" s="582"/>
      <c r="E28" s="583"/>
      <c r="F28" s="582"/>
      <c r="G28" s="585" t="s">
        <v>733</v>
      </c>
      <c r="H28" s="580">
        <f>I10-I20</f>
        <v>544500</v>
      </c>
      <c r="I28" s="577"/>
      <c r="J28" s="580"/>
      <c r="K28" s="575"/>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3"/>
      <c r="AY28" s="573"/>
      <c r="AZ28" s="573"/>
      <c r="BA28" s="573"/>
      <c r="BB28" s="573"/>
      <c r="BC28" s="573"/>
      <c r="BD28" s="573"/>
      <c r="BE28" s="573"/>
      <c r="BF28" s="573"/>
      <c r="BG28" s="573"/>
      <c r="BH28" s="573"/>
      <c r="BI28" s="573"/>
      <c r="BJ28" s="573"/>
      <c r="BK28" s="573"/>
      <c r="BL28" s="573"/>
      <c r="BM28" s="573"/>
      <c r="BN28" s="573"/>
      <c r="BO28" s="573"/>
      <c r="BP28" s="573"/>
      <c r="BQ28" s="573"/>
      <c r="BR28" s="573"/>
      <c r="BS28" s="573"/>
      <c r="BT28" s="573"/>
      <c r="BU28" s="573"/>
      <c r="BV28" s="573"/>
      <c r="BW28" s="573"/>
      <c r="BX28" s="573"/>
      <c r="BY28" s="573"/>
      <c r="BZ28" s="573"/>
      <c r="CA28" s="573"/>
      <c r="CB28" s="573"/>
      <c r="CC28" s="573"/>
      <c r="CD28" s="573"/>
      <c r="CE28" s="573"/>
      <c r="CF28" s="573"/>
      <c r="CG28" s="573"/>
      <c r="CH28" s="573"/>
      <c r="CI28" s="573"/>
      <c r="CJ28" s="573"/>
      <c r="CK28" s="573"/>
      <c r="CL28" s="573"/>
      <c r="CM28" s="573"/>
      <c r="CN28" s="573"/>
      <c r="CO28" s="573"/>
      <c r="CP28" s="573"/>
      <c r="CQ28" s="573"/>
      <c r="CR28" s="573"/>
      <c r="CS28" s="573"/>
      <c r="CT28" s="573"/>
      <c r="CU28" s="573"/>
      <c r="CV28" s="573"/>
      <c r="CW28" s="573"/>
      <c r="CX28" s="573"/>
      <c r="CY28" s="573"/>
      <c r="CZ28" s="573"/>
      <c r="DA28" s="573"/>
      <c r="DB28" s="573"/>
      <c r="DC28" s="573"/>
      <c r="DD28" s="573"/>
      <c r="DE28" s="573"/>
      <c r="DF28" s="573"/>
      <c r="DG28" s="573"/>
      <c r="DH28" s="573"/>
      <c r="DI28" s="573"/>
      <c r="DJ28" s="573"/>
      <c r="DK28" s="573"/>
      <c r="DL28" s="573"/>
      <c r="DM28" s="573"/>
      <c r="DN28" s="573"/>
      <c r="DO28" s="573"/>
      <c r="DP28" s="573"/>
      <c r="DQ28" s="573"/>
      <c r="DR28" s="573"/>
      <c r="DS28" s="573"/>
      <c r="DT28" s="573"/>
      <c r="DU28" s="573"/>
      <c r="DV28" s="573"/>
      <c r="DW28" s="573"/>
      <c r="DX28" s="573"/>
      <c r="DY28" s="573"/>
      <c r="DZ28" s="573"/>
      <c r="EA28" s="573"/>
      <c r="EB28" s="573"/>
      <c r="EC28" s="573"/>
      <c r="ED28" s="573"/>
      <c r="EE28" s="573"/>
      <c r="EF28" s="573"/>
      <c r="EG28" s="573"/>
      <c r="EH28" s="573"/>
      <c r="EI28" s="573"/>
      <c r="EJ28" s="573"/>
      <c r="EK28" s="573"/>
      <c r="EL28" s="573"/>
      <c r="EM28" s="573"/>
      <c r="EN28" s="573"/>
      <c r="EO28" s="573"/>
      <c r="EP28" s="573"/>
      <c r="EQ28" s="573"/>
      <c r="ER28" s="573"/>
      <c r="ES28" s="573"/>
      <c r="ET28" s="573"/>
      <c r="EU28" s="573"/>
      <c r="EV28" s="573"/>
      <c r="EW28" s="573"/>
      <c r="EX28" s="573"/>
      <c r="EY28" s="573"/>
      <c r="EZ28" s="573"/>
      <c r="FA28" s="573"/>
      <c r="FB28" s="573"/>
      <c r="FC28" s="573"/>
      <c r="FD28" s="573"/>
      <c r="FE28" s="573"/>
      <c r="FF28" s="573"/>
      <c r="FG28" s="573"/>
      <c r="FH28" s="573"/>
      <c r="FI28" s="573"/>
      <c r="FJ28" s="573"/>
      <c r="FK28" s="573"/>
      <c r="FL28" s="573"/>
      <c r="FM28" s="573"/>
      <c r="FN28" s="573"/>
      <c r="FO28" s="573"/>
      <c r="FP28" s="573"/>
      <c r="FQ28" s="573"/>
      <c r="FR28" s="573"/>
      <c r="FS28" s="573"/>
      <c r="FT28" s="573"/>
      <c r="FU28" s="573"/>
      <c r="FV28" s="573"/>
      <c r="FW28" s="573"/>
      <c r="FX28" s="573"/>
      <c r="FY28" s="573"/>
      <c r="FZ28" s="573"/>
      <c r="GA28" s="573"/>
      <c r="GB28" s="573"/>
      <c r="GC28" s="573"/>
      <c r="GD28" s="573"/>
      <c r="GE28" s="573"/>
      <c r="GF28" s="573"/>
      <c r="GG28" s="573"/>
      <c r="GH28" s="573"/>
      <c r="GI28" s="573"/>
      <c r="GJ28" s="573"/>
      <c r="GK28" s="573"/>
      <c r="GL28" s="573"/>
      <c r="GM28" s="573"/>
      <c r="GN28" s="573"/>
      <c r="GO28" s="573"/>
      <c r="GP28" s="573"/>
      <c r="GQ28" s="573"/>
      <c r="GR28" s="573"/>
      <c r="GS28" s="573"/>
      <c r="GT28" s="573"/>
      <c r="GU28" s="573"/>
      <c r="GV28" s="573"/>
      <c r="GW28" s="573"/>
      <c r="GX28" s="573"/>
      <c r="GY28" s="573"/>
      <c r="GZ28" s="573"/>
      <c r="HA28" s="573"/>
      <c r="HB28" s="573"/>
      <c r="HC28" s="573"/>
      <c r="HD28" s="573"/>
      <c r="HE28" s="573"/>
      <c r="HF28" s="573"/>
      <c r="HG28" s="573"/>
      <c r="HH28" s="573"/>
      <c r="HI28" s="573"/>
      <c r="HJ28" s="573"/>
      <c r="HK28" s="573"/>
      <c r="HL28" s="573"/>
      <c r="HM28" s="573"/>
      <c r="HN28" s="573"/>
      <c r="HO28" s="573"/>
      <c r="HP28" s="573"/>
      <c r="HQ28" s="573"/>
      <c r="HR28" s="573"/>
      <c r="HS28" s="573"/>
      <c r="HT28" s="573"/>
      <c r="HU28" s="573"/>
      <c r="HV28" s="573"/>
      <c r="HW28" s="573"/>
      <c r="HX28" s="573"/>
      <c r="HY28" s="573"/>
      <c r="HZ28" s="573"/>
      <c r="IA28" s="573"/>
      <c r="IB28" s="573"/>
      <c r="IC28" s="573"/>
      <c r="ID28" s="573"/>
      <c r="IE28" s="573"/>
      <c r="IF28" s="573"/>
      <c r="IG28" s="573"/>
      <c r="IH28" s="573"/>
      <c r="II28" s="573"/>
      <c r="IJ28" s="573"/>
      <c r="IK28" s="573"/>
      <c r="IL28" s="573"/>
      <c r="IM28" s="573"/>
      <c r="IN28" s="573"/>
      <c r="IO28" s="573"/>
      <c r="IP28" s="573"/>
      <c r="IQ28" s="573"/>
      <c r="IR28" s="573"/>
      <c r="IS28" s="573"/>
      <c r="IT28" s="573"/>
    </row>
    <row r="29" spans="1:254" ht="14.25">
      <c r="A29" s="579"/>
      <c r="B29" s="579"/>
      <c r="C29" s="579"/>
      <c r="D29" s="579"/>
      <c r="E29" s="579"/>
      <c r="F29" s="579"/>
      <c r="G29" s="579"/>
      <c r="H29" s="579"/>
      <c r="I29" s="579"/>
      <c r="J29" s="579"/>
      <c r="K29" s="575"/>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3"/>
      <c r="AY29" s="573"/>
      <c r="AZ29" s="573"/>
      <c r="BA29" s="573"/>
      <c r="BB29" s="573"/>
      <c r="BC29" s="573"/>
      <c r="BD29" s="573"/>
      <c r="BE29" s="573"/>
      <c r="BF29" s="573"/>
      <c r="BG29" s="573"/>
      <c r="BH29" s="573"/>
      <c r="BI29" s="573"/>
      <c r="BJ29" s="573"/>
      <c r="BK29" s="573"/>
      <c r="BL29" s="573"/>
      <c r="BM29" s="573"/>
      <c r="BN29" s="573"/>
      <c r="BO29" s="573"/>
      <c r="BP29" s="573"/>
      <c r="BQ29" s="573"/>
      <c r="BR29" s="573"/>
      <c r="BS29" s="573"/>
      <c r="BT29" s="573"/>
      <c r="BU29" s="573"/>
      <c r="BV29" s="573"/>
      <c r="BW29" s="573"/>
      <c r="BX29" s="573"/>
      <c r="BY29" s="573"/>
      <c r="BZ29" s="573"/>
      <c r="CA29" s="573"/>
      <c r="CB29" s="573"/>
      <c r="CC29" s="573"/>
      <c r="CD29" s="573"/>
      <c r="CE29" s="573"/>
      <c r="CF29" s="573"/>
      <c r="CG29" s="573"/>
      <c r="CH29" s="573"/>
      <c r="CI29" s="573"/>
      <c r="CJ29" s="573"/>
      <c r="CK29" s="573"/>
      <c r="CL29" s="573"/>
      <c r="CM29" s="573"/>
      <c r="CN29" s="573"/>
      <c r="CO29" s="573"/>
      <c r="CP29" s="573"/>
      <c r="CQ29" s="573"/>
      <c r="CR29" s="573"/>
      <c r="CS29" s="573"/>
      <c r="CT29" s="573"/>
      <c r="CU29" s="573"/>
      <c r="CV29" s="573"/>
      <c r="CW29" s="573"/>
      <c r="CX29" s="573"/>
      <c r="CY29" s="573"/>
      <c r="CZ29" s="573"/>
      <c r="DA29" s="573"/>
      <c r="DB29" s="573"/>
      <c r="DC29" s="573"/>
      <c r="DD29" s="573"/>
      <c r="DE29" s="573"/>
      <c r="DF29" s="573"/>
      <c r="DG29" s="573"/>
      <c r="DH29" s="573"/>
      <c r="DI29" s="573"/>
      <c r="DJ29" s="573"/>
      <c r="DK29" s="573"/>
      <c r="DL29" s="573"/>
      <c r="DM29" s="573"/>
      <c r="DN29" s="573"/>
      <c r="DO29" s="573"/>
      <c r="DP29" s="573"/>
      <c r="DQ29" s="573"/>
      <c r="DR29" s="573"/>
      <c r="DS29" s="573"/>
      <c r="DT29" s="573"/>
      <c r="DU29" s="573"/>
      <c r="DV29" s="573"/>
      <c r="DW29" s="573"/>
      <c r="DX29" s="573"/>
      <c r="DY29" s="573"/>
      <c r="DZ29" s="573"/>
      <c r="EA29" s="573"/>
      <c r="EB29" s="573"/>
      <c r="EC29" s="573"/>
      <c r="ED29" s="573"/>
      <c r="EE29" s="573"/>
      <c r="EF29" s="573"/>
      <c r="EG29" s="573"/>
      <c r="EH29" s="573"/>
      <c r="EI29" s="573"/>
      <c r="EJ29" s="573"/>
      <c r="EK29" s="573"/>
      <c r="EL29" s="573"/>
      <c r="EM29" s="573"/>
      <c r="EN29" s="573"/>
      <c r="EO29" s="573"/>
      <c r="EP29" s="573"/>
      <c r="EQ29" s="573"/>
      <c r="ER29" s="573"/>
      <c r="ES29" s="573"/>
      <c r="ET29" s="573"/>
      <c r="EU29" s="573"/>
      <c r="EV29" s="573"/>
      <c r="EW29" s="573"/>
      <c r="EX29" s="573"/>
      <c r="EY29" s="573"/>
      <c r="EZ29" s="573"/>
      <c r="FA29" s="573"/>
      <c r="FB29" s="573"/>
      <c r="FC29" s="573"/>
      <c r="FD29" s="573"/>
      <c r="FE29" s="573"/>
      <c r="FF29" s="573"/>
      <c r="FG29" s="573"/>
      <c r="FH29" s="573"/>
      <c r="FI29" s="573"/>
      <c r="FJ29" s="573"/>
      <c r="FK29" s="573"/>
      <c r="FL29" s="573"/>
      <c r="FM29" s="573"/>
      <c r="FN29" s="573"/>
      <c r="FO29" s="573"/>
      <c r="FP29" s="573"/>
      <c r="FQ29" s="573"/>
      <c r="FR29" s="573"/>
      <c r="FS29" s="573"/>
      <c r="FT29" s="573"/>
      <c r="FU29" s="573"/>
      <c r="FV29" s="573"/>
      <c r="FW29" s="573"/>
      <c r="FX29" s="573"/>
      <c r="FY29" s="573"/>
      <c r="FZ29" s="573"/>
      <c r="GA29" s="573"/>
      <c r="GB29" s="573"/>
      <c r="GC29" s="573"/>
      <c r="GD29" s="573"/>
      <c r="GE29" s="573"/>
      <c r="GF29" s="573"/>
      <c r="GG29" s="573"/>
      <c r="GH29" s="573"/>
      <c r="GI29" s="573"/>
      <c r="GJ29" s="573"/>
      <c r="GK29" s="573"/>
      <c r="GL29" s="573"/>
      <c r="GM29" s="573"/>
      <c r="GN29" s="573"/>
      <c r="GO29" s="573"/>
      <c r="GP29" s="573"/>
      <c r="GQ29" s="573"/>
      <c r="GR29" s="573"/>
      <c r="GS29" s="573"/>
      <c r="GT29" s="573"/>
      <c r="GU29" s="573"/>
      <c r="GV29" s="573"/>
      <c r="GW29" s="573"/>
      <c r="GX29" s="573"/>
      <c r="GY29" s="573"/>
      <c r="GZ29" s="573"/>
      <c r="HA29" s="573"/>
      <c r="HB29" s="573"/>
      <c r="HC29" s="573"/>
      <c r="HD29" s="573"/>
      <c r="HE29" s="573"/>
      <c r="HF29" s="573"/>
      <c r="HG29" s="573"/>
      <c r="HH29" s="573"/>
      <c r="HI29" s="573"/>
      <c r="HJ29" s="573"/>
      <c r="HK29" s="573"/>
      <c r="HL29" s="573"/>
      <c r="HM29" s="573"/>
      <c r="HN29" s="573"/>
      <c r="HO29" s="573"/>
      <c r="HP29" s="573"/>
      <c r="HQ29" s="573"/>
      <c r="HR29" s="573"/>
      <c r="HS29" s="573"/>
      <c r="HT29" s="573"/>
      <c r="HU29" s="573"/>
      <c r="HV29" s="573"/>
      <c r="HW29" s="573"/>
      <c r="HX29" s="573"/>
      <c r="HY29" s="573"/>
      <c r="HZ29" s="573"/>
      <c r="IA29" s="573"/>
      <c r="IB29" s="573"/>
      <c r="IC29" s="573"/>
      <c r="ID29" s="573"/>
      <c r="IE29" s="573"/>
      <c r="IF29" s="573"/>
      <c r="IG29" s="573"/>
      <c r="IH29" s="573"/>
      <c r="II29" s="573"/>
      <c r="IJ29" s="573"/>
      <c r="IK29" s="573"/>
      <c r="IL29" s="573"/>
      <c r="IM29" s="573"/>
      <c r="IN29" s="573"/>
      <c r="IO29" s="573"/>
      <c r="IP29" s="573"/>
      <c r="IQ29" s="573"/>
      <c r="IR29" s="573"/>
      <c r="IS29" s="573"/>
      <c r="IT29" s="573"/>
    </row>
    <row r="30" spans="1:254" ht="14.25">
      <c r="A30" s="579"/>
      <c r="B30" s="579"/>
      <c r="C30" s="579"/>
      <c r="D30" s="579"/>
      <c r="E30" s="579"/>
      <c r="F30" s="1159" t="s">
        <v>732</v>
      </c>
      <c r="G30" s="1159"/>
      <c r="H30" s="579">
        <f>I26-H28</f>
        <v>613170</v>
      </c>
      <c r="I30" s="579"/>
      <c r="J30" s="579"/>
      <c r="K30" s="575"/>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3"/>
      <c r="BD30" s="573"/>
      <c r="BE30" s="573"/>
      <c r="BF30" s="573"/>
      <c r="BG30" s="573"/>
      <c r="BH30" s="573"/>
      <c r="BI30" s="573"/>
      <c r="BJ30" s="573"/>
      <c r="BK30" s="573"/>
      <c r="BL30" s="573"/>
      <c r="BM30" s="573"/>
      <c r="BN30" s="573"/>
      <c r="BO30" s="573"/>
      <c r="BP30" s="573"/>
      <c r="BQ30" s="573"/>
      <c r="BR30" s="573"/>
      <c r="BS30" s="573"/>
      <c r="BT30" s="573"/>
      <c r="BU30" s="573"/>
      <c r="BV30" s="573"/>
      <c r="BW30" s="573"/>
      <c r="BX30" s="573"/>
      <c r="BY30" s="573"/>
      <c r="BZ30" s="573"/>
      <c r="CA30" s="573"/>
      <c r="CB30" s="573"/>
      <c r="CC30" s="573"/>
      <c r="CD30" s="573"/>
      <c r="CE30" s="573"/>
      <c r="CF30" s="573"/>
      <c r="CG30" s="573"/>
      <c r="CH30" s="573"/>
      <c r="CI30" s="573"/>
      <c r="CJ30" s="573"/>
      <c r="CK30" s="573"/>
      <c r="CL30" s="573"/>
      <c r="CM30" s="573"/>
      <c r="CN30" s="573"/>
      <c r="CO30" s="573"/>
      <c r="CP30" s="573"/>
      <c r="CQ30" s="573"/>
      <c r="CR30" s="573"/>
      <c r="CS30" s="573"/>
      <c r="CT30" s="573"/>
      <c r="CU30" s="573"/>
      <c r="CV30" s="573"/>
      <c r="CW30" s="573"/>
      <c r="CX30" s="573"/>
      <c r="CY30" s="573"/>
      <c r="CZ30" s="573"/>
      <c r="DA30" s="573"/>
      <c r="DB30" s="573"/>
      <c r="DC30" s="573"/>
      <c r="DD30" s="573"/>
      <c r="DE30" s="573"/>
      <c r="DF30" s="573"/>
      <c r="DG30" s="573"/>
      <c r="DH30" s="573"/>
      <c r="DI30" s="573"/>
      <c r="DJ30" s="573"/>
      <c r="DK30" s="573"/>
      <c r="DL30" s="573"/>
      <c r="DM30" s="573"/>
      <c r="DN30" s="573"/>
      <c r="DO30" s="573"/>
      <c r="DP30" s="573"/>
      <c r="DQ30" s="573"/>
      <c r="DR30" s="573"/>
      <c r="DS30" s="573"/>
      <c r="DT30" s="573"/>
      <c r="DU30" s="573"/>
      <c r="DV30" s="573"/>
      <c r="DW30" s="573"/>
      <c r="DX30" s="573"/>
      <c r="DY30" s="573"/>
      <c r="DZ30" s="573"/>
      <c r="EA30" s="573"/>
      <c r="EB30" s="573"/>
      <c r="EC30" s="573"/>
      <c r="ED30" s="573"/>
      <c r="EE30" s="573"/>
      <c r="EF30" s="573"/>
      <c r="EG30" s="573"/>
      <c r="EH30" s="573"/>
      <c r="EI30" s="573"/>
      <c r="EJ30" s="573"/>
      <c r="EK30" s="573"/>
      <c r="EL30" s="573"/>
      <c r="EM30" s="573"/>
      <c r="EN30" s="573"/>
      <c r="EO30" s="573"/>
      <c r="EP30" s="573"/>
      <c r="EQ30" s="573"/>
      <c r="ER30" s="573"/>
      <c r="ES30" s="573"/>
      <c r="ET30" s="573"/>
      <c r="EU30" s="573"/>
      <c r="EV30" s="573"/>
      <c r="EW30" s="573"/>
      <c r="EX30" s="573"/>
      <c r="EY30" s="573"/>
      <c r="EZ30" s="573"/>
      <c r="FA30" s="573"/>
      <c r="FB30" s="573"/>
      <c r="FC30" s="573"/>
      <c r="FD30" s="573"/>
      <c r="FE30" s="573"/>
      <c r="FF30" s="573"/>
      <c r="FG30" s="573"/>
      <c r="FH30" s="573"/>
      <c r="FI30" s="573"/>
      <c r="FJ30" s="573"/>
      <c r="FK30" s="573"/>
      <c r="FL30" s="573"/>
      <c r="FM30" s="573"/>
      <c r="FN30" s="573"/>
      <c r="FO30" s="573"/>
      <c r="FP30" s="573"/>
      <c r="FQ30" s="573"/>
      <c r="FR30" s="573"/>
      <c r="FS30" s="573"/>
      <c r="FT30" s="573"/>
      <c r="FU30" s="573"/>
      <c r="FV30" s="573"/>
      <c r="FW30" s="573"/>
      <c r="FX30" s="573"/>
      <c r="FY30" s="573"/>
      <c r="FZ30" s="573"/>
      <c r="GA30" s="573"/>
      <c r="GB30" s="573"/>
      <c r="GC30" s="573"/>
      <c r="GD30" s="573"/>
      <c r="GE30" s="573"/>
      <c r="GF30" s="573"/>
      <c r="GG30" s="573"/>
      <c r="GH30" s="573"/>
      <c r="GI30" s="573"/>
      <c r="GJ30" s="573"/>
      <c r="GK30" s="573"/>
      <c r="GL30" s="573"/>
      <c r="GM30" s="573"/>
      <c r="GN30" s="573"/>
      <c r="GO30" s="573"/>
      <c r="GP30" s="573"/>
      <c r="GQ30" s="573"/>
      <c r="GR30" s="573"/>
      <c r="GS30" s="573"/>
      <c r="GT30" s="573"/>
      <c r="GU30" s="573"/>
      <c r="GV30" s="573"/>
      <c r="GW30" s="573"/>
      <c r="GX30" s="573"/>
      <c r="GY30" s="573"/>
      <c r="GZ30" s="573"/>
      <c r="HA30" s="573"/>
      <c r="HB30" s="573"/>
      <c r="HC30" s="573"/>
      <c r="HD30" s="573"/>
      <c r="HE30" s="573"/>
      <c r="HF30" s="573"/>
      <c r="HG30" s="573"/>
      <c r="HH30" s="573"/>
      <c r="HI30" s="573"/>
      <c r="HJ30" s="573"/>
      <c r="HK30" s="573"/>
      <c r="HL30" s="573"/>
      <c r="HM30" s="573"/>
      <c r="HN30" s="573"/>
      <c r="HO30" s="573"/>
      <c r="HP30" s="573"/>
      <c r="HQ30" s="573"/>
      <c r="HR30" s="573"/>
      <c r="HS30" s="573"/>
      <c r="HT30" s="573"/>
      <c r="HU30" s="573"/>
      <c r="HV30" s="573"/>
      <c r="HW30" s="573"/>
      <c r="HX30" s="573"/>
      <c r="HY30" s="573"/>
      <c r="HZ30" s="573"/>
      <c r="IA30" s="573"/>
      <c r="IB30" s="573"/>
      <c r="IC30" s="573"/>
      <c r="ID30" s="573"/>
      <c r="IE30" s="573"/>
      <c r="IF30" s="573"/>
      <c r="IG30" s="573"/>
      <c r="IH30" s="573"/>
      <c r="II30" s="573"/>
      <c r="IJ30" s="573"/>
      <c r="IK30" s="573"/>
      <c r="IL30" s="573"/>
      <c r="IM30" s="573"/>
      <c r="IN30" s="573"/>
      <c r="IO30" s="573"/>
      <c r="IP30" s="573"/>
      <c r="IQ30" s="573"/>
      <c r="IR30" s="573"/>
      <c r="IS30" s="573"/>
      <c r="IT30" s="573"/>
    </row>
    <row r="31" spans="1:254" ht="14.25">
      <c r="A31" s="579"/>
      <c r="B31" s="579"/>
      <c r="C31" s="579"/>
      <c r="D31" s="579"/>
      <c r="E31" s="579"/>
      <c r="F31" s="579"/>
      <c r="G31" s="579"/>
      <c r="H31" s="579"/>
      <c r="I31" s="579"/>
      <c r="J31" s="579"/>
      <c r="K31" s="575"/>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3"/>
      <c r="AY31" s="573"/>
      <c r="AZ31" s="573"/>
      <c r="BA31" s="573"/>
      <c r="BB31" s="573"/>
      <c r="BC31" s="573"/>
      <c r="BD31" s="573"/>
      <c r="BE31" s="573"/>
      <c r="BF31" s="573"/>
      <c r="BG31" s="573"/>
      <c r="BH31" s="573"/>
      <c r="BI31" s="573"/>
      <c r="BJ31" s="573"/>
      <c r="BK31" s="573"/>
      <c r="BL31" s="573"/>
      <c r="BM31" s="573"/>
      <c r="BN31" s="573"/>
      <c r="BO31" s="573"/>
      <c r="BP31" s="573"/>
      <c r="BQ31" s="573"/>
      <c r="BR31" s="573"/>
      <c r="BS31" s="573"/>
      <c r="BT31" s="573"/>
      <c r="BU31" s="573"/>
      <c r="BV31" s="573"/>
      <c r="BW31" s="573"/>
      <c r="BX31" s="573"/>
      <c r="BY31" s="573"/>
      <c r="BZ31" s="573"/>
      <c r="CA31" s="573"/>
      <c r="CB31" s="573"/>
      <c r="CC31" s="573"/>
      <c r="CD31" s="573"/>
      <c r="CE31" s="573"/>
      <c r="CF31" s="573"/>
      <c r="CG31" s="573"/>
      <c r="CH31" s="573"/>
      <c r="CI31" s="573"/>
      <c r="CJ31" s="573"/>
      <c r="CK31" s="573"/>
      <c r="CL31" s="573"/>
      <c r="CM31" s="573"/>
      <c r="CN31" s="573"/>
      <c r="CO31" s="573"/>
      <c r="CP31" s="573"/>
      <c r="CQ31" s="573"/>
      <c r="CR31" s="573"/>
      <c r="CS31" s="573"/>
      <c r="CT31" s="573"/>
      <c r="CU31" s="573"/>
      <c r="CV31" s="573"/>
      <c r="CW31" s="573"/>
      <c r="CX31" s="573"/>
      <c r="CY31" s="573"/>
      <c r="CZ31" s="573"/>
      <c r="DA31" s="573"/>
      <c r="DB31" s="573"/>
      <c r="DC31" s="573"/>
      <c r="DD31" s="573"/>
      <c r="DE31" s="573"/>
      <c r="DF31" s="573"/>
      <c r="DG31" s="573"/>
      <c r="DH31" s="573"/>
      <c r="DI31" s="573"/>
      <c r="DJ31" s="573"/>
      <c r="DK31" s="573"/>
      <c r="DL31" s="573"/>
      <c r="DM31" s="573"/>
      <c r="DN31" s="573"/>
      <c r="DO31" s="573"/>
      <c r="DP31" s="573"/>
      <c r="DQ31" s="573"/>
      <c r="DR31" s="573"/>
      <c r="DS31" s="573"/>
      <c r="DT31" s="573"/>
      <c r="DU31" s="573"/>
      <c r="DV31" s="573"/>
      <c r="DW31" s="573"/>
      <c r="DX31" s="573"/>
      <c r="DY31" s="573"/>
      <c r="DZ31" s="573"/>
      <c r="EA31" s="573"/>
      <c r="EB31" s="573"/>
      <c r="EC31" s="573"/>
      <c r="ED31" s="573"/>
      <c r="EE31" s="573"/>
      <c r="EF31" s="573"/>
      <c r="EG31" s="573"/>
      <c r="EH31" s="573"/>
      <c r="EI31" s="573"/>
      <c r="EJ31" s="573"/>
      <c r="EK31" s="573"/>
      <c r="EL31" s="573"/>
      <c r="EM31" s="573"/>
      <c r="EN31" s="573"/>
      <c r="EO31" s="573"/>
      <c r="EP31" s="573"/>
      <c r="EQ31" s="573"/>
      <c r="ER31" s="573"/>
      <c r="ES31" s="573"/>
      <c r="ET31" s="573"/>
      <c r="EU31" s="573"/>
      <c r="EV31" s="573"/>
      <c r="EW31" s="573"/>
      <c r="EX31" s="573"/>
      <c r="EY31" s="573"/>
      <c r="EZ31" s="573"/>
      <c r="FA31" s="573"/>
      <c r="FB31" s="573"/>
      <c r="FC31" s="573"/>
      <c r="FD31" s="573"/>
      <c r="FE31" s="573"/>
      <c r="FF31" s="573"/>
      <c r="FG31" s="573"/>
      <c r="FH31" s="573"/>
      <c r="FI31" s="573"/>
      <c r="FJ31" s="573"/>
      <c r="FK31" s="573"/>
      <c r="FL31" s="573"/>
      <c r="FM31" s="573"/>
      <c r="FN31" s="573"/>
      <c r="FO31" s="573"/>
      <c r="FP31" s="573"/>
      <c r="FQ31" s="573"/>
      <c r="FR31" s="573"/>
      <c r="FS31" s="573"/>
      <c r="FT31" s="573"/>
      <c r="FU31" s="573"/>
      <c r="FV31" s="573"/>
      <c r="FW31" s="573"/>
      <c r="FX31" s="573"/>
      <c r="FY31" s="573"/>
      <c r="FZ31" s="573"/>
      <c r="GA31" s="573"/>
      <c r="GB31" s="573"/>
      <c r="GC31" s="573"/>
      <c r="GD31" s="573"/>
      <c r="GE31" s="573"/>
      <c r="GF31" s="573"/>
      <c r="GG31" s="573"/>
      <c r="GH31" s="573"/>
      <c r="GI31" s="573"/>
      <c r="GJ31" s="573"/>
      <c r="GK31" s="573"/>
      <c r="GL31" s="573"/>
      <c r="GM31" s="573"/>
      <c r="GN31" s="573"/>
      <c r="GO31" s="573"/>
      <c r="GP31" s="573"/>
      <c r="GQ31" s="573"/>
      <c r="GR31" s="573"/>
      <c r="GS31" s="573"/>
      <c r="GT31" s="573"/>
      <c r="GU31" s="573"/>
      <c r="GV31" s="573"/>
      <c r="GW31" s="573"/>
      <c r="GX31" s="573"/>
      <c r="GY31" s="573"/>
      <c r="GZ31" s="573"/>
      <c r="HA31" s="573"/>
      <c r="HB31" s="573"/>
      <c r="HC31" s="573"/>
      <c r="HD31" s="573"/>
      <c r="HE31" s="573"/>
      <c r="HF31" s="573"/>
      <c r="HG31" s="573"/>
      <c r="HH31" s="573"/>
      <c r="HI31" s="573"/>
      <c r="HJ31" s="573"/>
      <c r="HK31" s="573"/>
      <c r="HL31" s="573"/>
      <c r="HM31" s="573"/>
      <c r="HN31" s="573"/>
      <c r="HO31" s="573"/>
      <c r="HP31" s="573"/>
      <c r="HQ31" s="573"/>
      <c r="HR31" s="573"/>
      <c r="HS31" s="573"/>
      <c r="HT31" s="573"/>
      <c r="HU31" s="573"/>
      <c r="HV31" s="573"/>
      <c r="HW31" s="573"/>
      <c r="HX31" s="573"/>
      <c r="HY31" s="573"/>
      <c r="HZ31" s="573"/>
      <c r="IA31" s="573"/>
      <c r="IB31" s="573"/>
      <c r="IC31" s="573"/>
      <c r="ID31" s="573"/>
      <c r="IE31" s="573"/>
      <c r="IF31" s="573"/>
      <c r="IG31" s="573"/>
      <c r="IH31" s="573"/>
      <c r="II31" s="573"/>
      <c r="IJ31" s="573"/>
      <c r="IK31" s="573"/>
      <c r="IL31" s="573"/>
      <c r="IM31" s="573"/>
      <c r="IN31" s="573"/>
      <c r="IO31" s="573"/>
      <c r="IP31" s="573"/>
      <c r="IQ31" s="573"/>
      <c r="IR31" s="573"/>
      <c r="IS31" s="573"/>
      <c r="IT31" s="573"/>
    </row>
    <row r="32" spans="1:254">
      <c r="A32" s="578"/>
      <c r="B32" s="1154"/>
      <c r="C32" s="1154"/>
      <c r="D32" s="1154"/>
      <c r="E32" s="1154"/>
      <c r="F32" s="1154"/>
      <c r="G32" s="1154"/>
      <c r="H32" s="1154"/>
      <c r="I32" s="578"/>
      <c r="J32" s="578"/>
      <c r="K32" s="575"/>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573"/>
      <c r="AM32" s="573"/>
      <c r="AN32" s="573"/>
      <c r="AO32" s="573"/>
      <c r="AP32" s="573"/>
      <c r="AQ32" s="573"/>
      <c r="AR32" s="573"/>
      <c r="AS32" s="573"/>
      <c r="AT32" s="573"/>
      <c r="AU32" s="573"/>
      <c r="AV32" s="573"/>
      <c r="AW32" s="573"/>
      <c r="AX32" s="573"/>
      <c r="AY32" s="573"/>
      <c r="AZ32" s="573"/>
      <c r="BA32" s="573"/>
      <c r="BB32" s="573"/>
      <c r="BC32" s="573"/>
      <c r="BD32" s="573"/>
      <c r="BE32" s="573"/>
      <c r="BF32" s="573"/>
      <c r="BG32" s="573"/>
      <c r="BH32" s="573"/>
      <c r="BI32" s="573"/>
      <c r="BJ32" s="573"/>
      <c r="BK32" s="573"/>
      <c r="BL32" s="573"/>
      <c r="BM32" s="573"/>
      <c r="BN32" s="573"/>
      <c r="BO32" s="573"/>
      <c r="BP32" s="573"/>
      <c r="BQ32" s="573"/>
      <c r="BR32" s="573"/>
      <c r="BS32" s="573"/>
      <c r="BT32" s="573"/>
      <c r="BU32" s="573"/>
      <c r="BV32" s="573"/>
      <c r="BW32" s="573"/>
      <c r="BX32" s="573"/>
      <c r="BY32" s="573"/>
      <c r="BZ32" s="573"/>
      <c r="CA32" s="573"/>
      <c r="CB32" s="573"/>
      <c r="CC32" s="573"/>
      <c r="CD32" s="573"/>
      <c r="CE32" s="573"/>
      <c r="CF32" s="573"/>
      <c r="CG32" s="573"/>
      <c r="CH32" s="573"/>
      <c r="CI32" s="573"/>
      <c r="CJ32" s="573"/>
      <c r="CK32" s="573"/>
      <c r="CL32" s="573"/>
      <c r="CM32" s="573"/>
      <c r="CN32" s="573"/>
      <c r="CO32" s="573"/>
      <c r="CP32" s="573"/>
      <c r="CQ32" s="573"/>
      <c r="CR32" s="573"/>
      <c r="CS32" s="573"/>
      <c r="CT32" s="573"/>
      <c r="CU32" s="573"/>
      <c r="CV32" s="573"/>
      <c r="CW32" s="573"/>
      <c r="CX32" s="573"/>
      <c r="CY32" s="573"/>
      <c r="CZ32" s="573"/>
      <c r="DA32" s="573"/>
      <c r="DB32" s="573"/>
      <c r="DC32" s="573"/>
      <c r="DD32" s="573"/>
      <c r="DE32" s="573"/>
      <c r="DF32" s="573"/>
      <c r="DG32" s="573"/>
      <c r="DH32" s="573"/>
      <c r="DI32" s="573"/>
      <c r="DJ32" s="573"/>
      <c r="DK32" s="573"/>
      <c r="DL32" s="573"/>
      <c r="DM32" s="573"/>
      <c r="DN32" s="573"/>
      <c r="DO32" s="573"/>
      <c r="DP32" s="573"/>
      <c r="DQ32" s="573"/>
      <c r="DR32" s="573"/>
      <c r="DS32" s="573"/>
      <c r="DT32" s="573"/>
      <c r="DU32" s="573"/>
      <c r="DV32" s="573"/>
      <c r="DW32" s="573"/>
      <c r="DX32" s="573"/>
      <c r="DY32" s="573"/>
      <c r="DZ32" s="573"/>
      <c r="EA32" s="573"/>
      <c r="EB32" s="573"/>
      <c r="EC32" s="573"/>
      <c r="ED32" s="573"/>
      <c r="EE32" s="573"/>
      <c r="EF32" s="573"/>
      <c r="EG32" s="573"/>
      <c r="EH32" s="573"/>
      <c r="EI32" s="573"/>
      <c r="EJ32" s="573"/>
      <c r="EK32" s="573"/>
      <c r="EL32" s="573"/>
      <c r="EM32" s="573"/>
      <c r="EN32" s="573"/>
      <c r="EO32" s="573"/>
      <c r="EP32" s="573"/>
      <c r="EQ32" s="573"/>
      <c r="ER32" s="573"/>
      <c r="ES32" s="573"/>
      <c r="ET32" s="573"/>
      <c r="EU32" s="573"/>
      <c r="EV32" s="573"/>
      <c r="EW32" s="573"/>
      <c r="EX32" s="573"/>
      <c r="EY32" s="573"/>
      <c r="EZ32" s="573"/>
      <c r="FA32" s="573"/>
      <c r="FB32" s="573"/>
      <c r="FC32" s="573"/>
      <c r="FD32" s="573"/>
      <c r="FE32" s="573"/>
      <c r="FF32" s="573"/>
      <c r="FG32" s="573"/>
      <c r="FH32" s="573"/>
      <c r="FI32" s="573"/>
      <c r="FJ32" s="573"/>
      <c r="FK32" s="573"/>
      <c r="FL32" s="573"/>
      <c r="FM32" s="573"/>
      <c r="FN32" s="573"/>
      <c r="FO32" s="573"/>
      <c r="FP32" s="573"/>
      <c r="FQ32" s="573"/>
      <c r="FR32" s="573"/>
      <c r="FS32" s="573"/>
      <c r="FT32" s="573"/>
      <c r="FU32" s="573"/>
      <c r="FV32" s="573"/>
      <c r="FW32" s="573"/>
      <c r="FX32" s="573"/>
      <c r="FY32" s="573"/>
      <c r="FZ32" s="573"/>
      <c r="GA32" s="573"/>
      <c r="GB32" s="573"/>
      <c r="GC32" s="573"/>
      <c r="GD32" s="573"/>
      <c r="GE32" s="573"/>
      <c r="GF32" s="573"/>
      <c r="GG32" s="573"/>
      <c r="GH32" s="573"/>
      <c r="GI32" s="573"/>
      <c r="GJ32" s="573"/>
      <c r="GK32" s="573"/>
      <c r="GL32" s="573"/>
      <c r="GM32" s="573"/>
      <c r="GN32" s="573"/>
      <c r="GO32" s="573"/>
      <c r="GP32" s="573"/>
      <c r="GQ32" s="573"/>
      <c r="GR32" s="573"/>
      <c r="GS32" s="573"/>
      <c r="GT32" s="573"/>
      <c r="GU32" s="573"/>
      <c r="GV32" s="573"/>
      <c r="GW32" s="573"/>
      <c r="GX32" s="573"/>
      <c r="GY32" s="573"/>
      <c r="GZ32" s="573"/>
      <c r="HA32" s="573"/>
      <c r="HB32" s="573"/>
      <c r="HC32" s="573"/>
      <c r="HD32" s="573"/>
      <c r="HE32" s="573"/>
      <c r="HF32" s="573"/>
      <c r="HG32" s="573"/>
      <c r="HH32" s="573"/>
      <c r="HI32" s="573"/>
      <c r="HJ32" s="573"/>
      <c r="HK32" s="573"/>
      <c r="HL32" s="573"/>
      <c r="HM32" s="573"/>
      <c r="HN32" s="573"/>
      <c r="HO32" s="573"/>
      <c r="HP32" s="573"/>
      <c r="HQ32" s="573"/>
      <c r="HR32" s="573"/>
      <c r="HS32" s="573"/>
      <c r="HT32" s="573"/>
      <c r="HU32" s="573"/>
      <c r="HV32" s="573"/>
      <c r="HW32" s="573"/>
      <c r="HX32" s="573"/>
      <c r="HY32" s="573"/>
      <c r="HZ32" s="573"/>
      <c r="IA32" s="573"/>
      <c r="IB32" s="573"/>
      <c r="IC32" s="573"/>
      <c r="ID32" s="573"/>
      <c r="IE32" s="573"/>
      <c r="IF32" s="573"/>
      <c r="IG32" s="573"/>
      <c r="IH32" s="573"/>
      <c r="II32" s="573"/>
      <c r="IJ32" s="573"/>
      <c r="IK32" s="573"/>
      <c r="IL32" s="573"/>
      <c r="IM32" s="573"/>
      <c r="IN32" s="573"/>
      <c r="IO32" s="573"/>
      <c r="IP32" s="573"/>
      <c r="IQ32" s="573"/>
      <c r="IR32" s="573"/>
      <c r="IS32" s="573"/>
      <c r="IT32" s="573"/>
    </row>
    <row r="33" spans="1:254">
      <c r="A33" s="578"/>
      <c r="B33" s="578"/>
      <c r="C33" s="577"/>
      <c r="D33" s="578"/>
      <c r="E33" s="578"/>
      <c r="F33" s="578"/>
      <c r="G33" s="578"/>
      <c r="H33" s="578"/>
      <c r="I33" s="578"/>
      <c r="J33" s="578"/>
      <c r="K33" s="575"/>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573"/>
      <c r="AM33" s="573"/>
      <c r="AN33" s="573"/>
      <c r="AO33" s="573"/>
      <c r="AP33" s="573"/>
      <c r="AQ33" s="573"/>
      <c r="AR33" s="573"/>
      <c r="AS33" s="573"/>
      <c r="AT33" s="573"/>
      <c r="AU33" s="573"/>
      <c r="AV33" s="573"/>
      <c r="AW33" s="573"/>
      <c r="AX33" s="573"/>
      <c r="AY33" s="573"/>
      <c r="AZ33" s="573"/>
      <c r="BA33" s="573"/>
      <c r="BB33" s="573"/>
      <c r="BC33" s="573"/>
      <c r="BD33" s="573"/>
      <c r="BE33" s="573"/>
      <c r="BF33" s="573"/>
      <c r="BG33" s="573"/>
      <c r="BH33" s="573"/>
      <c r="BI33" s="573"/>
      <c r="BJ33" s="573"/>
      <c r="BK33" s="573"/>
      <c r="BL33" s="573"/>
      <c r="BM33" s="573"/>
      <c r="BN33" s="573"/>
      <c r="BO33" s="573"/>
      <c r="BP33" s="573"/>
      <c r="BQ33" s="573"/>
      <c r="BR33" s="573"/>
      <c r="BS33" s="573"/>
      <c r="BT33" s="573"/>
      <c r="BU33" s="573"/>
      <c r="BV33" s="573"/>
      <c r="BW33" s="573"/>
      <c r="BX33" s="573"/>
      <c r="BY33" s="573"/>
      <c r="BZ33" s="573"/>
      <c r="CA33" s="573"/>
      <c r="CB33" s="573"/>
      <c r="CC33" s="573"/>
      <c r="CD33" s="573"/>
      <c r="CE33" s="573"/>
      <c r="CF33" s="573"/>
      <c r="CG33" s="573"/>
      <c r="CH33" s="573"/>
      <c r="CI33" s="573"/>
      <c r="CJ33" s="573"/>
      <c r="CK33" s="573"/>
      <c r="CL33" s="573"/>
      <c r="CM33" s="573"/>
      <c r="CN33" s="573"/>
      <c r="CO33" s="573"/>
      <c r="CP33" s="573"/>
      <c r="CQ33" s="573"/>
      <c r="CR33" s="573"/>
      <c r="CS33" s="573"/>
      <c r="CT33" s="573"/>
      <c r="CU33" s="573"/>
      <c r="CV33" s="573"/>
      <c r="CW33" s="573"/>
      <c r="CX33" s="573"/>
      <c r="CY33" s="573"/>
      <c r="CZ33" s="573"/>
      <c r="DA33" s="573"/>
      <c r="DB33" s="573"/>
      <c r="DC33" s="573"/>
      <c r="DD33" s="573"/>
      <c r="DE33" s="573"/>
      <c r="DF33" s="573"/>
      <c r="DG33" s="573"/>
      <c r="DH33" s="573"/>
      <c r="DI33" s="573"/>
      <c r="DJ33" s="573"/>
      <c r="DK33" s="573"/>
      <c r="DL33" s="573"/>
      <c r="DM33" s="573"/>
      <c r="DN33" s="573"/>
      <c r="DO33" s="573"/>
      <c r="DP33" s="573"/>
      <c r="DQ33" s="573"/>
      <c r="DR33" s="573"/>
      <c r="DS33" s="573"/>
      <c r="DT33" s="573"/>
      <c r="DU33" s="573"/>
      <c r="DV33" s="573"/>
      <c r="DW33" s="573"/>
      <c r="DX33" s="573"/>
      <c r="DY33" s="573"/>
      <c r="DZ33" s="573"/>
      <c r="EA33" s="573"/>
      <c r="EB33" s="573"/>
      <c r="EC33" s="573"/>
      <c r="ED33" s="573"/>
      <c r="EE33" s="573"/>
      <c r="EF33" s="573"/>
      <c r="EG33" s="573"/>
      <c r="EH33" s="573"/>
      <c r="EI33" s="573"/>
      <c r="EJ33" s="573"/>
      <c r="EK33" s="573"/>
      <c r="EL33" s="573"/>
      <c r="EM33" s="573"/>
      <c r="EN33" s="573"/>
      <c r="EO33" s="573"/>
      <c r="EP33" s="573"/>
      <c r="EQ33" s="573"/>
      <c r="ER33" s="573"/>
      <c r="ES33" s="573"/>
      <c r="ET33" s="573"/>
      <c r="EU33" s="573"/>
      <c r="EV33" s="573"/>
      <c r="EW33" s="573"/>
      <c r="EX33" s="573"/>
      <c r="EY33" s="573"/>
      <c r="EZ33" s="573"/>
      <c r="FA33" s="573"/>
      <c r="FB33" s="573"/>
      <c r="FC33" s="573"/>
      <c r="FD33" s="573"/>
      <c r="FE33" s="573"/>
      <c r="FF33" s="573"/>
      <c r="FG33" s="573"/>
      <c r="FH33" s="573"/>
      <c r="FI33" s="573"/>
      <c r="FJ33" s="573"/>
      <c r="FK33" s="573"/>
      <c r="FL33" s="573"/>
      <c r="FM33" s="573"/>
      <c r="FN33" s="573"/>
      <c r="FO33" s="573"/>
      <c r="FP33" s="573"/>
      <c r="FQ33" s="573"/>
      <c r="FR33" s="573"/>
      <c r="FS33" s="573"/>
      <c r="FT33" s="573"/>
      <c r="FU33" s="573"/>
      <c r="FV33" s="573"/>
      <c r="FW33" s="573"/>
      <c r="FX33" s="573"/>
      <c r="FY33" s="573"/>
      <c r="FZ33" s="573"/>
      <c r="GA33" s="573"/>
      <c r="GB33" s="573"/>
      <c r="GC33" s="573"/>
      <c r="GD33" s="573"/>
      <c r="GE33" s="573"/>
      <c r="GF33" s="573"/>
      <c r="GG33" s="573"/>
      <c r="GH33" s="573"/>
      <c r="GI33" s="573"/>
      <c r="GJ33" s="573"/>
      <c r="GK33" s="573"/>
      <c r="GL33" s="573"/>
      <c r="GM33" s="573"/>
      <c r="GN33" s="573"/>
      <c r="GO33" s="573"/>
      <c r="GP33" s="573"/>
      <c r="GQ33" s="573"/>
      <c r="GR33" s="573"/>
      <c r="GS33" s="573"/>
      <c r="GT33" s="573"/>
      <c r="GU33" s="573"/>
      <c r="GV33" s="573"/>
      <c r="GW33" s="573"/>
      <c r="GX33" s="573"/>
      <c r="GY33" s="573"/>
      <c r="GZ33" s="573"/>
      <c r="HA33" s="573"/>
      <c r="HB33" s="573"/>
      <c r="HC33" s="573"/>
      <c r="HD33" s="573"/>
      <c r="HE33" s="573"/>
      <c r="HF33" s="573"/>
      <c r="HG33" s="573"/>
      <c r="HH33" s="573"/>
      <c r="HI33" s="573"/>
      <c r="HJ33" s="573"/>
      <c r="HK33" s="573"/>
      <c r="HL33" s="573"/>
      <c r="HM33" s="573"/>
      <c r="HN33" s="573"/>
      <c r="HO33" s="573"/>
      <c r="HP33" s="573"/>
      <c r="HQ33" s="573"/>
      <c r="HR33" s="573"/>
      <c r="HS33" s="573"/>
      <c r="HT33" s="573"/>
      <c r="HU33" s="573"/>
      <c r="HV33" s="573"/>
      <c r="HW33" s="573"/>
      <c r="HX33" s="573"/>
      <c r="HY33" s="573"/>
      <c r="HZ33" s="573"/>
      <c r="IA33" s="573"/>
      <c r="IB33" s="573"/>
      <c r="IC33" s="573"/>
      <c r="ID33" s="573"/>
      <c r="IE33" s="573"/>
      <c r="IF33" s="573"/>
      <c r="IG33" s="573"/>
      <c r="IH33" s="573"/>
      <c r="II33" s="573"/>
      <c r="IJ33" s="573"/>
      <c r="IK33" s="573"/>
      <c r="IL33" s="573"/>
      <c r="IM33" s="573"/>
      <c r="IN33" s="573"/>
      <c r="IO33" s="573"/>
      <c r="IP33" s="573"/>
      <c r="IQ33" s="573"/>
      <c r="IR33" s="573"/>
      <c r="IS33" s="573"/>
      <c r="IT33" s="573"/>
    </row>
    <row r="34" spans="1:254">
      <c r="A34" s="578"/>
      <c r="B34" s="578"/>
      <c r="C34" s="577"/>
      <c r="D34" s="578"/>
      <c r="E34" s="578"/>
      <c r="F34" s="578"/>
      <c r="G34" s="578"/>
      <c r="H34" s="578"/>
      <c r="I34" s="578"/>
      <c r="J34" s="578"/>
      <c r="K34" s="575"/>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c r="BA34" s="573"/>
      <c r="BB34" s="573"/>
      <c r="BC34" s="573"/>
      <c r="BD34" s="573"/>
      <c r="BE34" s="573"/>
      <c r="BF34" s="573"/>
      <c r="BG34" s="573"/>
      <c r="BH34" s="573"/>
      <c r="BI34" s="573"/>
      <c r="BJ34" s="573"/>
      <c r="BK34" s="573"/>
      <c r="BL34" s="573"/>
      <c r="BM34" s="573"/>
      <c r="BN34" s="573"/>
      <c r="BO34" s="573"/>
      <c r="BP34" s="573"/>
      <c r="BQ34" s="573"/>
      <c r="BR34" s="573"/>
      <c r="BS34" s="573"/>
      <c r="BT34" s="573"/>
      <c r="BU34" s="573"/>
      <c r="BV34" s="573"/>
      <c r="BW34" s="573"/>
      <c r="BX34" s="573"/>
      <c r="BY34" s="573"/>
      <c r="BZ34" s="573"/>
      <c r="CA34" s="573"/>
      <c r="CB34" s="573"/>
      <c r="CC34" s="573"/>
      <c r="CD34" s="573"/>
      <c r="CE34" s="573"/>
      <c r="CF34" s="573"/>
      <c r="CG34" s="573"/>
      <c r="CH34" s="573"/>
      <c r="CI34" s="573"/>
      <c r="CJ34" s="573"/>
      <c r="CK34" s="573"/>
      <c r="CL34" s="573"/>
      <c r="CM34" s="573"/>
      <c r="CN34" s="573"/>
      <c r="CO34" s="573"/>
      <c r="CP34" s="573"/>
      <c r="CQ34" s="573"/>
      <c r="CR34" s="573"/>
      <c r="CS34" s="573"/>
      <c r="CT34" s="573"/>
      <c r="CU34" s="573"/>
      <c r="CV34" s="573"/>
      <c r="CW34" s="573"/>
      <c r="CX34" s="573"/>
      <c r="CY34" s="573"/>
      <c r="CZ34" s="573"/>
      <c r="DA34" s="573"/>
      <c r="DB34" s="573"/>
      <c r="DC34" s="573"/>
      <c r="DD34" s="573"/>
      <c r="DE34" s="573"/>
      <c r="DF34" s="573"/>
      <c r="DG34" s="573"/>
      <c r="DH34" s="573"/>
      <c r="DI34" s="573"/>
      <c r="DJ34" s="573"/>
      <c r="DK34" s="573"/>
      <c r="DL34" s="573"/>
      <c r="DM34" s="573"/>
      <c r="DN34" s="573"/>
      <c r="DO34" s="573"/>
      <c r="DP34" s="573"/>
      <c r="DQ34" s="573"/>
      <c r="DR34" s="573"/>
      <c r="DS34" s="573"/>
      <c r="DT34" s="573"/>
      <c r="DU34" s="573"/>
      <c r="DV34" s="573"/>
      <c r="DW34" s="573"/>
      <c r="DX34" s="573"/>
      <c r="DY34" s="573"/>
      <c r="DZ34" s="573"/>
      <c r="EA34" s="573"/>
      <c r="EB34" s="573"/>
      <c r="EC34" s="573"/>
      <c r="ED34" s="573"/>
      <c r="EE34" s="573"/>
      <c r="EF34" s="573"/>
      <c r="EG34" s="573"/>
      <c r="EH34" s="573"/>
      <c r="EI34" s="573"/>
      <c r="EJ34" s="573"/>
      <c r="EK34" s="573"/>
      <c r="EL34" s="573"/>
      <c r="EM34" s="573"/>
      <c r="EN34" s="573"/>
      <c r="EO34" s="573"/>
      <c r="EP34" s="573"/>
      <c r="EQ34" s="573"/>
      <c r="ER34" s="573"/>
      <c r="ES34" s="573"/>
      <c r="ET34" s="573"/>
      <c r="EU34" s="573"/>
      <c r="EV34" s="573"/>
      <c r="EW34" s="573"/>
      <c r="EX34" s="573"/>
      <c r="EY34" s="573"/>
      <c r="EZ34" s="573"/>
      <c r="FA34" s="573"/>
      <c r="FB34" s="573"/>
      <c r="FC34" s="573"/>
      <c r="FD34" s="573"/>
      <c r="FE34" s="573"/>
      <c r="FF34" s="573"/>
      <c r="FG34" s="573"/>
      <c r="FH34" s="573"/>
      <c r="FI34" s="573"/>
      <c r="FJ34" s="573"/>
      <c r="FK34" s="573"/>
      <c r="FL34" s="573"/>
      <c r="FM34" s="573"/>
      <c r="FN34" s="573"/>
      <c r="FO34" s="573"/>
      <c r="FP34" s="573"/>
      <c r="FQ34" s="573"/>
      <c r="FR34" s="573"/>
      <c r="FS34" s="573"/>
      <c r="FT34" s="573"/>
      <c r="FU34" s="573"/>
      <c r="FV34" s="573"/>
      <c r="FW34" s="573"/>
      <c r="FX34" s="573"/>
      <c r="FY34" s="573"/>
      <c r="FZ34" s="573"/>
      <c r="GA34" s="573"/>
      <c r="GB34" s="573"/>
      <c r="GC34" s="573"/>
      <c r="GD34" s="573"/>
      <c r="GE34" s="573"/>
      <c r="GF34" s="573"/>
      <c r="GG34" s="573"/>
      <c r="GH34" s="573"/>
      <c r="GI34" s="573"/>
      <c r="GJ34" s="573"/>
      <c r="GK34" s="573"/>
      <c r="GL34" s="573"/>
      <c r="GM34" s="573"/>
      <c r="GN34" s="573"/>
      <c r="GO34" s="573"/>
      <c r="GP34" s="573"/>
      <c r="GQ34" s="573"/>
      <c r="GR34" s="573"/>
      <c r="GS34" s="573"/>
      <c r="GT34" s="573"/>
      <c r="GU34" s="573"/>
      <c r="GV34" s="573"/>
      <c r="GW34" s="573"/>
      <c r="GX34" s="573"/>
      <c r="GY34" s="573"/>
      <c r="GZ34" s="573"/>
      <c r="HA34" s="573"/>
      <c r="HB34" s="573"/>
      <c r="HC34" s="573"/>
      <c r="HD34" s="573"/>
      <c r="HE34" s="573"/>
      <c r="HF34" s="573"/>
      <c r="HG34" s="573"/>
      <c r="HH34" s="573"/>
      <c r="HI34" s="573"/>
      <c r="HJ34" s="573"/>
      <c r="HK34" s="573"/>
      <c r="HL34" s="573"/>
      <c r="HM34" s="573"/>
      <c r="HN34" s="573"/>
      <c r="HO34" s="573"/>
      <c r="HP34" s="573"/>
      <c r="HQ34" s="573"/>
      <c r="HR34" s="573"/>
      <c r="HS34" s="573"/>
      <c r="HT34" s="573"/>
      <c r="HU34" s="573"/>
      <c r="HV34" s="573"/>
      <c r="HW34" s="573"/>
      <c r="HX34" s="573"/>
      <c r="HY34" s="573"/>
      <c r="HZ34" s="573"/>
      <c r="IA34" s="573"/>
      <c r="IB34" s="573"/>
      <c r="IC34" s="573"/>
      <c r="ID34" s="573"/>
      <c r="IE34" s="573"/>
      <c r="IF34" s="573"/>
      <c r="IG34" s="573"/>
      <c r="IH34" s="573"/>
      <c r="II34" s="573"/>
      <c r="IJ34" s="573"/>
      <c r="IK34" s="573"/>
      <c r="IL34" s="573"/>
      <c r="IM34" s="573"/>
      <c r="IN34" s="573"/>
      <c r="IO34" s="573"/>
      <c r="IP34" s="573"/>
      <c r="IQ34" s="573"/>
      <c r="IR34" s="573"/>
      <c r="IS34" s="573"/>
      <c r="IT34" s="573"/>
    </row>
    <row r="35" spans="1:254">
      <c r="A35" s="577"/>
      <c r="B35" s="668"/>
      <c r="C35" s="577"/>
      <c r="D35" s="577"/>
      <c r="E35" s="577"/>
      <c r="F35" s="577"/>
      <c r="G35" s="577"/>
      <c r="H35" s="577"/>
      <c r="I35" s="577"/>
      <c r="J35" s="577"/>
      <c r="K35" s="575"/>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3"/>
      <c r="AY35" s="573"/>
      <c r="AZ35" s="573"/>
      <c r="BA35" s="573"/>
      <c r="BB35" s="573"/>
      <c r="BC35" s="573"/>
      <c r="BD35" s="573"/>
      <c r="BE35" s="573"/>
      <c r="BF35" s="573"/>
      <c r="BG35" s="573"/>
      <c r="BH35" s="573"/>
      <c r="BI35" s="573"/>
      <c r="BJ35" s="573"/>
      <c r="BK35" s="573"/>
      <c r="BL35" s="573"/>
      <c r="BM35" s="573"/>
      <c r="BN35" s="573"/>
      <c r="BO35" s="573"/>
      <c r="BP35" s="573"/>
      <c r="BQ35" s="573"/>
      <c r="BR35" s="573"/>
      <c r="BS35" s="573"/>
      <c r="BT35" s="573"/>
      <c r="BU35" s="573"/>
      <c r="BV35" s="573"/>
      <c r="BW35" s="573"/>
      <c r="BX35" s="573"/>
      <c r="BY35" s="573"/>
      <c r="BZ35" s="573"/>
      <c r="CA35" s="573"/>
      <c r="CB35" s="573"/>
      <c r="CC35" s="573"/>
      <c r="CD35" s="573"/>
      <c r="CE35" s="573"/>
      <c r="CF35" s="573"/>
      <c r="CG35" s="573"/>
      <c r="CH35" s="573"/>
      <c r="CI35" s="573"/>
      <c r="CJ35" s="573"/>
      <c r="CK35" s="573"/>
      <c r="CL35" s="573"/>
      <c r="CM35" s="573"/>
      <c r="CN35" s="573"/>
      <c r="CO35" s="573"/>
      <c r="CP35" s="573"/>
      <c r="CQ35" s="573"/>
      <c r="CR35" s="573"/>
      <c r="CS35" s="573"/>
      <c r="CT35" s="573"/>
      <c r="CU35" s="573"/>
      <c r="CV35" s="573"/>
      <c r="CW35" s="573"/>
      <c r="CX35" s="573"/>
      <c r="CY35" s="573"/>
      <c r="CZ35" s="573"/>
      <c r="DA35" s="573"/>
      <c r="DB35" s="573"/>
      <c r="DC35" s="573"/>
      <c r="DD35" s="573"/>
      <c r="DE35" s="573"/>
      <c r="DF35" s="573"/>
      <c r="DG35" s="573"/>
      <c r="DH35" s="573"/>
      <c r="DI35" s="573"/>
      <c r="DJ35" s="573"/>
      <c r="DK35" s="573"/>
      <c r="DL35" s="573"/>
      <c r="DM35" s="573"/>
      <c r="DN35" s="573"/>
      <c r="DO35" s="573"/>
      <c r="DP35" s="573"/>
      <c r="DQ35" s="573"/>
      <c r="DR35" s="573"/>
      <c r="DS35" s="573"/>
      <c r="DT35" s="573"/>
      <c r="DU35" s="573"/>
      <c r="DV35" s="573"/>
      <c r="DW35" s="573"/>
      <c r="DX35" s="573"/>
      <c r="DY35" s="573"/>
      <c r="DZ35" s="573"/>
      <c r="EA35" s="573"/>
      <c r="EB35" s="573"/>
      <c r="EC35" s="573"/>
      <c r="ED35" s="573"/>
      <c r="EE35" s="573"/>
      <c r="EF35" s="573"/>
      <c r="EG35" s="573"/>
      <c r="EH35" s="573"/>
      <c r="EI35" s="573"/>
      <c r="EJ35" s="573"/>
      <c r="EK35" s="573"/>
      <c r="EL35" s="573"/>
      <c r="EM35" s="573"/>
      <c r="EN35" s="573"/>
      <c r="EO35" s="573"/>
      <c r="EP35" s="573"/>
      <c r="EQ35" s="573"/>
      <c r="ER35" s="573"/>
      <c r="ES35" s="573"/>
      <c r="ET35" s="573"/>
      <c r="EU35" s="573"/>
      <c r="EV35" s="573"/>
      <c r="EW35" s="573"/>
      <c r="EX35" s="573"/>
      <c r="EY35" s="573"/>
      <c r="EZ35" s="573"/>
      <c r="FA35" s="573"/>
      <c r="FB35" s="573"/>
      <c r="FC35" s="573"/>
      <c r="FD35" s="573"/>
      <c r="FE35" s="573"/>
      <c r="FF35" s="573"/>
      <c r="FG35" s="573"/>
      <c r="FH35" s="573"/>
      <c r="FI35" s="573"/>
      <c r="FJ35" s="573"/>
      <c r="FK35" s="573"/>
      <c r="FL35" s="573"/>
      <c r="FM35" s="573"/>
      <c r="FN35" s="573"/>
      <c r="FO35" s="573"/>
      <c r="FP35" s="573"/>
      <c r="FQ35" s="573"/>
      <c r="FR35" s="573"/>
      <c r="FS35" s="573"/>
      <c r="FT35" s="573"/>
      <c r="FU35" s="573"/>
      <c r="FV35" s="573"/>
      <c r="FW35" s="573"/>
      <c r="FX35" s="573"/>
      <c r="FY35" s="573"/>
      <c r="FZ35" s="573"/>
      <c r="GA35" s="573"/>
      <c r="GB35" s="573"/>
      <c r="GC35" s="573"/>
      <c r="GD35" s="573"/>
      <c r="GE35" s="573"/>
      <c r="GF35" s="573"/>
      <c r="GG35" s="573"/>
      <c r="GH35" s="573"/>
      <c r="GI35" s="573"/>
      <c r="GJ35" s="573"/>
      <c r="GK35" s="573"/>
      <c r="GL35" s="573"/>
      <c r="GM35" s="573"/>
      <c r="GN35" s="573"/>
      <c r="GO35" s="573"/>
      <c r="GP35" s="573"/>
      <c r="GQ35" s="573"/>
      <c r="GR35" s="573"/>
      <c r="GS35" s="573"/>
      <c r="GT35" s="573"/>
      <c r="GU35" s="573"/>
      <c r="GV35" s="573"/>
      <c r="GW35" s="573"/>
      <c r="GX35" s="573"/>
      <c r="GY35" s="573"/>
      <c r="GZ35" s="573"/>
      <c r="HA35" s="573"/>
      <c r="HB35" s="573"/>
      <c r="HC35" s="573"/>
      <c r="HD35" s="573"/>
      <c r="HE35" s="573"/>
      <c r="HF35" s="573"/>
      <c r="HG35" s="573"/>
      <c r="HH35" s="573"/>
      <c r="HI35" s="573"/>
      <c r="HJ35" s="573"/>
      <c r="HK35" s="573"/>
      <c r="HL35" s="573"/>
      <c r="HM35" s="573"/>
      <c r="HN35" s="573"/>
      <c r="HO35" s="573"/>
      <c r="HP35" s="573"/>
      <c r="HQ35" s="573"/>
      <c r="HR35" s="573"/>
      <c r="HS35" s="573"/>
      <c r="HT35" s="573"/>
      <c r="HU35" s="573"/>
      <c r="HV35" s="573"/>
      <c r="HW35" s="573"/>
      <c r="HX35" s="573"/>
      <c r="HY35" s="573"/>
      <c r="HZ35" s="573"/>
      <c r="IA35" s="573"/>
      <c r="IB35" s="573"/>
      <c r="IC35" s="573"/>
      <c r="ID35" s="573"/>
      <c r="IE35" s="573"/>
      <c r="IF35" s="573"/>
      <c r="IG35" s="573"/>
      <c r="IH35" s="573"/>
      <c r="II35" s="573"/>
      <c r="IJ35" s="573"/>
      <c r="IK35" s="573"/>
      <c r="IL35" s="573"/>
      <c r="IM35" s="573"/>
      <c r="IN35" s="573"/>
      <c r="IO35" s="573"/>
      <c r="IP35" s="573"/>
      <c r="IQ35" s="573"/>
      <c r="IR35" s="573"/>
      <c r="IS35" s="573"/>
      <c r="IT35" s="573"/>
    </row>
    <row r="36" spans="1:254">
      <c r="A36" s="575"/>
      <c r="B36" s="575"/>
      <c r="C36" s="575"/>
      <c r="D36" s="575"/>
      <c r="E36" s="575"/>
      <c r="F36" s="575"/>
      <c r="G36" s="575"/>
      <c r="H36" s="575"/>
      <c r="I36" s="575"/>
      <c r="J36" s="575"/>
      <c r="K36" s="575"/>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c r="AM36" s="573"/>
      <c r="AN36" s="573"/>
      <c r="AO36" s="573"/>
      <c r="AP36" s="573"/>
      <c r="AQ36" s="573"/>
      <c r="AR36" s="573"/>
      <c r="AS36" s="573"/>
      <c r="AT36" s="573"/>
      <c r="AU36" s="573"/>
      <c r="AV36" s="573"/>
      <c r="AW36" s="573"/>
      <c r="AX36" s="573"/>
      <c r="AY36" s="573"/>
      <c r="AZ36" s="573"/>
      <c r="BA36" s="573"/>
      <c r="BB36" s="573"/>
      <c r="BC36" s="573"/>
      <c r="BD36" s="573"/>
      <c r="BE36" s="573"/>
      <c r="BF36" s="573"/>
      <c r="BG36" s="573"/>
      <c r="BH36" s="573"/>
      <c r="BI36" s="573"/>
      <c r="BJ36" s="573"/>
      <c r="BK36" s="573"/>
      <c r="BL36" s="573"/>
      <c r="BM36" s="573"/>
      <c r="BN36" s="573"/>
      <c r="BO36" s="573"/>
      <c r="BP36" s="573"/>
      <c r="BQ36" s="573"/>
      <c r="BR36" s="573"/>
      <c r="BS36" s="573"/>
      <c r="BT36" s="573"/>
      <c r="BU36" s="573"/>
      <c r="BV36" s="573"/>
      <c r="BW36" s="573"/>
      <c r="BX36" s="573"/>
      <c r="BY36" s="573"/>
      <c r="BZ36" s="573"/>
      <c r="CA36" s="573"/>
      <c r="CB36" s="573"/>
      <c r="CC36" s="573"/>
      <c r="CD36" s="573"/>
      <c r="CE36" s="573"/>
      <c r="CF36" s="573"/>
      <c r="CG36" s="573"/>
      <c r="CH36" s="573"/>
      <c r="CI36" s="573"/>
      <c r="CJ36" s="573"/>
      <c r="CK36" s="573"/>
      <c r="CL36" s="573"/>
      <c r="CM36" s="573"/>
      <c r="CN36" s="573"/>
      <c r="CO36" s="573"/>
      <c r="CP36" s="573"/>
      <c r="CQ36" s="573"/>
      <c r="CR36" s="573"/>
      <c r="CS36" s="573"/>
      <c r="CT36" s="573"/>
      <c r="CU36" s="573"/>
      <c r="CV36" s="573"/>
      <c r="CW36" s="573"/>
      <c r="CX36" s="573"/>
      <c r="CY36" s="573"/>
      <c r="CZ36" s="573"/>
      <c r="DA36" s="573"/>
      <c r="DB36" s="573"/>
      <c r="DC36" s="573"/>
      <c r="DD36" s="573"/>
      <c r="DE36" s="573"/>
      <c r="DF36" s="573"/>
      <c r="DG36" s="573"/>
      <c r="DH36" s="573"/>
      <c r="DI36" s="573"/>
      <c r="DJ36" s="573"/>
      <c r="DK36" s="573"/>
      <c r="DL36" s="573"/>
      <c r="DM36" s="573"/>
      <c r="DN36" s="573"/>
      <c r="DO36" s="573"/>
      <c r="DP36" s="573"/>
      <c r="DQ36" s="573"/>
      <c r="DR36" s="573"/>
      <c r="DS36" s="573"/>
      <c r="DT36" s="573"/>
      <c r="DU36" s="573"/>
      <c r="DV36" s="573"/>
      <c r="DW36" s="573"/>
      <c r="DX36" s="573"/>
      <c r="DY36" s="573"/>
      <c r="DZ36" s="573"/>
      <c r="EA36" s="573"/>
      <c r="EB36" s="573"/>
      <c r="EC36" s="573"/>
      <c r="ED36" s="573"/>
      <c r="EE36" s="573"/>
      <c r="EF36" s="573"/>
      <c r="EG36" s="573"/>
      <c r="EH36" s="573"/>
      <c r="EI36" s="573"/>
      <c r="EJ36" s="573"/>
      <c r="EK36" s="573"/>
      <c r="EL36" s="573"/>
      <c r="EM36" s="573"/>
      <c r="EN36" s="573"/>
      <c r="EO36" s="573"/>
      <c r="EP36" s="573"/>
      <c r="EQ36" s="573"/>
      <c r="ER36" s="573"/>
      <c r="ES36" s="573"/>
      <c r="ET36" s="573"/>
      <c r="EU36" s="573"/>
      <c r="EV36" s="573"/>
      <c r="EW36" s="573"/>
      <c r="EX36" s="573"/>
      <c r="EY36" s="573"/>
      <c r="EZ36" s="573"/>
      <c r="FA36" s="573"/>
      <c r="FB36" s="573"/>
      <c r="FC36" s="573"/>
      <c r="FD36" s="573"/>
      <c r="FE36" s="573"/>
      <c r="FF36" s="573"/>
      <c r="FG36" s="573"/>
      <c r="FH36" s="573"/>
      <c r="FI36" s="573"/>
      <c r="FJ36" s="573"/>
      <c r="FK36" s="573"/>
      <c r="FL36" s="573"/>
      <c r="FM36" s="573"/>
      <c r="FN36" s="573"/>
      <c r="FO36" s="573"/>
      <c r="FP36" s="573"/>
      <c r="FQ36" s="573"/>
      <c r="FR36" s="573"/>
      <c r="FS36" s="573"/>
      <c r="FT36" s="573"/>
      <c r="FU36" s="573"/>
      <c r="FV36" s="573"/>
      <c r="FW36" s="573"/>
      <c r="FX36" s="573"/>
      <c r="FY36" s="573"/>
      <c r="FZ36" s="573"/>
      <c r="GA36" s="573"/>
      <c r="GB36" s="573"/>
      <c r="GC36" s="573"/>
      <c r="GD36" s="573"/>
      <c r="GE36" s="573"/>
      <c r="GF36" s="573"/>
      <c r="GG36" s="573"/>
      <c r="GH36" s="573"/>
      <c r="GI36" s="573"/>
      <c r="GJ36" s="573"/>
      <c r="GK36" s="573"/>
      <c r="GL36" s="573"/>
      <c r="GM36" s="573"/>
      <c r="GN36" s="573"/>
      <c r="GO36" s="573"/>
      <c r="GP36" s="573"/>
      <c r="GQ36" s="573"/>
      <c r="GR36" s="573"/>
      <c r="GS36" s="573"/>
      <c r="GT36" s="573"/>
      <c r="GU36" s="573"/>
      <c r="GV36" s="573"/>
      <c r="GW36" s="573"/>
      <c r="GX36" s="573"/>
      <c r="GY36" s="573"/>
      <c r="GZ36" s="573"/>
      <c r="HA36" s="573"/>
      <c r="HB36" s="573"/>
      <c r="HC36" s="573"/>
      <c r="HD36" s="573"/>
      <c r="HE36" s="573"/>
      <c r="HF36" s="573"/>
      <c r="HG36" s="573"/>
      <c r="HH36" s="573"/>
      <c r="HI36" s="573"/>
      <c r="HJ36" s="573"/>
      <c r="HK36" s="573"/>
      <c r="HL36" s="573"/>
      <c r="HM36" s="573"/>
      <c r="HN36" s="573"/>
      <c r="HO36" s="573"/>
      <c r="HP36" s="573"/>
      <c r="HQ36" s="573"/>
      <c r="HR36" s="573"/>
      <c r="HS36" s="573"/>
      <c r="HT36" s="573"/>
      <c r="HU36" s="573"/>
      <c r="HV36" s="573"/>
      <c r="HW36" s="573"/>
      <c r="HX36" s="573"/>
      <c r="HY36" s="573"/>
      <c r="HZ36" s="573"/>
      <c r="IA36" s="573"/>
      <c r="IB36" s="573"/>
      <c r="IC36" s="573"/>
      <c r="ID36" s="573"/>
      <c r="IE36" s="573"/>
      <c r="IF36" s="573"/>
      <c r="IG36" s="573"/>
      <c r="IH36" s="573"/>
      <c r="II36" s="573"/>
      <c r="IJ36" s="573"/>
      <c r="IK36" s="573"/>
      <c r="IL36" s="573"/>
      <c r="IM36" s="573"/>
      <c r="IN36" s="573"/>
      <c r="IO36" s="573"/>
      <c r="IP36" s="573"/>
      <c r="IQ36" s="573"/>
      <c r="IR36" s="573"/>
      <c r="IS36" s="573"/>
      <c r="IT36" s="573"/>
    </row>
    <row r="37" spans="1:254">
      <c r="A37" s="575"/>
      <c r="B37" s="575"/>
      <c r="C37" s="575"/>
      <c r="D37" s="575"/>
      <c r="E37" s="575"/>
      <c r="F37" s="575"/>
      <c r="G37" s="575"/>
      <c r="H37" s="575"/>
      <c r="I37" s="575"/>
      <c r="J37" s="575"/>
      <c r="K37" s="575"/>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c r="BW37" s="573"/>
      <c r="BX37" s="573"/>
      <c r="BY37" s="573"/>
      <c r="BZ37" s="573"/>
      <c r="CA37" s="573"/>
      <c r="CB37" s="573"/>
      <c r="CC37" s="573"/>
      <c r="CD37" s="573"/>
      <c r="CE37" s="573"/>
      <c r="CF37" s="573"/>
      <c r="CG37" s="573"/>
      <c r="CH37" s="573"/>
      <c r="CI37" s="573"/>
      <c r="CJ37" s="573"/>
      <c r="CK37" s="573"/>
      <c r="CL37" s="573"/>
      <c r="CM37" s="573"/>
      <c r="CN37" s="573"/>
      <c r="CO37" s="573"/>
      <c r="CP37" s="573"/>
      <c r="CQ37" s="573"/>
      <c r="CR37" s="573"/>
      <c r="CS37" s="573"/>
      <c r="CT37" s="573"/>
      <c r="CU37" s="573"/>
      <c r="CV37" s="573"/>
      <c r="CW37" s="573"/>
      <c r="CX37" s="573"/>
      <c r="CY37" s="573"/>
      <c r="CZ37" s="573"/>
      <c r="DA37" s="573"/>
      <c r="DB37" s="573"/>
      <c r="DC37" s="573"/>
      <c r="DD37" s="573"/>
      <c r="DE37" s="573"/>
      <c r="DF37" s="573"/>
      <c r="DG37" s="573"/>
      <c r="DH37" s="573"/>
      <c r="DI37" s="573"/>
      <c r="DJ37" s="573"/>
      <c r="DK37" s="573"/>
      <c r="DL37" s="573"/>
      <c r="DM37" s="573"/>
      <c r="DN37" s="573"/>
      <c r="DO37" s="573"/>
      <c r="DP37" s="573"/>
      <c r="DQ37" s="573"/>
      <c r="DR37" s="573"/>
      <c r="DS37" s="573"/>
      <c r="DT37" s="573"/>
      <c r="DU37" s="573"/>
      <c r="DV37" s="573"/>
      <c r="DW37" s="573"/>
      <c r="DX37" s="573"/>
      <c r="DY37" s="573"/>
      <c r="DZ37" s="573"/>
      <c r="EA37" s="573"/>
      <c r="EB37" s="573"/>
      <c r="EC37" s="573"/>
      <c r="ED37" s="573"/>
      <c r="EE37" s="573"/>
      <c r="EF37" s="573"/>
      <c r="EG37" s="573"/>
      <c r="EH37" s="573"/>
      <c r="EI37" s="573"/>
      <c r="EJ37" s="573"/>
      <c r="EK37" s="573"/>
      <c r="EL37" s="573"/>
      <c r="EM37" s="573"/>
      <c r="EN37" s="573"/>
      <c r="EO37" s="573"/>
      <c r="EP37" s="573"/>
      <c r="EQ37" s="573"/>
      <c r="ER37" s="573"/>
      <c r="ES37" s="573"/>
      <c r="ET37" s="573"/>
      <c r="EU37" s="573"/>
      <c r="EV37" s="573"/>
      <c r="EW37" s="573"/>
      <c r="EX37" s="573"/>
      <c r="EY37" s="573"/>
      <c r="EZ37" s="573"/>
      <c r="FA37" s="573"/>
      <c r="FB37" s="573"/>
      <c r="FC37" s="573"/>
      <c r="FD37" s="573"/>
      <c r="FE37" s="573"/>
      <c r="FF37" s="573"/>
      <c r="FG37" s="573"/>
      <c r="FH37" s="573"/>
      <c r="FI37" s="573"/>
      <c r="FJ37" s="573"/>
      <c r="FK37" s="573"/>
      <c r="FL37" s="573"/>
      <c r="FM37" s="573"/>
      <c r="FN37" s="573"/>
      <c r="FO37" s="573"/>
      <c r="FP37" s="573"/>
      <c r="FQ37" s="573"/>
      <c r="FR37" s="573"/>
      <c r="FS37" s="573"/>
      <c r="FT37" s="573"/>
      <c r="FU37" s="573"/>
      <c r="FV37" s="573"/>
      <c r="FW37" s="573"/>
      <c r="FX37" s="573"/>
      <c r="FY37" s="573"/>
      <c r="FZ37" s="573"/>
      <c r="GA37" s="573"/>
      <c r="GB37" s="573"/>
      <c r="GC37" s="573"/>
      <c r="GD37" s="573"/>
      <c r="GE37" s="573"/>
      <c r="GF37" s="573"/>
      <c r="GG37" s="573"/>
      <c r="GH37" s="573"/>
      <c r="GI37" s="573"/>
      <c r="GJ37" s="573"/>
      <c r="GK37" s="573"/>
      <c r="GL37" s="573"/>
      <c r="GM37" s="573"/>
      <c r="GN37" s="573"/>
      <c r="GO37" s="573"/>
      <c r="GP37" s="573"/>
      <c r="GQ37" s="573"/>
      <c r="GR37" s="573"/>
      <c r="GS37" s="573"/>
      <c r="GT37" s="573"/>
      <c r="GU37" s="573"/>
      <c r="GV37" s="573"/>
      <c r="GW37" s="573"/>
      <c r="GX37" s="573"/>
      <c r="GY37" s="573"/>
      <c r="GZ37" s="573"/>
      <c r="HA37" s="573"/>
      <c r="HB37" s="573"/>
      <c r="HC37" s="573"/>
      <c r="HD37" s="573"/>
      <c r="HE37" s="573"/>
      <c r="HF37" s="573"/>
      <c r="HG37" s="573"/>
      <c r="HH37" s="573"/>
      <c r="HI37" s="573"/>
      <c r="HJ37" s="573"/>
      <c r="HK37" s="573"/>
      <c r="HL37" s="573"/>
      <c r="HM37" s="573"/>
      <c r="HN37" s="573"/>
      <c r="HO37" s="573"/>
      <c r="HP37" s="573"/>
      <c r="HQ37" s="573"/>
      <c r="HR37" s="573"/>
      <c r="HS37" s="573"/>
      <c r="HT37" s="573"/>
      <c r="HU37" s="573"/>
      <c r="HV37" s="573"/>
      <c r="HW37" s="573"/>
      <c r="HX37" s="573"/>
      <c r="HY37" s="573"/>
      <c r="HZ37" s="573"/>
      <c r="IA37" s="573"/>
      <c r="IB37" s="573"/>
      <c r="IC37" s="573"/>
      <c r="ID37" s="573"/>
      <c r="IE37" s="573"/>
      <c r="IF37" s="573"/>
      <c r="IG37" s="573"/>
      <c r="IH37" s="573"/>
      <c r="II37" s="573"/>
      <c r="IJ37" s="573"/>
      <c r="IK37" s="573"/>
      <c r="IL37" s="573"/>
      <c r="IM37" s="573"/>
      <c r="IN37" s="573"/>
      <c r="IO37" s="573"/>
      <c r="IP37" s="573"/>
      <c r="IQ37" s="573"/>
      <c r="IR37" s="573"/>
      <c r="IS37" s="573"/>
      <c r="IT37" s="573"/>
    </row>
  </sheetData>
  <sheetProtection selectLockedCells="1" selectUnlockedCells="1"/>
  <mergeCells count="16">
    <mergeCell ref="B32:H32"/>
    <mergeCell ref="A3:I3"/>
    <mergeCell ref="A5:B7"/>
    <mergeCell ref="I5:I7"/>
    <mergeCell ref="A8:A13"/>
    <mergeCell ref="A14:B14"/>
    <mergeCell ref="A25:B25"/>
    <mergeCell ref="A26:B26"/>
    <mergeCell ref="F30:G30"/>
    <mergeCell ref="E6:E7"/>
    <mergeCell ref="C5:H5"/>
    <mergeCell ref="C6:C7"/>
    <mergeCell ref="D6:D7"/>
    <mergeCell ref="F6:F7"/>
    <mergeCell ref="G6:G7"/>
    <mergeCell ref="H6:H7"/>
  </mergeCells>
  <phoneticPr fontId="3"/>
  <printOptions horizontalCentered="1"/>
  <pageMargins left="0.23622047244094491" right="0.23622047244094491" top="0.74803149606299213" bottom="0.74803149606299213" header="0.51181102362204722" footer="0.31496062992125984"/>
  <pageSetup paperSize="9" firstPageNumber="0" orientation="landscape" r:id="rId1"/>
  <headerFooter>
    <oddFooter>&amp;C&amp;"ＭＳ Ｐ明朝,標準"&amp;14添-２</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5"/>
  <sheetViews>
    <sheetView view="pageBreakPreview" topLeftCell="A7" zoomScale="80" zoomScaleNormal="100" zoomScaleSheetLayoutView="80" zoomScalePageLayoutView="80" workbookViewId="0">
      <selection activeCell="D23" sqref="D23"/>
    </sheetView>
  </sheetViews>
  <sheetFormatPr defaultColWidth="12.875" defaultRowHeight="13.5"/>
  <cols>
    <col min="1" max="1" width="2.375" style="574" customWidth="1"/>
    <col min="2" max="2" width="32" style="574" customWidth="1"/>
    <col min="3" max="9" width="11.25" style="574" customWidth="1"/>
    <col min="10" max="10" width="13.875" style="574" customWidth="1"/>
    <col min="11" max="254" width="9.875" style="574" customWidth="1"/>
    <col min="255" max="16384" width="12.875" style="573"/>
  </cols>
  <sheetData>
    <row r="1" spans="1:254" s="679" customFormat="1" ht="25.5" customHeight="1">
      <c r="A1" s="753" t="s">
        <v>782</v>
      </c>
      <c r="B1" s="752"/>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E1" s="680"/>
      <c r="BF1" s="680"/>
      <c r="BG1" s="680"/>
      <c r="BH1" s="680"/>
      <c r="BI1" s="680"/>
      <c r="BJ1" s="680"/>
      <c r="BK1" s="680"/>
      <c r="BL1" s="680"/>
      <c r="BM1" s="680"/>
      <c r="BN1" s="680"/>
      <c r="BO1" s="680"/>
      <c r="BP1" s="680"/>
      <c r="BQ1" s="680"/>
      <c r="BR1" s="680"/>
      <c r="BS1" s="680"/>
      <c r="BT1" s="680"/>
      <c r="BU1" s="680"/>
      <c r="BV1" s="680"/>
      <c r="BW1" s="680"/>
      <c r="BX1" s="680"/>
      <c r="BY1" s="680"/>
      <c r="BZ1" s="680"/>
      <c r="CA1" s="680"/>
      <c r="CB1" s="680"/>
      <c r="CC1" s="680"/>
      <c r="CD1" s="680"/>
      <c r="CE1" s="680"/>
      <c r="CF1" s="680"/>
      <c r="CG1" s="680"/>
      <c r="CH1" s="680"/>
      <c r="CI1" s="680"/>
      <c r="CJ1" s="680"/>
      <c r="CK1" s="680"/>
      <c r="CL1" s="680"/>
      <c r="CM1" s="680"/>
      <c r="CN1" s="680"/>
      <c r="CO1" s="680"/>
      <c r="CP1" s="680"/>
      <c r="CQ1" s="680"/>
      <c r="CR1" s="680"/>
      <c r="CS1" s="680"/>
      <c r="CT1" s="680"/>
      <c r="CU1" s="680"/>
      <c r="CV1" s="680"/>
      <c r="CW1" s="680"/>
      <c r="CX1" s="680"/>
      <c r="CY1" s="680"/>
      <c r="CZ1" s="680"/>
      <c r="DA1" s="680"/>
      <c r="DB1" s="680"/>
      <c r="DC1" s="680"/>
      <c r="DD1" s="680"/>
      <c r="DE1" s="680"/>
      <c r="DF1" s="680"/>
      <c r="DG1" s="680"/>
      <c r="DH1" s="680"/>
      <c r="DI1" s="680"/>
      <c r="DJ1" s="680"/>
      <c r="DK1" s="680"/>
      <c r="DL1" s="680"/>
      <c r="DM1" s="680"/>
      <c r="DN1" s="680"/>
      <c r="DO1" s="680"/>
      <c r="DP1" s="680"/>
      <c r="DQ1" s="680"/>
      <c r="DR1" s="680"/>
      <c r="DS1" s="680"/>
      <c r="DT1" s="680"/>
      <c r="DU1" s="680"/>
      <c r="DV1" s="680"/>
      <c r="DW1" s="680"/>
      <c r="DX1" s="680"/>
      <c r="DY1" s="680"/>
      <c r="DZ1" s="680"/>
      <c r="EA1" s="680"/>
      <c r="EB1" s="680"/>
      <c r="EC1" s="680"/>
      <c r="ED1" s="680"/>
      <c r="EE1" s="680"/>
      <c r="EF1" s="680"/>
      <c r="EG1" s="680"/>
      <c r="EH1" s="680"/>
      <c r="EI1" s="680"/>
      <c r="EJ1" s="680"/>
      <c r="EK1" s="680"/>
      <c r="EL1" s="680"/>
      <c r="EM1" s="680"/>
      <c r="EN1" s="680"/>
      <c r="EO1" s="680"/>
      <c r="EP1" s="680"/>
      <c r="EQ1" s="680"/>
      <c r="ER1" s="680"/>
      <c r="ES1" s="680"/>
      <c r="ET1" s="680"/>
      <c r="EU1" s="680"/>
      <c r="EV1" s="680"/>
      <c r="EW1" s="680"/>
      <c r="EX1" s="680"/>
      <c r="EY1" s="680"/>
      <c r="EZ1" s="680"/>
      <c r="FA1" s="680"/>
      <c r="FB1" s="680"/>
      <c r="FC1" s="680"/>
      <c r="FD1" s="680"/>
      <c r="FE1" s="680"/>
      <c r="FF1" s="680"/>
      <c r="FG1" s="680"/>
      <c r="FH1" s="680"/>
      <c r="FI1" s="680"/>
      <c r="FJ1" s="680"/>
      <c r="FK1" s="680"/>
      <c r="FL1" s="680"/>
      <c r="FM1" s="680"/>
      <c r="FN1" s="680"/>
      <c r="FO1" s="680"/>
      <c r="FP1" s="680"/>
      <c r="FQ1" s="680"/>
      <c r="FR1" s="680"/>
      <c r="FS1" s="680"/>
      <c r="FT1" s="680"/>
      <c r="FU1" s="680"/>
      <c r="FV1" s="680"/>
      <c r="FW1" s="680"/>
      <c r="FX1" s="680"/>
      <c r="FY1" s="680"/>
      <c r="FZ1" s="680"/>
      <c r="GA1" s="680"/>
      <c r="GB1" s="680"/>
      <c r="GC1" s="680"/>
      <c r="GD1" s="680"/>
      <c r="GE1" s="680"/>
      <c r="GF1" s="680"/>
      <c r="GG1" s="680"/>
      <c r="GH1" s="680"/>
      <c r="GI1" s="680"/>
      <c r="GJ1" s="680"/>
      <c r="GK1" s="680"/>
      <c r="GL1" s="680"/>
      <c r="GM1" s="680"/>
      <c r="GN1" s="680"/>
      <c r="GO1" s="680"/>
      <c r="GP1" s="680"/>
      <c r="GQ1" s="680"/>
      <c r="GR1" s="680"/>
      <c r="GS1" s="680"/>
      <c r="GT1" s="680"/>
      <c r="GU1" s="680"/>
      <c r="GV1" s="680"/>
      <c r="GW1" s="680"/>
      <c r="GX1" s="680"/>
      <c r="GY1" s="680"/>
      <c r="GZ1" s="680"/>
      <c r="HA1" s="680"/>
      <c r="HB1" s="680"/>
      <c r="HC1" s="680"/>
      <c r="HD1" s="680"/>
      <c r="HE1" s="680"/>
      <c r="HF1" s="680"/>
      <c r="HG1" s="680"/>
      <c r="HH1" s="680"/>
      <c r="HI1" s="680"/>
      <c r="HJ1" s="680"/>
      <c r="HK1" s="680"/>
      <c r="HL1" s="680"/>
      <c r="HM1" s="680"/>
      <c r="HN1" s="680"/>
      <c r="HO1" s="680"/>
      <c r="HP1" s="680"/>
      <c r="HQ1" s="680"/>
      <c r="HR1" s="680"/>
      <c r="HS1" s="680"/>
      <c r="HT1" s="680"/>
      <c r="HU1" s="680"/>
      <c r="HV1" s="680"/>
      <c r="HW1" s="680"/>
      <c r="HX1" s="680"/>
      <c r="HY1" s="680"/>
      <c r="HZ1" s="680"/>
      <c r="IA1" s="680"/>
      <c r="IB1" s="680"/>
      <c r="IC1" s="680"/>
      <c r="ID1" s="680"/>
      <c r="IE1" s="680"/>
      <c r="IF1" s="680"/>
      <c r="IG1" s="680"/>
      <c r="IH1" s="680"/>
      <c r="II1" s="680"/>
      <c r="IJ1" s="680"/>
      <c r="IK1" s="680"/>
      <c r="IL1" s="680"/>
      <c r="IM1" s="680"/>
      <c r="IN1" s="680"/>
      <c r="IO1" s="680"/>
      <c r="IP1" s="680"/>
      <c r="IQ1" s="680"/>
      <c r="IR1" s="680"/>
      <c r="IS1" s="680"/>
      <c r="IT1" s="680"/>
    </row>
    <row r="2" spans="1:254" s="679" customFormat="1">
      <c r="A2" s="680"/>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0"/>
      <c r="BP2" s="680"/>
      <c r="BQ2" s="680"/>
      <c r="BR2" s="680"/>
      <c r="BS2" s="680"/>
      <c r="BT2" s="680"/>
      <c r="BU2" s="680"/>
      <c r="BV2" s="680"/>
      <c r="BW2" s="680"/>
      <c r="BX2" s="680"/>
      <c r="BY2" s="680"/>
      <c r="BZ2" s="680"/>
      <c r="CA2" s="680"/>
      <c r="CB2" s="680"/>
      <c r="CC2" s="680"/>
      <c r="CD2" s="680"/>
      <c r="CE2" s="680"/>
      <c r="CF2" s="680"/>
      <c r="CG2" s="680"/>
      <c r="CH2" s="680"/>
      <c r="CI2" s="680"/>
      <c r="CJ2" s="680"/>
      <c r="CK2" s="680"/>
      <c r="CL2" s="680"/>
      <c r="CM2" s="680"/>
      <c r="CN2" s="680"/>
      <c r="CO2" s="680"/>
      <c r="CP2" s="680"/>
      <c r="CQ2" s="680"/>
      <c r="CR2" s="680"/>
      <c r="CS2" s="680"/>
      <c r="CT2" s="680"/>
      <c r="CU2" s="680"/>
      <c r="CV2" s="680"/>
      <c r="CW2" s="680"/>
      <c r="CX2" s="680"/>
      <c r="CY2" s="680"/>
      <c r="CZ2" s="680"/>
      <c r="DA2" s="680"/>
      <c r="DB2" s="680"/>
      <c r="DC2" s="680"/>
      <c r="DD2" s="680"/>
      <c r="DE2" s="680"/>
      <c r="DF2" s="680"/>
      <c r="DG2" s="680"/>
      <c r="DH2" s="680"/>
      <c r="DI2" s="680"/>
      <c r="DJ2" s="680"/>
      <c r="DK2" s="680"/>
      <c r="DL2" s="680"/>
      <c r="DM2" s="680"/>
      <c r="DN2" s="680"/>
      <c r="DO2" s="680"/>
      <c r="DP2" s="680"/>
      <c r="DQ2" s="680"/>
      <c r="DR2" s="680"/>
      <c r="DS2" s="680"/>
      <c r="DT2" s="680"/>
      <c r="DU2" s="680"/>
      <c r="DV2" s="680"/>
      <c r="DW2" s="680"/>
      <c r="DX2" s="680"/>
      <c r="DY2" s="680"/>
      <c r="DZ2" s="680"/>
      <c r="EA2" s="680"/>
      <c r="EB2" s="680"/>
      <c r="EC2" s="680"/>
      <c r="ED2" s="680"/>
      <c r="EE2" s="680"/>
      <c r="EF2" s="680"/>
      <c r="EG2" s="680"/>
      <c r="EH2" s="680"/>
      <c r="EI2" s="680"/>
      <c r="EJ2" s="680"/>
      <c r="EK2" s="680"/>
      <c r="EL2" s="680"/>
      <c r="EM2" s="680"/>
      <c r="EN2" s="680"/>
      <c r="EO2" s="680"/>
      <c r="EP2" s="680"/>
      <c r="EQ2" s="680"/>
      <c r="ER2" s="680"/>
      <c r="ES2" s="680"/>
      <c r="ET2" s="680"/>
      <c r="EU2" s="680"/>
      <c r="EV2" s="680"/>
      <c r="EW2" s="680"/>
      <c r="EX2" s="680"/>
      <c r="EY2" s="680"/>
      <c r="EZ2" s="680"/>
      <c r="FA2" s="680"/>
      <c r="FB2" s="680"/>
      <c r="FC2" s="680"/>
      <c r="FD2" s="680"/>
      <c r="FE2" s="680"/>
      <c r="FF2" s="680"/>
      <c r="FG2" s="680"/>
      <c r="FH2" s="680"/>
      <c r="FI2" s="680"/>
      <c r="FJ2" s="680"/>
      <c r="FK2" s="680"/>
      <c r="FL2" s="680"/>
      <c r="FM2" s="680"/>
      <c r="FN2" s="680"/>
      <c r="FO2" s="680"/>
      <c r="FP2" s="680"/>
      <c r="FQ2" s="680"/>
      <c r="FR2" s="680"/>
      <c r="FS2" s="680"/>
      <c r="FT2" s="680"/>
      <c r="FU2" s="680"/>
      <c r="FV2" s="680"/>
      <c r="FW2" s="680"/>
      <c r="FX2" s="680"/>
      <c r="FY2" s="680"/>
      <c r="FZ2" s="680"/>
      <c r="GA2" s="680"/>
      <c r="GB2" s="680"/>
      <c r="GC2" s="680"/>
      <c r="GD2" s="680"/>
      <c r="GE2" s="680"/>
      <c r="GF2" s="680"/>
      <c r="GG2" s="680"/>
      <c r="GH2" s="680"/>
      <c r="GI2" s="680"/>
      <c r="GJ2" s="680"/>
      <c r="GK2" s="680"/>
      <c r="GL2" s="680"/>
      <c r="GM2" s="680"/>
      <c r="GN2" s="680"/>
      <c r="GO2" s="680"/>
      <c r="GP2" s="680"/>
      <c r="GQ2" s="680"/>
      <c r="GR2" s="680"/>
      <c r="GS2" s="680"/>
      <c r="GT2" s="680"/>
      <c r="GU2" s="680"/>
      <c r="GV2" s="680"/>
      <c r="GW2" s="680"/>
      <c r="GX2" s="680"/>
      <c r="GY2" s="680"/>
      <c r="GZ2" s="680"/>
      <c r="HA2" s="680"/>
      <c r="HB2" s="680"/>
      <c r="HC2" s="680"/>
      <c r="HD2" s="680"/>
      <c r="HE2" s="680"/>
      <c r="HF2" s="680"/>
      <c r="HG2" s="680"/>
      <c r="HH2" s="680"/>
      <c r="HI2" s="680"/>
      <c r="HJ2" s="680"/>
      <c r="HK2" s="680"/>
      <c r="HL2" s="680"/>
      <c r="HM2" s="680"/>
      <c r="HN2" s="680"/>
      <c r="HO2" s="680"/>
      <c r="HP2" s="680"/>
      <c r="HQ2" s="680"/>
      <c r="HR2" s="680"/>
      <c r="HS2" s="680"/>
      <c r="HT2" s="680"/>
      <c r="HU2" s="680"/>
      <c r="HV2" s="680"/>
      <c r="HW2" s="680"/>
      <c r="HX2" s="680"/>
      <c r="HY2" s="680"/>
      <c r="HZ2" s="680"/>
      <c r="IA2" s="680"/>
      <c r="IB2" s="680"/>
      <c r="IC2" s="680"/>
      <c r="ID2" s="680"/>
      <c r="IE2" s="680"/>
      <c r="IF2" s="680"/>
      <c r="IG2" s="680"/>
      <c r="IH2" s="680"/>
      <c r="II2" s="680"/>
      <c r="IJ2" s="680"/>
      <c r="IK2" s="680"/>
      <c r="IL2" s="680"/>
      <c r="IM2" s="680"/>
      <c r="IN2" s="680"/>
      <c r="IO2" s="680"/>
      <c r="IP2" s="680"/>
      <c r="IQ2" s="680"/>
      <c r="IR2" s="680"/>
      <c r="IS2" s="680"/>
      <c r="IT2" s="680"/>
    </row>
    <row r="3" spans="1:254" s="650" customFormat="1" ht="24">
      <c r="A3" s="1032" t="s">
        <v>789</v>
      </c>
      <c r="B3" s="1032"/>
      <c r="C3" s="1032"/>
      <c r="D3" s="1032"/>
      <c r="E3" s="1032"/>
      <c r="F3" s="1032"/>
      <c r="G3" s="1032"/>
      <c r="H3" s="1032"/>
      <c r="I3" s="1032"/>
      <c r="J3" s="652"/>
      <c r="K3" s="651"/>
    </row>
    <row r="4" spans="1:254" ht="19.5" thickBot="1">
      <c r="A4" s="649"/>
      <c r="B4" s="647"/>
      <c r="C4" s="647"/>
      <c r="D4" s="647"/>
      <c r="E4" s="577"/>
      <c r="F4" s="677" t="s">
        <v>751</v>
      </c>
      <c r="G4" s="676"/>
      <c r="H4" s="648" t="s">
        <v>461</v>
      </c>
      <c r="I4" s="647"/>
      <c r="J4" s="647"/>
      <c r="K4" s="575"/>
    </row>
    <row r="5" spans="1:254" ht="15" thickBot="1">
      <c r="A5" s="1036" t="s">
        <v>750</v>
      </c>
      <c r="B5" s="1036"/>
      <c r="C5" s="1163" t="s">
        <v>788</v>
      </c>
      <c r="D5" s="1164"/>
      <c r="E5" s="1164"/>
      <c r="F5" s="1164"/>
      <c r="G5" s="1164"/>
      <c r="H5" s="1165"/>
      <c r="I5" s="1157" t="s">
        <v>220</v>
      </c>
      <c r="J5" s="587"/>
      <c r="K5" s="575"/>
    </row>
    <row r="6" spans="1:254" ht="14.25" customHeight="1" thickBot="1">
      <c r="A6" s="1036"/>
      <c r="B6" s="1036"/>
      <c r="C6" s="1214" t="s">
        <v>748</v>
      </c>
      <c r="D6" s="1167" t="s">
        <v>747</v>
      </c>
      <c r="E6" s="1167" t="s">
        <v>746</v>
      </c>
      <c r="F6" s="1215" t="s">
        <v>745</v>
      </c>
      <c r="G6" s="1167" t="s">
        <v>744</v>
      </c>
      <c r="H6" s="1216" t="s">
        <v>743</v>
      </c>
      <c r="I6" s="1157"/>
      <c r="J6" s="587"/>
      <c r="K6" s="575"/>
    </row>
    <row r="7" spans="1:254" ht="14.25">
      <c r="A7" s="1036"/>
      <c r="B7" s="1036"/>
      <c r="C7" s="1213"/>
      <c r="D7" s="1039"/>
      <c r="E7" s="1039"/>
      <c r="F7" s="1040"/>
      <c r="G7" s="1039"/>
      <c r="H7" s="1217"/>
      <c r="I7" s="1157"/>
      <c r="J7" s="587"/>
      <c r="K7" s="575"/>
    </row>
    <row r="8" spans="1:254" ht="14.25">
      <c r="A8" s="1160"/>
      <c r="B8" s="646" t="s">
        <v>742</v>
      </c>
      <c r="C8" s="643"/>
      <c r="D8" s="643"/>
      <c r="E8" s="643"/>
      <c r="F8" s="643"/>
      <c r="G8" s="643"/>
      <c r="H8" s="642"/>
      <c r="I8" s="641">
        <v>0</v>
      </c>
      <c r="J8" s="586"/>
      <c r="K8" s="575"/>
    </row>
    <row r="9" spans="1:254" ht="14.25">
      <c r="A9" s="1160"/>
      <c r="B9" s="640" t="s">
        <v>221</v>
      </c>
      <c r="C9" s="600">
        <v>-183500</v>
      </c>
      <c r="D9" s="600">
        <v>80500</v>
      </c>
      <c r="E9" s="600">
        <v>166500</v>
      </c>
      <c r="F9" s="600">
        <v>-161000</v>
      </c>
      <c r="G9" s="600">
        <v>221000</v>
      </c>
      <c r="H9" s="600">
        <v>194000</v>
      </c>
      <c r="I9" s="598">
        <v>317500</v>
      </c>
      <c r="J9" s="586"/>
      <c r="K9" s="575"/>
    </row>
    <row r="10" spans="1:254" ht="14.25">
      <c r="A10" s="1160"/>
      <c r="B10" s="605" t="s">
        <v>477</v>
      </c>
      <c r="C10" s="600">
        <v>-72000</v>
      </c>
      <c r="D10" s="600">
        <v>-121000</v>
      </c>
      <c r="E10" s="600">
        <v>66000</v>
      </c>
      <c r="F10" s="600">
        <v>-23000</v>
      </c>
      <c r="G10" s="600">
        <v>28000</v>
      </c>
      <c r="H10" s="600">
        <v>128000</v>
      </c>
      <c r="I10" s="598">
        <v>6000</v>
      </c>
      <c r="J10" s="586"/>
      <c r="K10" s="575"/>
    </row>
    <row r="11" spans="1:254" ht="14.25">
      <c r="A11" s="1160"/>
      <c r="B11" s="636" t="s">
        <v>741</v>
      </c>
      <c r="C11" s="634">
        <v>5000</v>
      </c>
      <c r="D11" s="634">
        <v>-10000</v>
      </c>
      <c r="E11" s="634">
        <v>10000</v>
      </c>
      <c r="F11" s="634">
        <v>5000</v>
      </c>
      <c r="G11" s="634">
        <v>-5000</v>
      </c>
      <c r="H11" s="634">
        <v>10000</v>
      </c>
      <c r="I11" s="598">
        <v>15000</v>
      </c>
      <c r="J11" s="586"/>
      <c r="K11" s="575"/>
    </row>
    <row r="12" spans="1:254" ht="15" thickBot="1">
      <c r="A12" s="1158" t="s">
        <v>480</v>
      </c>
      <c r="B12" s="1158"/>
      <c r="C12" s="591">
        <f>SUM(C9:C11)</f>
        <v>-250500</v>
      </c>
      <c r="D12" s="591">
        <f t="shared" ref="D12:H12" si="0">SUM(D9:D11)</f>
        <v>-50500</v>
      </c>
      <c r="E12" s="591">
        <f t="shared" si="0"/>
        <v>242500</v>
      </c>
      <c r="F12" s="591">
        <f t="shared" si="0"/>
        <v>-179000</v>
      </c>
      <c r="G12" s="591">
        <f t="shared" si="0"/>
        <v>244000</v>
      </c>
      <c r="H12" s="591">
        <f t="shared" si="0"/>
        <v>332000</v>
      </c>
      <c r="I12" s="598">
        <f t="shared" ref="I12:I15" si="1">SUM(C12:H12)</f>
        <v>338500</v>
      </c>
      <c r="J12" s="586"/>
      <c r="K12" s="575"/>
    </row>
    <row r="13" spans="1:254" ht="14.25">
      <c r="A13" s="611"/>
      <c r="B13" s="629" t="s">
        <v>740</v>
      </c>
      <c r="C13" s="771">
        <v>-41000</v>
      </c>
      <c r="D13" s="769">
        <v>-23500</v>
      </c>
      <c r="E13" s="770">
        <v>149500</v>
      </c>
      <c r="F13" s="769">
        <v>-35500</v>
      </c>
      <c r="G13" s="769">
        <v>49000</v>
      </c>
      <c r="H13" s="768">
        <v>87800</v>
      </c>
      <c r="I13" s="598">
        <f t="shared" si="1"/>
        <v>186300</v>
      </c>
      <c r="J13" s="586"/>
      <c r="K13" s="575"/>
    </row>
    <row r="14" spans="1:254" ht="14.25">
      <c r="A14" s="611"/>
      <c r="B14" s="610" t="s">
        <v>739</v>
      </c>
      <c r="C14" s="765"/>
      <c r="D14" s="766">
        <v>0</v>
      </c>
      <c r="E14" s="766">
        <v>-150000</v>
      </c>
      <c r="F14" s="764"/>
      <c r="G14" s="766">
        <v>-15000</v>
      </c>
      <c r="H14" s="601">
        <v>-15000</v>
      </c>
      <c r="I14" s="598">
        <f t="shared" si="1"/>
        <v>-180000</v>
      </c>
      <c r="J14" s="586"/>
      <c r="K14" s="575"/>
    </row>
    <row r="15" spans="1:254" ht="14.25">
      <c r="A15" s="611"/>
      <c r="B15" s="610" t="s">
        <v>738</v>
      </c>
      <c r="C15" s="767">
        <v>131500</v>
      </c>
      <c r="D15" s="766">
        <v>-159500</v>
      </c>
      <c r="E15" s="766">
        <v>216300</v>
      </c>
      <c r="F15" s="766">
        <v>-5500</v>
      </c>
      <c r="G15" s="766">
        <v>-247500</v>
      </c>
      <c r="H15" s="601">
        <v>-171170</v>
      </c>
      <c r="I15" s="598">
        <f t="shared" si="1"/>
        <v>-235870</v>
      </c>
      <c r="J15" s="586"/>
      <c r="K15" s="575"/>
    </row>
    <row r="16" spans="1:254" ht="14.25">
      <c r="A16" s="611"/>
      <c r="B16" s="610" t="s">
        <v>737</v>
      </c>
      <c r="C16" s="767">
        <v>-120000</v>
      </c>
      <c r="D16" s="766">
        <v>-129600</v>
      </c>
      <c r="E16" s="766">
        <v>-13500</v>
      </c>
      <c r="F16" s="766">
        <v>-80150</v>
      </c>
      <c r="G16" s="766">
        <v>-171080</v>
      </c>
      <c r="H16" s="601">
        <v>-69900</v>
      </c>
      <c r="I16" s="598"/>
      <c r="J16" s="586"/>
      <c r="K16" s="575"/>
    </row>
    <row r="17" spans="1:11" ht="14.25">
      <c r="A17" s="611"/>
      <c r="B17" s="610" t="s">
        <v>736</v>
      </c>
      <c r="C17" s="767">
        <v>-3212</v>
      </c>
      <c r="D17" s="766">
        <v>51756</v>
      </c>
      <c r="E17" s="766">
        <v>-157182</v>
      </c>
      <c r="F17" s="766">
        <v>-44708</v>
      </c>
      <c r="G17" s="766">
        <v>-41525</v>
      </c>
      <c r="H17" s="601">
        <v>9443</v>
      </c>
      <c r="I17" s="598">
        <f t="shared" ref="I17:I24" si="2">SUM(C17:H17)</f>
        <v>-185428</v>
      </c>
      <c r="J17" s="586"/>
      <c r="K17" s="575"/>
    </row>
    <row r="18" spans="1:11" ht="14.25">
      <c r="A18" s="611"/>
      <c r="B18" s="610" t="s">
        <v>735</v>
      </c>
      <c r="C18" s="767">
        <v>-59500</v>
      </c>
      <c r="D18" s="766">
        <v>-64500</v>
      </c>
      <c r="E18" s="766">
        <v>17500</v>
      </c>
      <c r="F18" s="766">
        <v>-20500</v>
      </c>
      <c r="G18" s="766">
        <v>1000</v>
      </c>
      <c r="H18" s="601">
        <v>72500</v>
      </c>
      <c r="I18" s="598">
        <f t="shared" si="2"/>
        <v>-53500</v>
      </c>
      <c r="J18" s="586"/>
      <c r="K18" s="575"/>
    </row>
    <row r="19" spans="1:11" ht="14.25">
      <c r="A19" s="611"/>
      <c r="B19" s="610" t="s">
        <v>488</v>
      </c>
      <c r="C19" s="767">
        <v>-2750</v>
      </c>
      <c r="D19" s="766">
        <v>1100</v>
      </c>
      <c r="E19" s="766">
        <v>6800</v>
      </c>
      <c r="F19" s="766">
        <v>-2250</v>
      </c>
      <c r="G19" s="766">
        <v>4100</v>
      </c>
      <c r="H19" s="601">
        <v>2200</v>
      </c>
      <c r="I19" s="598">
        <f t="shared" si="2"/>
        <v>9200</v>
      </c>
      <c r="J19" s="586"/>
      <c r="K19" s="575"/>
    </row>
    <row r="20" spans="1:11" ht="14.25">
      <c r="A20" s="611"/>
      <c r="B20" s="610" t="s">
        <v>487</v>
      </c>
      <c r="C20" s="765"/>
      <c r="D20" s="766">
        <v>-37989</v>
      </c>
      <c r="E20" s="766">
        <v>20155</v>
      </c>
      <c r="F20" s="764"/>
      <c r="G20" s="766">
        <v>18457</v>
      </c>
      <c r="H20" s="601">
        <v>-5013</v>
      </c>
      <c r="I20" s="598">
        <f t="shared" si="2"/>
        <v>-4390</v>
      </c>
      <c r="J20" s="586"/>
      <c r="K20" s="575"/>
    </row>
    <row r="21" spans="1:11" ht="14.25">
      <c r="A21" s="611"/>
      <c r="B21" s="610" t="s">
        <v>225</v>
      </c>
      <c r="C21" s="765"/>
      <c r="D21" s="763"/>
      <c r="E21" s="764"/>
      <c r="F21" s="763"/>
      <c r="G21" s="763"/>
      <c r="H21" s="762"/>
      <c r="I21" s="598">
        <f t="shared" si="2"/>
        <v>0</v>
      </c>
      <c r="J21" s="586"/>
      <c r="K21" s="575"/>
    </row>
    <row r="22" spans="1:11" ht="14.25">
      <c r="A22" s="606"/>
      <c r="B22" s="605" t="s">
        <v>734</v>
      </c>
      <c r="C22" s="761">
        <v>-12750</v>
      </c>
      <c r="D22" s="760">
        <v>-7556</v>
      </c>
      <c r="E22" s="760">
        <v>-11703</v>
      </c>
      <c r="F22" s="760">
        <v>-8345</v>
      </c>
      <c r="G22" s="760">
        <v>-5475</v>
      </c>
      <c r="H22" s="601">
        <v>10217</v>
      </c>
      <c r="I22" s="598">
        <f t="shared" si="2"/>
        <v>-35612</v>
      </c>
      <c r="J22" s="586"/>
      <c r="K22" s="575"/>
    </row>
    <row r="23" spans="1:11" ht="15" thickBot="1">
      <c r="A23" s="1158" t="s">
        <v>495</v>
      </c>
      <c r="B23" s="1158"/>
      <c r="C23" s="759">
        <f t="shared" ref="C23:H23" si="3">SUM(C13:C22)</f>
        <v>-107712</v>
      </c>
      <c r="D23" s="758">
        <f t="shared" si="3"/>
        <v>-369789</v>
      </c>
      <c r="E23" s="758">
        <f t="shared" si="3"/>
        <v>77870</v>
      </c>
      <c r="F23" s="595">
        <f t="shared" si="3"/>
        <v>-196953</v>
      </c>
      <c r="G23" s="758">
        <f t="shared" si="3"/>
        <v>-408023</v>
      </c>
      <c r="H23" s="596">
        <f t="shared" si="3"/>
        <v>-78923</v>
      </c>
      <c r="I23" s="598">
        <f t="shared" si="2"/>
        <v>-1083530</v>
      </c>
      <c r="J23" s="586"/>
      <c r="K23" s="575"/>
    </row>
    <row r="24" spans="1:11" ht="15" thickBot="1">
      <c r="A24" s="1161" t="s">
        <v>496</v>
      </c>
      <c r="B24" s="1161"/>
      <c r="C24" s="591">
        <f t="shared" ref="C24:H24" si="4">C12-C23</f>
        <v>-142788</v>
      </c>
      <c r="D24" s="591">
        <f t="shared" si="4"/>
        <v>319289</v>
      </c>
      <c r="E24" s="591">
        <f t="shared" si="4"/>
        <v>164630</v>
      </c>
      <c r="F24" s="591">
        <f t="shared" si="4"/>
        <v>17953</v>
      </c>
      <c r="G24" s="591">
        <f t="shared" si="4"/>
        <v>652023</v>
      </c>
      <c r="H24" s="591">
        <f t="shared" si="4"/>
        <v>410923</v>
      </c>
      <c r="I24" s="588">
        <f t="shared" si="2"/>
        <v>1422030</v>
      </c>
      <c r="J24" s="586"/>
      <c r="K24" s="575"/>
    </row>
    <row r="25" spans="1:11" ht="14.25">
      <c r="A25" s="587"/>
      <c r="B25" s="580"/>
      <c r="C25" s="586"/>
      <c r="D25" s="586"/>
      <c r="E25" s="586"/>
      <c r="F25" s="586"/>
      <c r="G25" s="586"/>
      <c r="H25" s="586"/>
      <c r="I25" s="586"/>
      <c r="J25" s="586"/>
      <c r="K25" s="575"/>
    </row>
    <row r="26" spans="1:11" ht="14.25">
      <c r="A26" s="580"/>
      <c r="B26" s="1031" t="s">
        <v>787</v>
      </c>
      <c r="C26" s="1031"/>
      <c r="D26" s="1031"/>
      <c r="E26" s="1031"/>
      <c r="F26" s="1031"/>
      <c r="G26" s="1031"/>
      <c r="H26" s="1031"/>
      <c r="I26" s="577"/>
      <c r="J26" s="580"/>
      <c r="K26" s="575"/>
    </row>
    <row r="27" spans="1:11" ht="14.25">
      <c r="A27" s="579"/>
      <c r="B27" s="1025" t="s">
        <v>786</v>
      </c>
      <c r="C27" s="1025"/>
      <c r="D27" s="1025"/>
      <c r="E27" s="1025"/>
      <c r="F27" s="1025"/>
      <c r="G27" s="1025"/>
      <c r="H27" s="1025"/>
      <c r="I27" s="579"/>
      <c r="J27" s="579"/>
      <c r="K27" s="575"/>
    </row>
    <row r="28" spans="1:11" ht="14.25">
      <c r="A28" s="579"/>
      <c r="B28" s="1025"/>
      <c r="C28" s="1025"/>
      <c r="D28" s="1025"/>
      <c r="E28" s="1025"/>
      <c r="F28" s="1025"/>
      <c r="G28" s="1025"/>
      <c r="H28" s="579"/>
      <c r="I28" s="579"/>
      <c r="J28" s="579"/>
      <c r="K28" s="575"/>
    </row>
    <row r="29" spans="1:11" ht="14.25">
      <c r="A29" s="579"/>
      <c r="B29" s="579"/>
      <c r="C29" s="579"/>
      <c r="D29" s="579"/>
      <c r="E29" s="579"/>
      <c r="F29" s="579"/>
      <c r="G29" s="579"/>
      <c r="H29" s="579"/>
      <c r="I29" s="579"/>
      <c r="J29" s="579"/>
      <c r="K29" s="575"/>
    </row>
    <row r="30" spans="1:11">
      <c r="A30" s="578"/>
      <c r="B30" s="669"/>
      <c r="C30" s="577"/>
      <c r="D30" s="577"/>
      <c r="E30" s="577"/>
      <c r="F30" s="577"/>
      <c r="G30" s="577"/>
      <c r="H30" s="577"/>
      <c r="I30" s="578"/>
      <c r="J30" s="578"/>
      <c r="K30" s="575"/>
    </row>
    <row r="31" spans="1:11">
      <c r="A31" s="578"/>
      <c r="B31" s="578"/>
      <c r="C31" s="577"/>
      <c r="D31" s="578"/>
      <c r="E31" s="578"/>
      <c r="F31" s="578"/>
      <c r="G31" s="578"/>
      <c r="H31" s="578"/>
      <c r="I31" s="578"/>
      <c r="J31" s="578"/>
      <c r="K31" s="575"/>
    </row>
    <row r="32" spans="1:11">
      <c r="A32" s="578"/>
      <c r="B32" s="578"/>
      <c r="C32" s="577"/>
      <c r="D32" s="578"/>
      <c r="E32" s="578"/>
      <c r="F32" s="578"/>
      <c r="G32" s="578"/>
      <c r="H32" s="578"/>
      <c r="I32" s="578"/>
      <c r="J32" s="578"/>
      <c r="K32" s="575"/>
    </row>
    <row r="33" spans="1:11">
      <c r="A33" s="577"/>
      <c r="B33" s="668"/>
      <c r="C33" s="577"/>
      <c r="D33" s="577"/>
      <c r="E33" s="577"/>
      <c r="F33" s="577"/>
      <c r="G33" s="577"/>
      <c r="H33" s="577"/>
      <c r="I33" s="577"/>
      <c r="J33" s="577"/>
      <c r="K33" s="575"/>
    </row>
    <row r="34" spans="1:11">
      <c r="A34" s="575"/>
      <c r="B34" s="575"/>
      <c r="C34" s="575"/>
      <c r="D34" s="575"/>
      <c r="E34" s="575"/>
      <c r="F34" s="575"/>
      <c r="G34" s="575"/>
      <c r="H34" s="575"/>
      <c r="I34" s="575"/>
      <c r="J34" s="575"/>
      <c r="K34" s="575"/>
    </row>
    <row r="35" spans="1:11">
      <c r="A35" s="575"/>
      <c r="B35" s="575"/>
      <c r="C35" s="575"/>
      <c r="D35" s="575"/>
      <c r="E35" s="575"/>
      <c r="F35" s="575"/>
      <c r="G35" s="575"/>
      <c r="H35" s="575"/>
      <c r="I35" s="575"/>
      <c r="J35" s="575"/>
      <c r="K35" s="575"/>
    </row>
  </sheetData>
  <sheetProtection selectLockedCells="1" selectUnlockedCells="1"/>
  <mergeCells count="17">
    <mergeCell ref="A3:I3"/>
    <mergeCell ref="A5:B7"/>
    <mergeCell ref="I5:I7"/>
    <mergeCell ref="C6:C7"/>
    <mergeCell ref="D6:D7"/>
    <mergeCell ref="F6:F7"/>
    <mergeCell ref="G6:G7"/>
    <mergeCell ref="H6:H7"/>
    <mergeCell ref="E6:E7"/>
    <mergeCell ref="C5:H5"/>
    <mergeCell ref="B28:G28"/>
    <mergeCell ref="A8:A11"/>
    <mergeCell ref="A12:B12"/>
    <mergeCell ref="A23:B23"/>
    <mergeCell ref="A24:B24"/>
    <mergeCell ref="B26:H26"/>
    <mergeCell ref="B27:H27"/>
  </mergeCells>
  <phoneticPr fontId="3"/>
  <printOptions horizontalCentered="1"/>
  <pageMargins left="0.23622047244094491" right="0.23622047244094491" top="0.74803149606299213" bottom="0.74803149606299213" header="0.51181102362204722" footer="0.31496062992125984"/>
  <pageSetup paperSize="9" firstPageNumber="0" orientation="landscape" r:id="rId1"/>
  <headerFooter>
    <oddFooter>&amp;C&amp;"ＭＳ Ｐ明朝,標準"&amp;14添-３</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5"/>
  <sheetViews>
    <sheetView view="pageBreakPreview" topLeftCell="A4" zoomScale="80" zoomScaleNormal="100" zoomScaleSheetLayoutView="80" zoomScalePageLayoutView="80" workbookViewId="0">
      <selection activeCell="E25" sqref="E25"/>
    </sheetView>
  </sheetViews>
  <sheetFormatPr defaultColWidth="12.875" defaultRowHeight="13.5"/>
  <cols>
    <col min="1" max="1" width="2.625" style="574" customWidth="1"/>
    <col min="2" max="2" width="29.5" style="574" customWidth="1"/>
    <col min="3" max="7" width="12.5" style="574" customWidth="1"/>
    <col min="8" max="8" width="15.125" style="574" customWidth="1"/>
    <col min="9" max="9" width="11.625" style="574" customWidth="1"/>
    <col min="10" max="252" width="9.875" style="574" customWidth="1"/>
    <col min="253" max="16384" width="12.875" style="573"/>
  </cols>
  <sheetData>
    <row r="1" spans="1:254" s="679" customFormat="1" ht="25.5" customHeight="1">
      <c r="A1" s="753" t="s">
        <v>782</v>
      </c>
      <c r="B1" s="752"/>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E1" s="680"/>
      <c r="BF1" s="680"/>
      <c r="BG1" s="680"/>
      <c r="BH1" s="680"/>
      <c r="BI1" s="680"/>
      <c r="BJ1" s="680"/>
      <c r="BK1" s="680"/>
      <c r="BL1" s="680"/>
      <c r="BM1" s="680"/>
      <c r="BN1" s="680"/>
      <c r="BO1" s="680"/>
      <c r="BP1" s="680"/>
      <c r="BQ1" s="680"/>
      <c r="BR1" s="680"/>
      <c r="BS1" s="680"/>
      <c r="BT1" s="680"/>
      <c r="BU1" s="680"/>
      <c r="BV1" s="680"/>
      <c r="BW1" s="680"/>
      <c r="BX1" s="680"/>
      <c r="BY1" s="680"/>
      <c r="BZ1" s="680"/>
      <c r="CA1" s="680"/>
      <c r="CB1" s="680"/>
      <c r="CC1" s="680"/>
      <c r="CD1" s="680"/>
      <c r="CE1" s="680"/>
      <c r="CF1" s="680"/>
      <c r="CG1" s="680"/>
      <c r="CH1" s="680"/>
      <c r="CI1" s="680"/>
      <c r="CJ1" s="680"/>
      <c r="CK1" s="680"/>
      <c r="CL1" s="680"/>
      <c r="CM1" s="680"/>
      <c r="CN1" s="680"/>
      <c r="CO1" s="680"/>
      <c r="CP1" s="680"/>
      <c r="CQ1" s="680"/>
      <c r="CR1" s="680"/>
      <c r="CS1" s="680"/>
      <c r="CT1" s="680"/>
      <c r="CU1" s="680"/>
      <c r="CV1" s="680"/>
      <c r="CW1" s="680"/>
      <c r="CX1" s="680"/>
      <c r="CY1" s="680"/>
      <c r="CZ1" s="680"/>
      <c r="DA1" s="680"/>
      <c r="DB1" s="680"/>
      <c r="DC1" s="680"/>
      <c r="DD1" s="680"/>
      <c r="DE1" s="680"/>
      <c r="DF1" s="680"/>
      <c r="DG1" s="680"/>
      <c r="DH1" s="680"/>
      <c r="DI1" s="680"/>
      <c r="DJ1" s="680"/>
      <c r="DK1" s="680"/>
      <c r="DL1" s="680"/>
      <c r="DM1" s="680"/>
      <c r="DN1" s="680"/>
      <c r="DO1" s="680"/>
      <c r="DP1" s="680"/>
      <c r="DQ1" s="680"/>
      <c r="DR1" s="680"/>
      <c r="DS1" s="680"/>
      <c r="DT1" s="680"/>
      <c r="DU1" s="680"/>
      <c r="DV1" s="680"/>
      <c r="DW1" s="680"/>
      <c r="DX1" s="680"/>
      <c r="DY1" s="680"/>
      <c r="DZ1" s="680"/>
      <c r="EA1" s="680"/>
      <c r="EB1" s="680"/>
      <c r="EC1" s="680"/>
      <c r="ED1" s="680"/>
      <c r="EE1" s="680"/>
      <c r="EF1" s="680"/>
      <c r="EG1" s="680"/>
      <c r="EH1" s="680"/>
      <c r="EI1" s="680"/>
      <c r="EJ1" s="680"/>
      <c r="EK1" s="680"/>
      <c r="EL1" s="680"/>
      <c r="EM1" s="680"/>
      <c r="EN1" s="680"/>
      <c r="EO1" s="680"/>
      <c r="EP1" s="680"/>
      <c r="EQ1" s="680"/>
      <c r="ER1" s="680"/>
      <c r="ES1" s="680"/>
      <c r="ET1" s="680"/>
      <c r="EU1" s="680"/>
      <c r="EV1" s="680"/>
      <c r="EW1" s="680"/>
      <c r="EX1" s="680"/>
      <c r="EY1" s="680"/>
      <c r="EZ1" s="680"/>
      <c r="FA1" s="680"/>
      <c r="FB1" s="680"/>
      <c r="FC1" s="680"/>
      <c r="FD1" s="680"/>
      <c r="FE1" s="680"/>
      <c r="FF1" s="680"/>
      <c r="FG1" s="680"/>
      <c r="FH1" s="680"/>
      <c r="FI1" s="680"/>
      <c r="FJ1" s="680"/>
      <c r="FK1" s="680"/>
      <c r="FL1" s="680"/>
      <c r="FM1" s="680"/>
      <c r="FN1" s="680"/>
      <c r="FO1" s="680"/>
      <c r="FP1" s="680"/>
      <c r="FQ1" s="680"/>
      <c r="FR1" s="680"/>
      <c r="FS1" s="680"/>
      <c r="FT1" s="680"/>
      <c r="FU1" s="680"/>
      <c r="FV1" s="680"/>
      <c r="FW1" s="680"/>
      <c r="FX1" s="680"/>
      <c r="FY1" s="680"/>
      <c r="FZ1" s="680"/>
      <c r="GA1" s="680"/>
      <c r="GB1" s="680"/>
      <c r="GC1" s="680"/>
      <c r="GD1" s="680"/>
      <c r="GE1" s="680"/>
      <c r="GF1" s="680"/>
      <c r="GG1" s="680"/>
      <c r="GH1" s="680"/>
      <c r="GI1" s="680"/>
      <c r="GJ1" s="680"/>
      <c r="GK1" s="680"/>
      <c r="GL1" s="680"/>
      <c r="GM1" s="680"/>
      <c r="GN1" s="680"/>
      <c r="GO1" s="680"/>
      <c r="GP1" s="680"/>
      <c r="GQ1" s="680"/>
      <c r="GR1" s="680"/>
      <c r="GS1" s="680"/>
      <c r="GT1" s="680"/>
      <c r="GU1" s="680"/>
      <c r="GV1" s="680"/>
      <c r="GW1" s="680"/>
      <c r="GX1" s="680"/>
      <c r="GY1" s="680"/>
      <c r="GZ1" s="680"/>
      <c r="HA1" s="680"/>
      <c r="HB1" s="680"/>
      <c r="HC1" s="680"/>
      <c r="HD1" s="680"/>
      <c r="HE1" s="680"/>
      <c r="HF1" s="680"/>
      <c r="HG1" s="680"/>
      <c r="HH1" s="680"/>
      <c r="HI1" s="680"/>
      <c r="HJ1" s="680"/>
      <c r="HK1" s="680"/>
      <c r="HL1" s="680"/>
      <c r="HM1" s="680"/>
      <c r="HN1" s="680"/>
      <c r="HO1" s="680"/>
      <c r="HP1" s="680"/>
      <c r="HQ1" s="680"/>
      <c r="HR1" s="680"/>
      <c r="HS1" s="680"/>
      <c r="HT1" s="680"/>
      <c r="HU1" s="680"/>
      <c r="HV1" s="680"/>
      <c r="HW1" s="680"/>
      <c r="HX1" s="680"/>
      <c r="HY1" s="680"/>
      <c r="HZ1" s="680"/>
      <c r="IA1" s="680"/>
      <c r="IB1" s="680"/>
      <c r="IC1" s="680"/>
      <c r="ID1" s="680"/>
      <c r="IE1" s="680"/>
      <c r="IF1" s="680"/>
      <c r="IG1" s="680"/>
      <c r="IH1" s="680"/>
      <c r="II1" s="680"/>
      <c r="IJ1" s="680"/>
      <c r="IK1" s="680"/>
      <c r="IL1" s="680"/>
      <c r="IM1" s="680"/>
      <c r="IN1" s="680"/>
      <c r="IO1" s="680"/>
      <c r="IP1" s="680"/>
      <c r="IQ1" s="680"/>
      <c r="IR1" s="680"/>
      <c r="IS1" s="680"/>
      <c r="IT1" s="680"/>
    </row>
    <row r="2" spans="1:254">
      <c r="IS2" s="574"/>
      <c r="IT2" s="574"/>
    </row>
    <row r="3" spans="1:254" s="650" customFormat="1" ht="24">
      <c r="A3" s="1032" t="s">
        <v>793</v>
      </c>
      <c r="B3" s="1032"/>
      <c r="C3" s="1032"/>
      <c r="D3" s="1032"/>
      <c r="E3" s="1032"/>
      <c r="F3" s="1032"/>
      <c r="G3" s="1032"/>
      <c r="H3" s="1032"/>
      <c r="I3" s="1032"/>
      <c r="J3" s="652"/>
      <c r="K3" s="651"/>
    </row>
    <row r="4" spans="1:254" ht="19.5" thickBot="1">
      <c r="A4" s="649"/>
      <c r="B4" s="647"/>
      <c r="C4" s="647"/>
      <c r="D4" s="647"/>
      <c r="E4" s="577"/>
      <c r="F4" s="1156" t="s">
        <v>751</v>
      </c>
      <c r="G4" s="1156"/>
      <c r="H4" s="648" t="s">
        <v>461</v>
      </c>
      <c r="I4" s="647"/>
    </row>
    <row r="5" spans="1:254" ht="15" thickBot="1">
      <c r="A5" s="1036" t="s">
        <v>750</v>
      </c>
      <c r="B5" s="1036"/>
      <c r="C5" s="1163" t="s">
        <v>806</v>
      </c>
      <c r="D5" s="1164"/>
      <c r="E5" s="1164"/>
      <c r="F5" s="1164"/>
      <c r="G5" s="1165"/>
      <c r="H5" s="1157" t="s">
        <v>220</v>
      </c>
      <c r="I5" s="587"/>
      <c r="IR5" s="573"/>
    </row>
    <row r="6" spans="1:254" ht="14.25" customHeight="1" thickBot="1">
      <c r="A6" s="1036"/>
      <c r="B6" s="1036"/>
      <c r="C6" s="1213" t="s">
        <v>746</v>
      </c>
      <c r="D6" s="1039" t="s">
        <v>747</v>
      </c>
      <c r="E6" s="1215" t="s">
        <v>745</v>
      </c>
      <c r="F6" s="1039" t="s">
        <v>744</v>
      </c>
      <c r="G6" s="1162" t="s">
        <v>743</v>
      </c>
      <c r="H6" s="1157"/>
      <c r="I6" s="587"/>
      <c r="IR6" s="573"/>
    </row>
    <row r="7" spans="1:254" ht="14.25">
      <c r="A7" s="1036"/>
      <c r="B7" s="1036"/>
      <c r="C7" s="1213"/>
      <c r="D7" s="1039"/>
      <c r="E7" s="1040"/>
      <c r="F7" s="1039"/>
      <c r="G7" s="1162"/>
      <c r="H7" s="1157"/>
      <c r="I7" s="587"/>
      <c r="IR7" s="573"/>
    </row>
    <row r="8" spans="1:254" ht="14.25">
      <c r="A8" s="1160"/>
      <c r="B8" s="779" t="s">
        <v>742</v>
      </c>
      <c r="C8" s="643"/>
      <c r="D8" s="643"/>
      <c r="E8" s="643"/>
      <c r="F8" s="643"/>
      <c r="G8" s="642"/>
      <c r="H8" s="778">
        <f t="shared" ref="H8:H15" si="0">SUM(C8:G8)</f>
        <v>0</v>
      </c>
      <c r="I8" s="586"/>
      <c r="IR8" s="573"/>
    </row>
    <row r="9" spans="1:254" ht="14.25">
      <c r="A9" s="1160"/>
      <c r="B9" s="640" t="s">
        <v>221</v>
      </c>
      <c r="C9" s="600">
        <v>-783000</v>
      </c>
      <c r="D9" s="600">
        <v>19500</v>
      </c>
      <c r="E9" s="600">
        <v>61000</v>
      </c>
      <c r="F9" s="600">
        <v>-21000</v>
      </c>
      <c r="G9" s="600">
        <v>6000</v>
      </c>
      <c r="H9" s="598">
        <f t="shared" si="0"/>
        <v>-717500</v>
      </c>
      <c r="I9" s="586"/>
      <c r="IR9" s="573"/>
    </row>
    <row r="10" spans="1:254" ht="14.25">
      <c r="A10" s="1160"/>
      <c r="B10" s="605" t="s">
        <v>477</v>
      </c>
      <c r="C10" s="807">
        <v>6000</v>
      </c>
      <c r="D10" s="772">
        <v>21000</v>
      </c>
      <c r="E10" s="772">
        <v>23000</v>
      </c>
      <c r="F10" s="772">
        <v>-28000</v>
      </c>
      <c r="G10" s="772">
        <v>22000</v>
      </c>
      <c r="H10" s="598">
        <f t="shared" si="0"/>
        <v>44000</v>
      </c>
      <c r="I10" s="586"/>
      <c r="IR10" s="573"/>
    </row>
    <row r="11" spans="1:254" ht="14.25">
      <c r="A11" s="1160"/>
      <c r="B11" s="636" t="s">
        <v>741</v>
      </c>
      <c r="C11" s="808">
        <v>-15000</v>
      </c>
      <c r="D11" s="777">
        <v>-178540</v>
      </c>
      <c r="E11" s="776">
        <v>-16600</v>
      </c>
      <c r="F11" s="776">
        <v>20000</v>
      </c>
      <c r="G11" s="775">
        <v>10000</v>
      </c>
      <c r="H11" s="598">
        <f t="shared" si="0"/>
        <v>-180140</v>
      </c>
      <c r="I11" s="586"/>
      <c r="IR11" s="573"/>
    </row>
    <row r="12" spans="1:254" ht="15" thickBot="1">
      <c r="A12" s="1158" t="s">
        <v>480</v>
      </c>
      <c r="B12" s="1158"/>
      <c r="C12" s="591">
        <f>SUM(C9:C11)</f>
        <v>-792000</v>
      </c>
      <c r="D12" s="591">
        <f>SUM(D9:D11)</f>
        <v>-138040</v>
      </c>
      <c r="E12" s="591">
        <f>SUM(E9:E11)</f>
        <v>67400</v>
      </c>
      <c r="F12" s="591">
        <f>SUM(F9:F11)</f>
        <v>-29000</v>
      </c>
      <c r="G12" s="591">
        <f t="shared" ref="G12" si="1">SUM(G9:G11)</f>
        <v>38000</v>
      </c>
      <c r="H12" s="774">
        <f>SUM(C12:G12)</f>
        <v>-853640</v>
      </c>
      <c r="I12" s="586"/>
      <c r="IR12" s="573"/>
    </row>
    <row r="13" spans="1:254" ht="14.25">
      <c r="A13" s="611"/>
      <c r="B13" s="629" t="s">
        <v>740</v>
      </c>
      <c r="C13" s="673">
        <v>-108500</v>
      </c>
      <c r="D13" s="600">
        <v>490000</v>
      </c>
      <c r="E13" s="600">
        <v>185000</v>
      </c>
      <c r="F13" s="600">
        <v>535000</v>
      </c>
      <c r="G13" s="600">
        <v>320000</v>
      </c>
      <c r="H13" s="773">
        <f t="shared" si="0"/>
        <v>1421500</v>
      </c>
      <c r="I13" s="586"/>
      <c r="IR13" s="573"/>
    </row>
    <row r="14" spans="1:254" ht="14.25">
      <c r="A14" s="611"/>
      <c r="B14" s="610" t="s">
        <v>739</v>
      </c>
      <c r="C14" s="609"/>
      <c r="D14" s="600">
        <v>-1753040</v>
      </c>
      <c r="E14" s="600">
        <v>-1007600</v>
      </c>
      <c r="F14" s="600">
        <v>-1699000</v>
      </c>
      <c r="G14" s="600">
        <v>-1677000</v>
      </c>
      <c r="H14" s="598">
        <f t="shared" si="0"/>
        <v>-6136640</v>
      </c>
      <c r="I14" s="586"/>
      <c r="IR14" s="573"/>
    </row>
    <row r="15" spans="1:254" ht="14.25">
      <c r="A15" s="611"/>
      <c r="B15" s="610" t="s">
        <v>738</v>
      </c>
      <c r="C15" s="604">
        <v>-237800</v>
      </c>
      <c r="D15" s="600">
        <v>293500</v>
      </c>
      <c r="E15" s="600">
        <v>335500</v>
      </c>
      <c r="F15" s="600">
        <v>111000</v>
      </c>
      <c r="G15" s="600">
        <v>245200</v>
      </c>
      <c r="H15" s="598">
        <f t="shared" si="0"/>
        <v>747400</v>
      </c>
      <c r="I15" s="586"/>
      <c r="IR15" s="573"/>
    </row>
    <row r="16" spans="1:254" ht="14.25">
      <c r="A16" s="611"/>
      <c r="B16" s="610" t="s">
        <v>792</v>
      </c>
      <c r="C16" s="604">
        <v>23500</v>
      </c>
      <c r="D16" s="600">
        <v>55000</v>
      </c>
      <c r="E16" s="600">
        <v>44000</v>
      </c>
      <c r="F16" s="600">
        <v>60000</v>
      </c>
      <c r="G16" s="600">
        <v>53000</v>
      </c>
      <c r="H16" s="598"/>
      <c r="I16" s="586"/>
      <c r="IR16" s="573"/>
    </row>
    <row r="17" spans="1:252" ht="14.25">
      <c r="A17" s="611"/>
      <c r="B17" s="610" t="s">
        <v>736</v>
      </c>
      <c r="C17" s="604">
        <v>128212</v>
      </c>
      <c r="D17" s="600">
        <v>-595500</v>
      </c>
      <c r="E17" s="600">
        <v>-309500</v>
      </c>
      <c r="F17" s="600">
        <v>-507500</v>
      </c>
      <c r="G17" s="600">
        <v>-143830</v>
      </c>
      <c r="H17" s="598">
        <f t="shared" ref="H17:H24" si="2">SUM(C17:G17)</f>
        <v>-1428118</v>
      </c>
      <c r="I17" s="586"/>
      <c r="IR17" s="573"/>
    </row>
    <row r="18" spans="1:252" ht="14.25">
      <c r="A18" s="611"/>
      <c r="B18" s="610" t="s">
        <v>735</v>
      </c>
      <c r="C18" s="604">
        <v>32000</v>
      </c>
      <c r="D18" s="600">
        <v>39600</v>
      </c>
      <c r="E18" s="600">
        <v>45150</v>
      </c>
      <c r="F18" s="600">
        <v>16080</v>
      </c>
      <c r="G18" s="600">
        <v>99900</v>
      </c>
      <c r="H18" s="598">
        <f t="shared" si="2"/>
        <v>232730</v>
      </c>
      <c r="I18" s="586"/>
      <c r="IR18" s="573"/>
    </row>
    <row r="19" spans="1:252" ht="14.25">
      <c r="A19" s="611"/>
      <c r="B19" s="610" t="s">
        <v>488</v>
      </c>
      <c r="C19" s="604">
        <v>-11050</v>
      </c>
      <c r="D19" s="600">
        <v>-156756</v>
      </c>
      <c r="E19" s="600">
        <v>-65292</v>
      </c>
      <c r="F19" s="600">
        <v>-63475</v>
      </c>
      <c r="G19" s="600">
        <v>-114443</v>
      </c>
      <c r="H19" s="598">
        <f t="shared" si="2"/>
        <v>-411016</v>
      </c>
      <c r="I19" s="586"/>
      <c r="IR19" s="573"/>
    </row>
    <row r="20" spans="1:252" ht="14.25">
      <c r="A20" s="611"/>
      <c r="B20" s="610" t="s">
        <v>487</v>
      </c>
      <c r="C20" s="604">
        <v>-20155</v>
      </c>
      <c r="D20" s="600">
        <v>114500</v>
      </c>
      <c r="E20" s="600">
        <v>-64500</v>
      </c>
      <c r="F20" s="600">
        <v>114000</v>
      </c>
      <c r="G20" s="600">
        <v>-107500</v>
      </c>
      <c r="H20" s="598">
        <f t="shared" si="2"/>
        <v>36345</v>
      </c>
      <c r="I20" s="586"/>
      <c r="IR20" s="573"/>
    </row>
    <row r="21" spans="1:252" ht="14.25">
      <c r="A21" s="611"/>
      <c r="B21" s="610" t="s">
        <v>225</v>
      </c>
      <c r="C21" s="609"/>
      <c r="D21" s="600">
        <v>-21100</v>
      </c>
      <c r="E21" s="600">
        <v>-12750</v>
      </c>
      <c r="F21" s="600">
        <v>-24100</v>
      </c>
      <c r="G21" s="600">
        <v>-15700</v>
      </c>
      <c r="H21" s="598">
        <f t="shared" si="2"/>
        <v>-73650</v>
      </c>
      <c r="I21" s="586"/>
      <c r="IR21" s="573"/>
    </row>
    <row r="22" spans="1:252" ht="14.25">
      <c r="A22" s="606"/>
      <c r="B22" s="605" t="s">
        <v>734</v>
      </c>
      <c r="C22" s="604">
        <v>9453</v>
      </c>
      <c r="D22" s="600">
        <v>-147011</v>
      </c>
      <c r="E22" s="600">
        <v>15000</v>
      </c>
      <c r="F22" s="600">
        <v>-203457</v>
      </c>
      <c r="G22" s="600">
        <v>-29987</v>
      </c>
      <c r="H22" s="598">
        <f t="shared" si="2"/>
        <v>-356002</v>
      </c>
      <c r="I22" s="586"/>
      <c r="IR22" s="573"/>
    </row>
    <row r="23" spans="1:252" ht="15" thickBot="1">
      <c r="A23" s="1158" t="s">
        <v>495</v>
      </c>
      <c r="B23" s="1158"/>
      <c r="C23" s="759">
        <f>SUM(C13:C22)</f>
        <v>-184340</v>
      </c>
      <c r="D23" s="759">
        <f t="shared" ref="D23:G23" si="3">SUM(D13:D22)</f>
        <v>-1680807</v>
      </c>
      <c r="E23" s="759">
        <f t="shared" si="3"/>
        <v>-834992</v>
      </c>
      <c r="F23" s="759">
        <f t="shared" si="3"/>
        <v>-1661452</v>
      </c>
      <c r="G23" s="759">
        <f t="shared" si="3"/>
        <v>-1370360</v>
      </c>
      <c r="H23" s="780">
        <f>SUM(C23:G23)</f>
        <v>-5731951</v>
      </c>
      <c r="I23" s="586"/>
      <c r="IR23" s="573"/>
    </row>
    <row r="24" spans="1:252" ht="15" thickBot="1">
      <c r="A24" s="1161" t="s">
        <v>496</v>
      </c>
      <c r="B24" s="1161"/>
      <c r="C24" s="591">
        <f>C12-C23</f>
        <v>-607660</v>
      </c>
      <c r="D24" s="591">
        <f>D12-D23</f>
        <v>1542767</v>
      </c>
      <c r="E24" s="591">
        <f>E12-E23</f>
        <v>902392</v>
      </c>
      <c r="F24" s="591">
        <f t="shared" ref="F24:G24" si="4">F12-F23</f>
        <v>1632452</v>
      </c>
      <c r="G24" s="591">
        <f t="shared" si="4"/>
        <v>1408360</v>
      </c>
      <c r="H24" s="588">
        <f t="shared" si="2"/>
        <v>4878311</v>
      </c>
      <c r="I24" s="586"/>
      <c r="IR24" s="573"/>
    </row>
    <row r="25" spans="1:252" ht="14.25">
      <c r="A25" s="587"/>
      <c r="B25" s="580"/>
      <c r="C25" s="586"/>
      <c r="D25" s="586"/>
      <c r="E25" s="586"/>
      <c r="F25" s="586"/>
      <c r="G25" s="586"/>
      <c r="H25" s="586"/>
      <c r="I25" s="586"/>
    </row>
    <row r="26" spans="1:252" ht="14.25">
      <c r="A26" s="580"/>
      <c r="B26" s="585"/>
      <c r="C26" s="584"/>
      <c r="D26" s="582"/>
      <c r="E26" s="583"/>
      <c r="F26" s="582"/>
      <c r="G26" s="581"/>
      <c r="H26" s="580"/>
      <c r="I26" s="577"/>
    </row>
    <row r="27" spans="1:252" ht="14.25">
      <c r="A27" s="579"/>
      <c r="B27" s="579"/>
      <c r="C27" s="579"/>
      <c r="D27" s="579"/>
      <c r="E27" s="579"/>
      <c r="F27" s="579"/>
      <c r="G27" s="579"/>
      <c r="H27" s="579"/>
      <c r="I27" s="579"/>
    </row>
    <row r="28" spans="1:252" ht="14.25">
      <c r="A28" s="579"/>
      <c r="B28" s="579"/>
      <c r="C28" s="579"/>
      <c r="D28" s="579"/>
      <c r="E28" s="579"/>
      <c r="F28" s="1159"/>
      <c r="G28" s="1159"/>
      <c r="H28" s="579"/>
      <c r="I28" s="579"/>
    </row>
    <row r="29" spans="1:252" ht="14.25">
      <c r="A29" s="579"/>
      <c r="B29" s="579"/>
      <c r="C29" s="579"/>
      <c r="D29" s="579"/>
      <c r="E29" s="579"/>
      <c r="F29" s="579"/>
      <c r="G29" s="579"/>
      <c r="H29" s="579"/>
      <c r="I29" s="579"/>
    </row>
    <row r="30" spans="1:252" ht="14.25">
      <c r="A30" s="578"/>
      <c r="B30" s="1025" t="s">
        <v>803</v>
      </c>
      <c r="C30" s="1025"/>
      <c r="D30" s="1025"/>
      <c r="E30" s="1025"/>
      <c r="F30" s="1025"/>
      <c r="G30" s="1025"/>
      <c r="H30" s="1025"/>
      <c r="I30" s="578"/>
    </row>
    <row r="31" spans="1:252" ht="14.25">
      <c r="A31" s="578"/>
      <c r="B31" s="1031" t="s">
        <v>791</v>
      </c>
      <c r="C31" s="1031"/>
      <c r="D31" s="1031"/>
      <c r="E31" s="1031"/>
      <c r="F31" s="1031"/>
      <c r="G31" s="1031"/>
      <c r="H31" s="1031"/>
      <c r="I31" s="578"/>
    </row>
    <row r="32" spans="1:252" ht="14.25">
      <c r="A32" s="578"/>
      <c r="B32" s="1025" t="s">
        <v>790</v>
      </c>
      <c r="C32" s="1025"/>
      <c r="D32" s="1025"/>
      <c r="E32" s="1025"/>
      <c r="F32" s="1025"/>
      <c r="G32" s="1025"/>
      <c r="H32" s="1025"/>
      <c r="I32" s="1025"/>
    </row>
    <row r="33" spans="1:9">
      <c r="A33" s="577"/>
      <c r="B33" s="668"/>
      <c r="C33" s="577"/>
      <c r="D33" s="577"/>
      <c r="E33" s="577"/>
      <c r="F33" s="577"/>
      <c r="G33" s="577"/>
      <c r="H33" s="577"/>
      <c r="I33" s="577"/>
    </row>
    <row r="34" spans="1:9">
      <c r="A34" s="575"/>
      <c r="B34" s="575"/>
      <c r="C34" s="575"/>
      <c r="D34" s="575"/>
      <c r="E34" s="575"/>
      <c r="F34" s="575"/>
      <c r="G34" s="575"/>
      <c r="H34" s="575"/>
      <c r="I34" s="575"/>
    </row>
    <row r="35" spans="1:9">
      <c r="A35" s="575"/>
      <c r="B35" s="575"/>
      <c r="C35" s="575"/>
      <c r="D35" s="575"/>
      <c r="E35" s="575"/>
      <c r="F35" s="575"/>
      <c r="G35" s="575"/>
      <c r="H35" s="575"/>
      <c r="I35" s="575"/>
    </row>
  </sheetData>
  <sheetProtection selectLockedCells="1" selectUnlockedCells="1"/>
  <mergeCells count="18">
    <mergeCell ref="A3:I3"/>
    <mergeCell ref="F4:G4"/>
    <mergeCell ref="A5:B7"/>
    <mergeCell ref="H5:H7"/>
    <mergeCell ref="C6:C7"/>
    <mergeCell ref="D6:D7"/>
    <mergeCell ref="E6:E7"/>
    <mergeCell ref="F6:F7"/>
    <mergeCell ref="C5:G5"/>
    <mergeCell ref="B30:H30"/>
    <mergeCell ref="B31:H31"/>
    <mergeCell ref="B32:I32"/>
    <mergeCell ref="G6:G7"/>
    <mergeCell ref="A8:A11"/>
    <mergeCell ref="A12:B12"/>
    <mergeCell ref="A23:B23"/>
    <mergeCell ref="A24:B24"/>
    <mergeCell ref="F28:G28"/>
  </mergeCells>
  <phoneticPr fontId="3"/>
  <printOptions horizontalCentered="1"/>
  <pageMargins left="0.23622047244094491" right="0.23622047244094491" top="0.74803149606299213" bottom="0.74803149606299213" header="0.51181102362204722" footer="0.31496062992125984"/>
  <pageSetup paperSize="9" firstPageNumber="0" orientation="landscape" r:id="rId1"/>
  <headerFooter>
    <oddFooter>&amp;C&amp;"ＭＳ Ｐ明朝,標準"&amp;14添-４</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48"/>
  <sheetViews>
    <sheetView view="pageBreakPreview" topLeftCell="A13" zoomScale="85" zoomScaleNormal="85" zoomScaleSheetLayoutView="85" zoomScalePageLayoutView="85" workbookViewId="0">
      <selection activeCell="B44" sqref="B44"/>
    </sheetView>
  </sheetViews>
  <sheetFormatPr defaultColWidth="9" defaultRowHeight="13.5"/>
  <cols>
    <col min="1" max="1" width="5.625" style="1" customWidth="1"/>
    <col min="2" max="2" width="11.875" style="1" customWidth="1"/>
    <col min="3" max="3" width="20" style="1" customWidth="1"/>
    <col min="4" max="4" width="7.5" style="1" customWidth="1"/>
    <col min="5" max="5" width="15" style="1" customWidth="1"/>
    <col min="6" max="6" width="19.875" style="1" customWidth="1"/>
    <col min="7" max="7" width="7.5" style="1" customWidth="1"/>
    <col min="8" max="8" width="15" style="1" customWidth="1"/>
    <col min="9" max="16384" width="9" style="1"/>
  </cols>
  <sheetData>
    <row r="1" spans="1:10" ht="24">
      <c r="A1" s="969" t="s">
        <v>3</v>
      </c>
      <c r="B1" s="969"/>
      <c r="C1" s="969"/>
      <c r="D1" s="969"/>
      <c r="E1" s="969"/>
      <c r="F1" s="969"/>
      <c r="G1" s="969"/>
      <c r="H1" s="969"/>
    </row>
    <row r="2" spans="1:10" ht="18.75">
      <c r="A2" s="12"/>
      <c r="B2" s="12"/>
      <c r="C2" s="12"/>
      <c r="D2" s="448"/>
      <c r="E2" s="448"/>
      <c r="F2" s="448"/>
      <c r="G2" s="448"/>
      <c r="H2" s="448"/>
    </row>
    <row r="3" spans="1:10" ht="18.75">
      <c r="A3" s="13" t="s">
        <v>4</v>
      </c>
      <c r="B3" s="13"/>
      <c r="C3" s="446" t="s">
        <v>633</v>
      </c>
      <c r="D3" s="448"/>
      <c r="E3" s="448"/>
      <c r="F3" s="446" t="s">
        <v>634</v>
      </c>
      <c r="G3" s="448"/>
      <c r="H3" s="448"/>
    </row>
    <row r="4" spans="1:10" ht="18.75">
      <c r="A4" s="13"/>
      <c r="B4" s="13"/>
      <c r="C4" s="13"/>
      <c r="D4" s="448" t="s">
        <v>585</v>
      </c>
      <c r="E4" s="448" t="s">
        <v>582</v>
      </c>
      <c r="F4" s="448"/>
      <c r="G4" s="448" t="s">
        <v>585</v>
      </c>
      <c r="H4" s="448" t="s">
        <v>582</v>
      </c>
    </row>
    <row r="5" spans="1:10" ht="18.75">
      <c r="A5" s="13" t="s">
        <v>5</v>
      </c>
      <c r="B5" s="13"/>
      <c r="C5" s="446" t="s">
        <v>599</v>
      </c>
      <c r="D5" s="448" t="s">
        <v>586</v>
      </c>
      <c r="E5" s="448"/>
      <c r="F5" s="446" t="s">
        <v>599</v>
      </c>
      <c r="G5" s="448" t="s">
        <v>587</v>
      </c>
      <c r="H5" s="448"/>
    </row>
    <row r="6" spans="1:10" ht="18.75">
      <c r="A6" s="13" t="s">
        <v>6</v>
      </c>
      <c r="B6" s="13"/>
      <c r="C6" s="447" t="s">
        <v>600</v>
      </c>
      <c r="D6" s="453" t="s">
        <v>587</v>
      </c>
      <c r="E6" s="453"/>
      <c r="F6" s="447" t="s">
        <v>600</v>
      </c>
      <c r="G6" s="453" t="s">
        <v>594</v>
      </c>
      <c r="H6" s="453"/>
    </row>
    <row r="7" spans="1:10" ht="18.75">
      <c r="A7" s="13" t="s">
        <v>7</v>
      </c>
      <c r="B7" s="13"/>
      <c r="C7" s="72" t="s">
        <v>601</v>
      </c>
      <c r="D7" s="448" t="s">
        <v>588</v>
      </c>
      <c r="E7" s="448"/>
      <c r="F7" s="446" t="s">
        <v>601</v>
      </c>
      <c r="G7" s="448" t="s">
        <v>588</v>
      </c>
      <c r="H7" s="448"/>
    </row>
    <row r="8" spans="1:10" ht="18.75">
      <c r="A8" s="13" t="s">
        <v>8</v>
      </c>
      <c r="B8" s="13"/>
      <c r="C8" s="446" t="s">
        <v>602</v>
      </c>
      <c r="D8" s="448" t="s">
        <v>587</v>
      </c>
      <c r="E8" s="448"/>
      <c r="F8" s="446" t="s">
        <v>602</v>
      </c>
      <c r="G8" s="448" t="s">
        <v>591</v>
      </c>
      <c r="H8" s="454"/>
    </row>
    <row r="9" spans="1:10" ht="18.75">
      <c r="A9" s="13" t="s">
        <v>9</v>
      </c>
      <c r="B9" s="13"/>
      <c r="C9" s="447" t="s">
        <v>603</v>
      </c>
      <c r="D9" s="453" t="s">
        <v>589</v>
      </c>
      <c r="E9" s="453"/>
      <c r="F9" s="446" t="s">
        <v>624</v>
      </c>
      <c r="G9" s="448" t="s">
        <v>587</v>
      </c>
      <c r="H9" s="448"/>
    </row>
    <row r="10" spans="1:10" ht="18.75">
      <c r="A10" s="13" t="s">
        <v>10</v>
      </c>
      <c r="B10" s="13"/>
      <c r="C10" s="446" t="s">
        <v>604</v>
      </c>
      <c r="D10" s="448" t="s">
        <v>587</v>
      </c>
      <c r="E10" s="448"/>
      <c r="F10" s="446" t="s">
        <v>604</v>
      </c>
      <c r="G10" s="448" t="s">
        <v>587</v>
      </c>
      <c r="H10" s="448"/>
      <c r="J10" s="71"/>
    </row>
    <row r="11" spans="1:10" ht="18.75">
      <c r="A11" s="13" t="s">
        <v>11</v>
      </c>
      <c r="B11" s="13"/>
      <c r="C11" s="70" t="s">
        <v>605</v>
      </c>
      <c r="D11" s="448" t="s">
        <v>590</v>
      </c>
      <c r="E11" s="448"/>
      <c r="F11" s="446" t="s">
        <v>605</v>
      </c>
      <c r="G11" s="448" t="s">
        <v>588</v>
      </c>
      <c r="H11" s="448" t="s">
        <v>584</v>
      </c>
    </row>
    <row r="12" spans="1:10" ht="18.75">
      <c r="A12" s="13" t="s">
        <v>12</v>
      </c>
      <c r="B12" s="13"/>
      <c r="C12" s="72" t="s">
        <v>606</v>
      </c>
      <c r="D12" s="448" t="s">
        <v>587</v>
      </c>
      <c r="E12" s="448"/>
      <c r="F12" s="446" t="s">
        <v>606</v>
      </c>
      <c r="G12" s="448" t="s">
        <v>587</v>
      </c>
      <c r="H12" s="448"/>
    </row>
    <row r="13" spans="1:10" ht="18.75">
      <c r="A13" s="13" t="s">
        <v>13</v>
      </c>
      <c r="B13" s="13"/>
      <c r="C13" s="446" t="s">
        <v>607</v>
      </c>
      <c r="D13" s="448" t="s">
        <v>595</v>
      </c>
      <c r="E13" s="448"/>
      <c r="F13" s="446" t="s">
        <v>625</v>
      </c>
      <c r="G13" s="448" t="s">
        <v>587</v>
      </c>
      <c r="H13" s="448"/>
    </row>
    <row r="14" spans="1:10" ht="18.75">
      <c r="A14" s="13" t="s">
        <v>14</v>
      </c>
      <c r="B14" s="13"/>
      <c r="C14" s="446" t="s">
        <v>608</v>
      </c>
      <c r="D14" s="448" t="s">
        <v>595</v>
      </c>
      <c r="E14" s="448"/>
      <c r="F14" s="446" t="s">
        <v>581</v>
      </c>
      <c r="G14" s="448" t="s">
        <v>588</v>
      </c>
      <c r="H14" s="448" t="s">
        <v>584</v>
      </c>
    </row>
    <row r="15" spans="1:10" ht="18.75">
      <c r="A15" s="13" t="s">
        <v>15</v>
      </c>
      <c r="B15" s="13"/>
      <c r="C15" s="446" t="s">
        <v>580</v>
      </c>
      <c r="D15" s="448" t="s">
        <v>587</v>
      </c>
      <c r="E15" s="448"/>
      <c r="F15" s="446" t="s">
        <v>580</v>
      </c>
      <c r="G15" s="448" t="s">
        <v>587</v>
      </c>
      <c r="H15" s="448"/>
    </row>
    <row r="16" spans="1:10" ht="18.75">
      <c r="A16" s="13" t="s">
        <v>16</v>
      </c>
      <c r="B16" s="13"/>
      <c r="C16" s="446" t="s">
        <v>609</v>
      </c>
      <c r="D16" s="448" t="s">
        <v>860</v>
      </c>
      <c r="E16" s="448"/>
      <c r="F16" s="446" t="s">
        <v>626</v>
      </c>
      <c r="G16" s="448" t="s">
        <v>587</v>
      </c>
      <c r="H16" s="448"/>
    </row>
    <row r="17" spans="1:8" ht="18.75">
      <c r="A17" s="13" t="s">
        <v>17</v>
      </c>
      <c r="B17" s="13"/>
      <c r="C17" s="446" t="s">
        <v>610</v>
      </c>
      <c r="D17" s="448" t="s">
        <v>596</v>
      </c>
      <c r="E17" s="448"/>
      <c r="F17" s="446" t="s">
        <v>627</v>
      </c>
      <c r="G17" s="448" t="s">
        <v>595</v>
      </c>
      <c r="H17" s="448"/>
    </row>
    <row r="18" spans="1:8" ht="18.75">
      <c r="A18" s="13" t="s">
        <v>18</v>
      </c>
      <c r="B18" s="13"/>
      <c r="C18" s="446"/>
      <c r="D18" s="448"/>
      <c r="E18" s="448"/>
      <c r="F18" s="446"/>
      <c r="G18" s="448"/>
      <c r="H18" s="448"/>
    </row>
    <row r="19" spans="1:8" ht="18.75">
      <c r="A19" s="13" t="s">
        <v>19</v>
      </c>
      <c r="B19" s="13"/>
      <c r="C19" s="446"/>
      <c r="D19" s="448"/>
      <c r="E19" s="448"/>
      <c r="F19" s="446" t="s">
        <v>628</v>
      </c>
      <c r="G19" s="448" t="s">
        <v>587</v>
      </c>
      <c r="H19" s="448"/>
    </row>
    <row r="20" spans="1:8" ht="18.75">
      <c r="A20" s="13" t="s">
        <v>20</v>
      </c>
      <c r="B20" s="13"/>
      <c r="C20" s="446" t="s">
        <v>611</v>
      </c>
      <c r="D20" s="448" t="s">
        <v>587</v>
      </c>
      <c r="E20" s="448"/>
      <c r="F20" s="446" t="s">
        <v>611</v>
      </c>
      <c r="G20" s="448" t="s">
        <v>587</v>
      </c>
      <c r="H20" s="448"/>
    </row>
    <row r="21" spans="1:8" ht="18.75">
      <c r="A21" s="13" t="s">
        <v>21</v>
      </c>
      <c r="B21" s="13"/>
      <c r="C21" s="446" t="s">
        <v>612</v>
      </c>
      <c r="D21" s="448" t="s">
        <v>595</v>
      </c>
      <c r="E21" s="448"/>
      <c r="F21" s="446" t="s">
        <v>612</v>
      </c>
      <c r="G21" s="448" t="s">
        <v>595</v>
      </c>
      <c r="H21" s="448"/>
    </row>
    <row r="22" spans="1:8" ht="18.75">
      <c r="A22" s="13" t="s">
        <v>22</v>
      </c>
      <c r="B22" s="13"/>
      <c r="C22" s="446" t="s">
        <v>613</v>
      </c>
      <c r="D22" s="448" t="s">
        <v>595</v>
      </c>
      <c r="E22" s="448"/>
      <c r="F22" s="446" t="s">
        <v>613</v>
      </c>
      <c r="G22" s="448" t="s">
        <v>595</v>
      </c>
      <c r="H22" s="448"/>
    </row>
    <row r="23" spans="1:8" ht="18.75">
      <c r="A23" s="13" t="s">
        <v>23</v>
      </c>
      <c r="B23" s="13"/>
      <c r="C23" s="447" t="s">
        <v>614</v>
      </c>
      <c r="D23" s="453" t="s">
        <v>587</v>
      </c>
      <c r="E23" s="453"/>
      <c r="F23" s="447" t="s">
        <v>629</v>
      </c>
      <c r="G23" s="453" t="s">
        <v>587</v>
      </c>
      <c r="H23" s="455"/>
    </row>
    <row r="24" spans="1:8" ht="18.75">
      <c r="A24" s="13" t="s">
        <v>167</v>
      </c>
      <c r="B24" s="13"/>
      <c r="C24" s="447" t="s">
        <v>615</v>
      </c>
      <c r="D24" s="453" t="s">
        <v>588</v>
      </c>
      <c r="E24" s="453"/>
      <c r="F24" s="447" t="s">
        <v>615</v>
      </c>
      <c r="G24" s="453" t="s">
        <v>592</v>
      </c>
      <c r="H24" s="453"/>
    </row>
    <row r="25" spans="1:8" ht="18.75">
      <c r="A25" s="13" t="s">
        <v>24</v>
      </c>
      <c r="B25" s="13"/>
      <c r="C25" s="447" t="s">
        <v>616</v>
      </c>
      <c r="D25" s="453" t="s">
        <v>586</v>
      </c>
      <c r="E25" s="453"/>
      <c r="F25" s="447" t="s">
        <v>630</v>
      </c>
      <c r="G25" s="453" t="s">
        <v>593</v>
      </c>
      <c r="H25" s="453"/>
    </row>
    <row r="26" spans="1:8" ht="18.75">
      <c r="A26" s="13" t="s">
        <v>25</v>
      </c>
      <c r="B26" s="13"/>
      <c r="C26" s="447" t="s">
        <v>617</v>
      </c>
      <c r="D26" s="453" t="s">
        <v>587</v>
      </c>
      <c r="E26" s="453"/>
      <c r="F26" s="447" t="s">
        <v>617</v>
      </c>
      <c r="G26" s="453" t="s">
        <v>587</v>
      </c>
      <c r="H26" s="455"/>
    </row>
    <row r="27" spans="1:8" ht="18.75">
      <c r="A27" s="13" t="s">
        <v>26</v>
      </c>
      <c r="B27" s="13"/>
      <c r="C27" s="447" t="s">
        <v>618</v>
      </c>
      <c r="D27" s="453" t="s">
        <v>587</v>
      </c>
      <c r="E27" s="453"/>
      <c r="F27" s="447" t="s">
        <v>618</v>
      </c>
      <c r="G27" s="453" t="s">
        <v>587</v>
      </c>
      <c r="H27" s="453"/>
    </row>
    <row r="28" spans="1:8" ht="18.75">
      <c r="A28" s="13" t="s">
        <v>27</v>
      </c>
      <c r="B28" s="13"/>
      <c r="C28" s="447" t="s">
        <v>619</v>
      </c>
      <c r="D28" s="453" t="s">
        <v>588</v>
      </c>
      <c r="E28" s="453" t="s">
        <v>584</v>
      </c>
      <c r="F28" s="447" t="s">
        <v>631</v>
      </c>
      <c r="G28" s="453" t="s">
        <v>587</v>
      </c>
      <c r="H28" s="455"/>
    </row>
    <row r="29" spans="1:8" ht="18.75">
      <c r="A29" s="13" t="s">
        <v>28</v>
      </c>
      <c r="B29" s="13"/>
      <c r="C29" s="447" t="s">
        <v>620</v>
      </c>
      <c r="D29" s="453" t="s">
        <v>588</v>
      </c>
      <c r="E29" s="453"/>
      <c r="F29" s="447" t="s">
        <v>620</v>
      </c>
      <c r="G29" s="453" t="s">
        <v>588</v>
      </c>
      <c r="H29" s="453" t="s">
        <v>584</v>
      </c>
    </row>
    <row r="30" spans="1:8" ht="18.75">
      <c r="A30" s="13" t="s">
        <v>29</v>
      </c>
      <c r="B30" s="13"/>
      <c r="C30" s="447" t="s">
        <v>621</v>
      </c>
      <c r="D30" s="453" t="s">
        <v>587</v>
      </c>
      <c r="E30" s="453"/>
      <c r="F30" s="447" t="s">
        <v>632</v>
      </c>
      <c r="G30" s="453" t="s">
        <v>588</v>
      </c>
      <c r="H30" s="453" t="s">
        <v>583</v>
      </c>
    </row>
    <row r="31" spans="1:8" ht="18.75">
      <c r="A31" s="13" t="s">
        <v>30</v>
      </c>
      <c r="B31" s="13"/>
      <c r="C31" s="447" t="s">
        <v>622</v>
      </c>
      <c r="D31" s="453" t="s">
        <v>587</v>
      </c>
      <c r="E31" s="453"/>
      <c r="F31" s="447" t="s">
        <v>622</v>
      </c>
      <c r="G31" s="453" t="s">
        <v>587</v>
      </c>
      <c r="H31" s="455"/>
    </row>
    <row r="32" spans="1:8" ht="18.75">
      <c r="A32" s="13" t="s">
        <v>31</v>
      </c>
      <c r="B32" s="13"/>
      <c r="C32" s="447" t="s">
        <v>623</v>
      </c>
      <c r="D32" s="453" t="s">
        <v>597</v>
      </c>
      <c r="E32" s="453"/>
      <c r="F32" s="447" t="s">
        <v>623</v>
      </c>
      <c r="G32" s="453" t="s">
        <v>587</v>
      </c>
      <c r="H32" s="447"/>
    </row>
    <row r="33" spans="1:8" ht="18.75">
      <c r="A33" s="13"/>
      <c r="B33" s="13"/>
      <c r="C33" s="13"/>
      <c r="D33" s="13"/>
      <c r="E33" s="13"/>
      <c r="F33" s="13"/>
      <c r="G33" s="13"/>
      <c r="H33" s="13"/>
    </row>
    <row r="34" spans="1:8" s="9" customFormat="1" ht="18.75">
      <c r="A34" s="13" t="s">
        <v>32</v>
      </c>
      <c r="B34" s="13"/>
      <c r="C34" s="13"/>
      <c r="D34" s="13"/>
      <c r="E34" s="13"/>
      <c r="F34" s="13"/>
      <c r="G34" s="13"/>
      <c r="H34" s="13"/>
    </row>
    <row r="35" spans="1:8" ht="18.75">
      <c r="A35" s="13" t="s">
        <v>33</v>
      </c>
      <c r="B35" s="13"/>
      <c r="C35" s="10"/>
      <c r="D35" s="446"/>
      <c r="E35" s="446"/>
      <c r="F35" s="13"/>
      <c r="G35" s="13"/>
      <c r="H35" s="13"/>
    </row>
    <row r="36" spans="1:8" ht="24.75" customHeight="1">
      <c r="A36" s="5" t="s">
        <v>598</v>
      </c>
      <c r="B36" s="5"/>
    </row>
    <row r="37" spans="1:8" ht="17.25">
      <c r="A37" s="451"/>
      <c r="B37" s="2"/>
      <c r="C37" s="7"/>
      <c r="D37" s="7"/>
      <c r="E37" s="7"/>
      <c r="F37" s="2"/>
      <c r="G37" s="2"/>
      <c r="H37" s="2"/>
    </row>
    <row r="38" spans="1:8" ht="17.25">
      <c r="A38" s="5"/>
      <c r="B38" s="2"/>
      <c r="C38" s="7"/>
      <c r="D38" s="7"/>
      <c r="E38" s="7"/>
      <c r="F38" s="2"/>
      <c r="G38" s="2"/>
      <c r="H38" s="2"/>
    </row>
    <row r="39" spans="1:8" ht="17.25">
      <c r="A39" s="2"/>
      <c r="B39" s="2"/>
      <c r="C39" s="7"/>
      <c r="D39" s="7"/>
      <c r="E39" s="7"/>
      <c r="F39" s="2"/>
      <c r="G39" s="2"/>
      <c r="H39" s="2"/>
    </row>
    <row r="40" spans="1:8">
      <c r="A40" s="5"/>
      <c r="B40" s="5"/>
    </row>
    <row r="41" spans="1:8">
      <c r="A41" s="5"/>
      <c r="B41" s="5"/>
    </row>
    <row r="42" spans="1:8">
      <c r="A42" s="5"/>
      <c r="B42" s="5"/>
    </row>
    <row r="44" spans="1:8" ht="17.25">
      <c r="A44" s="2"/>
      <c r="B44" s="2"/>
      <c r="C44" s="2"/>
      <c r="D44" s="2"/>
      <c r="E44" s="2"/>
      <c r="F44" s="2"/>
      <c r="G44" s="2"/>
      <c r="H44" s="2"/>
    </row>
    <row r="45" spans="1:8" ht="17.25">
      <c r="A45" s="2"/>
      <c r="B45" s="2"/>
      <c r="C45" s="2"/>
      <c r="D45" s="2"/>
      <c r="E45" s="2"/>
      <c r="F45" s="2"/>
      <c r="G45" s="2"/>
      <c r="H45" s="2"/>
    </row>
    <row r="46" spans="1:8" ht="17.25">
      <c r="A46" s="2"/>
      <c r="B46" s="2"/>
      <c r="C46" s="2"/>
      <c r="D46" s="2"/>
      <c r="E46" s="2"/>
      <c r="F46" s="2"/>
      <c r="G46" s="2"/>
      <c r="H46" s="2"/>
    </row>
    <row r="47" spans="1:8" ht="17.25">
      <c r="A47" s="2"/>
      <c r="B47" s="2"/>
      <c r="C47" s="2"/>
      <c r="D47" s="2"/>
      <c r="E47" s="2"/>
      <c r="F47" s="2"/>
      <c r="G47" s="2"/>
      <c r="H47" s="2"/>
    </row>
    <row r="48" spans="1:8" ht="17.25">
      <c r="A48" s="2"/>
      <c r="B48" s="2"/>
      <c r="C48" s="2"/>
      <c r="D48" s="2"/>
      <c r="E48" s="2"/>
      <c r="F48" s="2"/>
      <c r="G48" s="2"/>
      <c r="H48" s="2"/>
    </row>
    <row r="49" spans="1:8" ht="17.25">
      <c r="A49" s="2"/>
      <c r="B49" s="2"/>
      <c r="C49" s="2"/>
      <c r="D49" s="2"/>
      <c r="E49" s="2"/>
      <c r="F49" s="2"/>
      <c r="G49" s="2"/>
      <c r="H49" s="2"/>
    </row>
    <row r="50" spans="1:8" ht="17.25">
      <c r="A50" s="2"/>
      <c r="B50" s="2"/>
      <c r="C50" s="2"/>
      <c r="D50" s="2"/>
      <c r="E50" s="2"/>
      <c r="F50" s="2"/>
      <c r="G50" s="2"/>
      <c r="H50" s="2"/>
    </row>
    <row r="51" spans="1:8" ht="17.25">
      <c r="A51" s="2"/>
      <c r="B51" s="2"/>
      <c r="C51" s="2"/>
      <c r="D51" s="2"/>
      <c r="E51" s="2"/>
      <c r="F51" s="2"/>
      <c r="G51" s="2"/>
      <c r="H51" s="2"/>
    </row>
    <row r="52" spans="1:8" ht="17.25">
      <c r="A52" s="2"/>
      <c r="B52" s="2"/>
      <c r="C52" s="2"/>
      <c r="D52" s="2"/>
      <c r="E52" s="2"/>
      <c r="F52" s="2"/>
      <c r="G52" s="2"/>
      <c r="H52" s="2"/>
    </row>
    <row r="53" spans="1:8" ht="17.25">
      <c r="A53" s="2"/>
      <c r="B53" s="2"/>
      <c r="C53" s="2"/>
      <c r="D53" s="2"/>
      <c r="E53" s="2"/>
      <c r="F53" s="2"/>
      <c r="G53" s="2"/>
      <c r="H53" s="2"/>
    </row>
    <row r="54" spans="1:8" ht="17.25">
      <c r="A54" s="2"/>
      <c r="B54" s="2"/>
      <c r="C54" s="2"/>
      <c r="D54" s="2"/>
      <c r="E54" s="2"/>
      <c r="F54" s="2"/>
      <c r="G54" s="2"/>
      <c r="H54" s="2"/>
    </row>
    <row r="55" spans="1:8" ht="17.25">
      <c r="A55" s="2"/>
      <c r="B55" s="2"/>
      <c r="C55" s="2"/>
      <c r="D55" s="2"/>
      <c r="E55" s="2"/>
      <c r="F55" s="2"/>
      <c r="G55" s="2"/>
      <c r="H55" s="2"/>
    </row>
    <row r="56" spans="1:8" ht="17.25">
      <c r="A56" s="2"/>
      <c r="B56" s="2"/>
      <c r="C56" s="2"/>
      <c r="D56" s="2"/>
      <c r="E56" s="2"/>
      <c r="F56" s="2"/>
      <c r="G56" s="2"/>
      <c r="H56" s="2"/>
    </row>
    <row r="57" spans="1:8" ht="17.25">
      <c r="A57" s="2"/>
      <c r="B57" s="2"/>
      <c r="C57" s="2"/>
      <c r="D57" s="2"/>
      <c r="E57" s="2"/>
      <c r="F57" s="2"/>
      <c r="G57" s="2"/>
      <c r="H57" s="2"/>
    </row>
    <row r="58" spans="1:8" ht="17.25">
      <c r="A58" s="2"/>
      <c r="B58" s="2"/>
      <c r="C58" s="2"/>
      <c r="D58" s="2"/>
      <c r="E58" s="2"/>
      <c r="F58" s="2"/>
      <c r="G58" s="2"/>
      <c r="H58" s="2"/>
    </row>
    <row r="59" spans="1:8" ht="17.25">
      <c r="A59" s="2"/>
      <c r="B59" s="2"/>
      <c r="C59" s="2"/>
      <c r="D59" s="2"/>
      <c r="E59" s="2"/>
      <c r="F59" s="2"/>
      <c r="G59" s="2"/>
      <c r="H59" s="2"/>
    </row>
    <row r="60" spans="1:8" ht="17.25">
      <c r="A60" s="2"/>
      <c r="B60" s="2"/>
      <c r="C60" s="2"/>
      <c r="D60" s="2"/>
      <c r="E60" s="2"/>
      <c r="F60" s="2"/>
      <c r="G60" s="2"/>
      <c r="H60" s="2"/>
    </row>
    <row r="61" spans="1:8" ht="17.25">
      <c r="A61" s="2"/>
      <c r="B61" s="2"/>
      <c r="C61" s="2"/>
      <c r="D61" s="2"/>
      <c r="E61" s="2"/>
      <c r="F61" s="2"/>
      <c r="G61" s="2"/>
      <c r="H61" s="2"/>
    </row>
    <row r="62" spans="1:8" ht="17.25">
      <c r="A62" s="2"/>
      <c r="B62" s="2"/>
      <c r="C62" s="2"/>
      <c r="D62" s="2"/>
      <c r="E62" s="2"/>
      <c r="F62" s="2"/>
      <c r="G62" s="2"/>
      <c r="H62" s="2"/>
    </row>
    <row r="63" spans="1:8" ht="17.25">
      <c r="A63" s="2"/>
      <c r="B63" s="2"/>
      <c r="C63" s="2"/>
      <c r="D63" s="2"/>
      <c r="E63" s="2"/>
      <c r="F63" s="2"/>
      <c r="G63" s="2"/>
      <c r="H63" s="2"/>
    </row>
    <row r="64" spans="1:8" ht="17.25">
      <c r="A64" s="2"/>
      <c r="B64" s="2"/>
      <c r="C64" s="2"/>
      <c r="D64" s="2"/>
      <c r="E64" s="2"/>
      <c r="F64" s="2"/>
      <c r="G64" s="2"/>
      <c r="H64" s="2"/>
    </row>
    <row r="65" spans="1:8" ht="17.25">
      <c r="A65" s="2"/>
      <c r="B65" s="2"/>
      <c r="C65" s="2"/>
      <c r="D65" s="2"/>
      <c r="E65" s="2"/>
      <c r="F65" s="2"/>
      <c r="G65" s="2"/>
      <c r="H65" s="2"/>
    </row>
    <row r="66" spans="1:8" ht="17.25">
      <c r="A66" s="2"/>
      <c r="B66" s="2"/>
      <c r="C66" s="2"/>
      <c r="D66" s="2"/>
      <c r="E66" s="2"/>
      <c r="F66" s="2"/>
      <c r="G66" s="2"/>
      <c r="H66" s="2"/>
    </row>
    <row r="67" spans="1:8" ht="17.25">
      <c r="A67" s="2"/>
      <c r="B67" s="2"/>
      <c r="C67" s="2"/>
      <c r="D67" s="2"/>
      <c r="E67" s="2"/>
      <c r="F67" s="2"/>
      <c r="G67" s="2"/>
      <c r="H67" s="2"/>
    </row>
    <row r="68" spans="1:8" ht="17.25">
      <c r="A68" s="2"/>
      <c r="B68" s="2"/>
      <c r="C68" s="2"/>
      <c r="D68" s="2"/>
      <c r="E68" s="2"/>
      <c r="F68" s="2"/>
      <c r="G68" s="2"/>
      <c r="H68" s="2"/>
    </row>
    <row r="69" spans="1:8" ht="17.25">
      <c r="A69" s="2"/>
      <c r="B69" s="2"/>
      <c r="C69" s="2"/>
      <c r="D69" s="2"/>
      <c r="E69" s="2"/>
      <c r="F69" s="2"/>
      <c r="G69" s="2"/>
      <c r="H69" s="2"/>
    </row>
    <row r="70" spans="1:8" ht="17.25">
      <c r="A70" s="2"/>
      <c r="B70" s="2"/>
      <c r="C70" s="2"/>
      <c r="D70" s="2"/>
      <c r="E70" s="2"/>
      <c r="F70" s="2"/>
      <c r="G70" s="2"/>
      <c r="H70" s="2"/>
    </row>
    <row r="71" spans="1:8" ht="17.25">
      <c r="A71" s="2"/>
      <c r="B71" s="2"/>
      <c r="C71" s="2"/>
      <c r="D71" s="2"/>
      <c r="E71" s="2"/>
      <c r="F71" s="2"/>
      <c r="G71" s="2"/>
      <c r="H71" s="2"/>
    </row>
    <row r="72" spans="1:8" ht="17.25">
      <c r="A72" s="2"/>
      <c r="B72" s="2"/>
      <c r="C72" s="2"/>
      <c r="D72" s="2"/>
      <c r="E72" s="2"/>
      <c r="F72" s="2"/>
      <c r="G72" s="2"/>
      <c r="H72" s="2"/>
    </row>
    <row r="73" spans="1:8" ht="17.25">
      <c r="A73" s="2"/>
      <c r="B73" s="2"/>
      <c r="C73" s="2"/>
      <c r="D73" s="2"/>
      <c r="E73" s="2"/>
      <c r="F73" s="2"/>
      <c r="G73" s="2"/>
      <c r="H73" s="2"/>
    </row>
    <row r="74" spans="1:8" ht="17.25">
      <c r="A74" s="2"/>
      <c r="B74" s="2"/>
      <c r="C74" s="2"/>
      <c r="D74" s="2"/>
      <c r="E74" s="2"/>
      <c r="F74" s="2"/>
      <c r="G74" s="2"/>
      <c r="H74" s="2"/>
    </row>
    <row r="75" spans="1:8" ht="17.25">
      <c r="A75" s="2"/>
      <c r="B75" s="2"/>
      <c r="C75" s="2"/>
      <c r="D75" s="2"/>
      <c r="E75" s="2"/>
      <c r="F75" s="2"/>
      <c r="G75" s="2"/>
      <c r="H75" s="2"/>
    </row>
    <row r="76" spans="1:8" ht="17.25">
      <c r="A76" s="2"/>
      <c r="B76" s="2"/>
      <c r="C76" s="2"/>
      <c r="D76" s="2"/>
      <c r="E76" s="2"/>
      <c r="F76" s="2"/>
      <c r="G76" s="2"/>
      <c r="H76" s="2"/>
    </row>
    <row r="77" spans="1:8" ht="17.25">
      <c r="A77" s="2"/>
      <c r="B77" s="2"/>
      <c r="C77" s="2"/>
      <c r="D77" s="2"/>
      <c r="E77" s="2"/>
      <c r="F77" s="2"/>
      <c r="G77" s="2"/>
      <c r="H77" s="2"/>
    </row>
    <row r="78" spans="1:8" ht="17.25">
      <c r="A78" s="2"/>
      <c r="B78" s="2"/>
      <c r="C78" s="2"/>
      <c r="D78" s="2"/>
      <c r="E78" s="2"/>
      <c r="F78" s="2"/>
      <c r="G78" s="2"/>
      <c r="H78" s="2"/>
    </row>
    <row r="79" spans="1:8" ht="17.25">
      <c r="A79" s="2"/>
      <c r="B79" s="2"/>
      <c r="C79" s="2"/>
      <c r="D79" s="2"/>
      <c r="E79" s="2"/>
      <c r="F79" s="2"/>
      <c r="G79" s="2"/>
      <c r="H79" s="2"/>
    </row>
    <row r="80" spans="1:8" ht="17.25">
      <c r="A80" s="2"/>
      <c r="B80" s="2"/>
      <c r="C80" s="2"/>
      <c r="D80" s="2"/>
      <c r="E80" s="2"/>
      <c r="F80" s="2"/>
      <c r="G80" s="2"/>
      <c r="H80" s="2"/>
    </row>
    <row r="81" spans="1:8" ht="17.25">
      <c r="A81" s="2"/>
      <c r="B81" s="2"/>
      <c r="C81" s="2"/>
      <c r="D81" s="2"/>
      <c r="E81" s="2"/>
      <c r="F81" s="2"/>
      <c r="G81" s="2"/>
      <c r="H81" s="2"/>
    </row>
    <row r="82" spans="1:8" ht="17.25">
      <c r="A82" s="2"/>
      <c r="B82" s="2"/>
      <c r="C82" s="2"/>
      <c r="D82" s="2"/>
      <c r="E82" s="2"/>
      <c r="F82" s="2"/>
      <c r="G82" s="2"/>
      <c r="H82" s="2"/>
    </row>
    <row r="83" spans="1:8" ht="17.25">
      <c r="A83" s="2"/>
      <c r="B83" s="2"/>
      <c r="C83" s="2"/>
      <c r="D83" s="2"/>
      <c r="E83" s="2"/>
      <c r="F83" s="2"/>
      <c r="G83" s="2"/>
      <c r="H83" s="2"/>
    </row>
    <row r="84" spans="1:8" ht="17.25">
      <c r="A84" s="2"/>
      <c r="B84" s="2"/>
      <c r="C84" s="2"/>
      <c r="D84" s="2"/>
      <c r="E84" s="2"/>
      <c r="F84" s="2"/>
      <c r="G84" s="2"/>
      <c r="H84" s="2"/>
    </row>
    <row r="85" spans="1:8" ht="17.25">
      <c r="A85" s="2"/>
      <c r="B85" s="2"/>
      <c r="C85" s="2"/>
      <c r="D85" s="2"/>
      <c r="E85" s="2"/>
      <c r="F85" s="2"/>
      <c r="G85" s="2"/>
      <c r="H85" s="2"/>
    </row>
    <row r="86" spans="1:8" ht="17.25">
      <c r="A86" s="2"/>
      <c r="B86" s="2"/>
      <c r="C86" s="2"/>
      <c r="D86" s="2"/>
      <c r="E86" s="2"/>
      <c r="F86" s="2"/>
      <c r="G86" s="2"/>
      <c r="H86" s="2"/>
    </row>
    <row r="87" spans="1:8" ht="17.25">
      <c r="A87" s="2"/>
      <c r="B87" s="2"/>
      <c r="C87" s="2"/>
      <c r="D87" s="2"/>
      <c r="E87" s="2"/>
      <c r="F87" s="2"/>
      <c r="G87" s="2"/>
      <c r="H87" s="2"/>
    </row>
    <row r="88" spans="1:8" ht="17.25">
      <c r="A88" s="2"/>
      <c r="B88" s="2"/>
      <c r="C88" s="2"/>
      <c r="D88" s="2"/>
      <c r="E88" s="2"/>
      <c r="F88" s="2"/>
      <c r="G88" s="2"/>
      <c r="H88" s="2"/>
    </row>
    <row r="89" spans="1:8" ht="17.25">
      <c r="A89" s="2"/>
      <c r="B89" s="2"/>
      <c r="C89" s="2"/>
      <c r="D89" s="2"/>
      <c r="E89" s="2"/>
      <c r="F89" s="2"/>
      <c r="G89" s="2"/>
      <c r="H89" s="2"/>
    </row>
    <row r="90" spans="1:8" ht="17.25">
      <c r="A90" s="2"/>
      <c r="B90" s="2"/>
      <c r="C90" s="2"/>
      <c r="D90" s="2"/>
      <c r="E90" s="2"/>
      <c r="F90" s="2"/>
      <c r="G90" s="2"/>
      <c r="H90" s="2"/>
    </row>
    <row r="91" spans="1:8" ht="17.25">
      <c r="A91" s="2"/>
      <c r="B91" s="2"/>
      <c r="C91" s="2"/>
      <c r="D91" s="2"/>
      <c r="E91" s="2"/>
      <c r="F91" s="2"/>
      <c r="G91" s="2"/>
      <c r="H91" s="2"/>
    </row>
    <row r="92" spans="1:8" ht="17.25">
      <c r="A92" s="2"/>
      <c r="B92" s="2"/>
      <c r="C92" s="2"/>
      <c r="D92" s="2"/>
      <c r="E92" s="2"/>
      <c r="F92" s="2"/>
      <c r="G92" s="2"/>
      <c r="H92" s="2"/>
    </row>
    <row r="93" spans="1:8" ht="17.25">
      <c r="A93" s="2"/>
      <c r="B93" s="2"/>
      <c r="C93" s="2"/>
      <c r="D93" s="2"/>
      <c r="E93" s="2"/>
      <c r="F93" s="2"/>
      <c r="G93" s="2"/>
      <c r="H93" s="2"/>
    </row>
    <row r="94" spans="1:8" ht="17.25">
      <c r="A94" s="2"/>
      <c r="B94" s="2"/>
      <c r="C94" s="2"/>
      <c r="D94" s="2"/>
      <c r="E94" s="2"/>
      <c r="F94" s="2"/>
      <c r="G94" s="2"/>
      <c r="H94" s="2"/>
    </row>
    <row r="95" spans="1:8" ht="17.25">
      <c r="A95" s="2"/>
      <c r="B95" s="2"/>
      <c r="C95" s="2"/>
      <c r="D95" s="2"/>
      <c r="E95" s="2"/>
      <c r="F95" s="2"/>
      <c r="G95" s="2"/>
      <c r="H95" s="2"/>
    </row>
    <row r="96" spans="1:8" ht="17.25">
      <c r="A96" s="2"/>
      <c r="B96" s="2"/>
      <c r="C96" s="2"/>
      <c r="D96" s="2"/>
      <c r="E96" s="2"/>
      <c r="F96" s="2"/>
      <c r="G96" s="2"/>
      <c r="H96" s="2"/>
    </row>
    <row r="97" spans="1:8" ht="17.25">
      <c r="A97" s="2"/>
      <c r="B97" s="2"/>
      <c r="C97" s="2"/>
      <c r="D97" s="2"/>
      <c r="E97" s="2"/>
      <c r="F97" s="2"/>
      <c r="G97" s="2"/>
      <c r="H97" s="2"/>
    </row>
    <row r="98" spans="1:8" ht="17.25">
      <c r="A98" s="2"/>
      <c r="B98" s="2"/>
      <c r="C98" s="2"/>
      <c r="D98" s="2"/>
      <c r="E98" s="2"/>
      <c r="F98" s="2"/>
      <c r="G98" s="2"/>
      <c r="H98" s="2"/>
    </row>
    <row r="99" spans="1:8" ht="17.25">
      <c r="A99" s="2"/>
      <c r="B99" s="2"/>
      <c r="C99" s="2"/>
      <c r="D99" s="2"/>
      <c r="E99" s="2"/>
      <c r="F99" s="2"/>
      <c r="G99" s="2"/>
      <c r="H99" s="2"/>
    </row>
    <row r="100" spans="1:8" ht="17.25">
      <c r="A100" s="2"/>
      <c r="B100" s="2"/>
      <c r="C100" s="2"/>
      <c r="D100" s="2"/>
      <c r="E100" s="2"/>
      <c r="F100" s="2"/>
      <c r="G100" s="2"/>
      <c r="H100" s="2"/>
    </row>
    <row r="101" spans="1:8" ht="17.25">
      <c r="A101" s="2"/>
      <c r="B101" s="2"/>
      <c r="C101" s="2"/>
      <c r="D101" s="2"/>
      <c r="E101" s="2"/>
      <c r="F101" s="2"/>
      <c r="G101" s="2"/>
      <c r="H101" s="2"/>
    </row>
    <row r="102" spans="1:8" ht="17.25">
      <c r="A102" s="2"/>
      <c r="B102" s="2"/>
      <c r="C102" s="2"/>
      <c r="D102" s="2"/>
      <c r="E102" s="2"/>
      <c r="F102" s="2"/>
      <c r="G102" s="2"/>
      <c r="H102" s="2"/>
    </row>
    <row r="103" spans="1:8" ht="17.25">
      <c r="A103" s="2"/>
      <c r="B103" s="2"/>
      <c r="C103" s="2"/>
      <c r="D103" s="2"/>
      <c r="E103" s="2"/>
      <c r="F103" s="2"/>
      <c r="G103" s="2"/>
      <c r="H103" s="2"/>
    </row>
    <row r="104" spans="1:8" ht="17.25">
      <c r="A104" s="2"/>
      <c r="B104" s="2"/>
      <c r="C104" s="2"/>
      <c r="D104" s="2"/>
      <c r="E104" s="2"/>
      <c r="F104" s="2"/>
      <c r="G104" s="2"/>
      <c r="H104" s="2"/>
    </row>
    <row r="105" spans="1:8" ht="17.25">
      <c r="A105" s="2"/>
      <c r="B105" s="2"/>
      <c r="C105" s="2"/>
      <c r="D105" s="2"/>
      <c r="E105" s="2"/>
      <c r="F105" s="2"/>
      <c r="G105" s="2"/>
      <c r="H105" s="2"/>
    </row>
    <row r="106" spans="1:8" ht="17.25">
      <c r="A106" s="2"/>
      <c r="B106" s="2"/>
      <c r="C106" s="2"/>
      <c r="D106" s="2"/>
      <c r="E106" s="2"/>
      <c r="F106" s="2"/>
      <c r="G106" s="2"/>
      <c r="H106" s="2"/>
    </row>
    <row r="107" spans="1:8" ht="17.25">
      <c r="A107" s="2"/>
      <c r="B107" s="2"/>
      <c r="C107" s="2"/>
      <c r="D107" s="2"/>
      <c r="E107" s="2"/>
      <c r="F107" s="2"/>
      <c r="G107" s="2"/>
      <c r="H107" s="2"/>
    </row>
    <row r="108" spans="1:8" ht="17.25">
      <c r="A108" s="2"/>
      <c r="B108" s="2"/>
      <c r="C108" s="2"/>
      <c r="D108" s="2"/>
      <c r="E108" s="2"/>
      <c r="F108" s="2"/>
      <c r="G108" s="2"/>
      <c r="H108" s="2"/>
    </row>
    <row r="109" spans="1:8" ht="17.25">
      <c r="A109" s="2"/>
      <c r="B109" s="2"/>
      <c r="C109" s="2"/>
      <c r="D109" s="2"/>
      <c r="E109" s="2"/>
      <c r="F109" s="2"/>
      <c r="G109" s="2"/>
      <c r="H109" s="2"/>
    </row>
    <row r="110" spans="1:8" ht="17.25">
      <c r="A110" s="2"/>
      <c r="B110" s="2"/>
      <c r="C110" s="2"/>
      <c r="D110" s="2"/>
      <c r="E110" s="2"/>
      <c r="F110" s="2"/>
      <c r="G110" s="2"/>
      <c r="H110" s="2"/>
    </row>
    <row r="111" spans="1:8" ht="17.25">
      <c r="A111" s="2"/>
      <c r="B111" s="2"/>
      <c r="C111" s="2"/>
      <c r="D111" s="2"/>
      <c r="E111" s="2"/>
      <c r="F111" s="2"/>
      <c r="G111" s="2"/>
      <c r="H111" s="2"/>
    </row>
    <row r="112" spans="1:8" ht="17.25">
      <c r="A112" s="2"/>
      <c r="B112" s="2"/>
      <c r="C112" s="2"/>
      <c r="D112" s="2"/>
      <c r="E112" s="2"/>
      <c r="F112" s="2"/>
      <c r="G112" s="2"/>
      <c r="H112" s="2"/>
    </row>
    <row r="113" spans="1:8" ht="17.25">
      <c r="A113" s="2"/>
      <c r="B113" s="2"/>
      <c r="C113" s="2"/>
      <c r="D113" s="2"/>
      <c r="E113" s="2"/>
      <c r="F113" s="2"/>
      <c r="G113" s="2"/>
      <c r="H113" s="2"/>
    </row>
    <row r="114" spans="1:8" ht="17.25">
      <c r="A114" s="2"/>
      <c r="B114" s="2"/>
      <c r="C114" s="2"/>
      <c r="D114" s="2"/>
      <c r="E114" s="2"/>
      <c r="F114" s="2"/>
      <c r="G114" s="2"/>
      <c r="H114" s="2"/>
    </row>
    <row r="115" spans="1:8" ht="17.25">
      <c r="A115" s="2"/>
      <c r="B115" s="2"/>
      <c r="C115" s="2"/>
      <c r="D115" s="2"/>
      <c r="E115" s="2"/>
      <c r="F115" s="2"/>
      <c r="G115" s="2"/>
      <c r="H115" s="2"/>
    </row>
    <row r="116" spans="1:8" ht="17.25">
      <c r="A116" s="2"/>
      <c r="B116" s="2"/>
      <c r="C116" s="2"/>
      <c r="D116" s="2"/>
      <c r="E116" s="2"/>
      <c r="F116" s="2"/>
      <c r="G116" s="2"/>
      <c r="H116" s="2"/>
    </row>
    <row r="117" spans="1:8" ht="17.25">
      <c r="A117" s="2"/>
      <c r="B117" s="2"/>
      <c r="C117" s="2"/>
      <c r="D117" s="2"/>
      <c r="E117" s="2"/>
      <c r="F117" s="2"/>
      <c r="G117" s="2"/>
      <c r="H117" s="2"/>
    </row>
    <row r="118" spans="1:8" ht="17.25">
      <c r="A118" s="2"/>
      <c r="B118" s="2"/>
      <c r="C118" s="2"/>
      <c r="D118" s="2"/>
      <c r="E118" s="2"/>
      <c r="F118" s="2"/>
      <c r="G118" s="2"/>
      <c r="H118" s="2"/>
    </row>
    <row r="119" spans="1:8" ht="17.25">
      <c r="A119" s="2"/>
      <c r="B119" s="2"/>
      <c r="C119" s="2"/>
      <c r="D119" s="2"/>
      <c r="E119" s="2"/>
      <c r="F119" s="2"/>
      <c r="G119" s="2"/>
      <c r="H119" s="2"/>
    </row>
    <row r="120" spans="1:8" ht="17.25">
      <c r="A120" s="2"/>
      <c r="B120" s="2"/>
      <c r="C120" s="2"/>
      <c r="D120" s="2"/>
      <c r="E120" s="2"/>
      <c r="F120" s="2"/>
      <c r="G120" s="2"/>
      <c r="H120" s="2"/>
    </row>
    <row r="121" spans="1:8" ht="17.25">
      <c r="A121" s="2"/>
      <c r="B121" s="2"/>
      <c r="C121" s="2"/>
      <c r="D121" s="2"/>
      <c r="E121" s="2"/>
      <c r="F121" s="2"/>
      <c r="G121" s="2"/>
      <c r="H121" s="2"/>
    </row>
    <row r="122" spans="1:8" ht="17.25">
      <c r="A122" s="2"/>
      <c r="B122" s="2"/>
      <c r="C122" s="2"/>
      <c r="D122" s="2"/>
      <c r="E122" s="2"/>
      <c r="F122" s="2"/>
      <c r="G122" s="2"/>
      <c r="H122" s="2"/>
    </row>
    <row r="123" spans="1:8" ht="17.25">
      <c r="A123" s="2"/>
      <c r="B123" s="2"/>
      <c r="C123" s="2"/>
      <c r="D123" s="2"/>
      <c r="E123" s="2"/>
      <c r="F123" s="2"/>
      <c r="G123" s="2"/>
      <c r="H123" s="2"/>
    </row>
    <row r="124" spans="1:8" ht="17.25">
      <c r="A124" s="2"/>
      <c r="B124" s="2"/>
      <c r="C124" s="2"/>
      <c r="D124" s="2"/>
      <c r="E124" s="2"/>
      <c r="F124" s="2"/>
      <c r="G124" s="2"/>
      <c r="H124" s="2"/>
    </row>
    <row r="125" spans="1:8" ht="17.25">
      <c r="A125" s="2"/>
      <c r="B125" s="2"/>
      <c r="C125" s="2"/>
      <c r="D125" s="2"/>
      <c r="E125" s="2"/>
      <c r="F125" s="2"/>
      <c r="G125" s="2"/>
      <c r="H125" s="2"/>
    </row>
    <row r="126" spans="1:8" ht="17.25">
      <c r="A126" s="2"/>
      <c r="B126" s="2"/>
      <c r="C126" s="2"/>
      <c r="D126" s="2"/>
      <c r="E126" s="2"/>
      <c r="F126" s="2"/>
      <c r="G126" s="2"/>
      <c r="H126" s="2"/>
    </row>
    <row r="127" spans="1:8" ht="17.25">
      <c r="A127" s="2"/>
      <c r="B127" s="2"/>
      <c r="C127" s="2"/>
      <c r="D127" s="2"/>
      <c r="E127" s="2"/>
      <c r="F127" s="2"/>
      <c r="G127" s="2"/>
      <c r="H127" s="2"/>
    </row>
    <row r="128" spans="1:8" ht="17.25">
      <c r="A128" s="2"/>
      <c r="B128" s="2"/>
      <c r="C128" s="2"/>
      <c r="D128" s="2"/>
      <c r="E128" s="2"/>
      <c r="F128" s="2"/>
      <c r="G128" s="2"/>
      <c r="H128" s="2"/>
    </row>
    <row r="129" spans="1:8" ht="17.25">
      <c r="A129" s="2"/>
      <c r="B129" s="2"/>
      <c r="C129" s="2"/>
      <c r="D129" s="2"/>
      <c r="E129" s="2"/>
      <c r="F129" s="2"/>
      <c r="G129" s="2"/>
      <c r="H129" s="2"/>
    </row>
    <row r="130" spans="1:8" ht="17.25">
      <c r="A130" s="2"/>
      <c r="B130" s="2"/>
      <c r="C130" s="2"/>
      <c r="D130" s="2"/>
      <c r="E130" s="2"/>
      <c r="F130" s="2"/>
      <c r="G130" s="2"/>
      <c r="H130" s="2"/>
    </row>
    <row r="131" spans="1:8" ht="17.25">
      <c r="A131" s="2"/>
      <c r="B131" s="2"/>
      <c r="C131" s="2"/>
      <c r="D131" s="2"/>
      <c r="E131" s="2"/>
      <c r="F131" s="2"/>
      <c r="G131" s="2"/>
      <c r="H131" s="2"/>
    </row>
    <row r="132" spans="1:8" ht="17.25">
      <c r="A132" s="2"/>
      <c r="B132" s="2"/>
      <c r="C132" s="2"/>
      <c r="D132" s="2"/>
      <c r="E132" s="2"/>
      <c r="F132" s="2"/>
      <c r="G132" s="2"/>
      <c r="H132" s="2"/>
    </row>
    <row r="133" spans="1:8" ht="17.25">
      <c r="A133" s="2"/>
      <c r="B133" s="2"/>
      <c r="C133" s="2"/>
      <c r="D133" s="2"/>
      <c r="E133" s="2"/>
      <c r="F133" s="2"/>
      <c r="G133" s="2"/>
      <c r="H133" s="2"/>
    </row>
    <row r="134" spans="1:8" ht="17.25">
      <c r="A134" s="2"/>
      <c r="B134" s="2"/>
      <c r="C134" s="2"/>
      <c r="D134" s="2"/>
      <c r="E134" s="2"/>
      <c r="F134" s="2"/>
      <c r="G134" s="2"/>
      <c r="H134" s="2"/>
    </row>
    <row r="135" spans="1:8" ht="17.25">
      <c r="A135" s="6"/>
      <c r="B135" s="6"/>
      <c r="C135" s="6"/>
      <c r="D135" s="6"/>
      <c r="E135" s="6"/>
      <c r="F135" s="6"/>
      <c r="G135" s="6"/>
      <c r="H135" s="6"/>
    </row>
    <row r="136" spans="1:8" ht="17.25">
      <c r="A136" s="6"/>
      <c r="B136" s="6"/>
      <c r="C136" s="6"/>
      <c r="D136" s="6"/>
      <c r="E136" s="6"/>
      <c r="F136" s="6"/>
      <c r="G136" s="6"/>
      <c r="H136" s="6"/>
    </row>
    <row r="137" spans="1:8" ht="17.25">
      <c r="A137" s="6"/>
      <c r="B137" s="6"/>
      <c r="C137" s="6"/>
      <c r="D137" s="6"/>
      <c r="E137" s="6"/>
      <c r="F137" s="6"/>
      <c r="G137" s="6"/>
      <c r="H137" s="6"/>
    </row>
    <row r="138" spans="1:8" ht="17.25">
      <c r="A138" s="6"/>
      <c r="B138" s="6"/>
      <c r="C138" s="6"/>
      <c r="D138" s="6"/>
      <c r="E138" s="6"/>
      <c r="F138" s="6"/>
      <c r="G138" s="6"/>
      <c r="H138" s="6"/>
    </row>
    <row r="139" spans="1:8" ht="17.25">
      <c r="A139" s="6"/>
      <c r="B139" s="6"/>
      <c r="C139" s="6"/>
      <c r="D139" s="6"/>
      <c r="E139" s="6"/>
      <c r="F139" s="6"/>
      <c r="G139" s="6"/>
      <c r="H139" s="6"/>
    </row>
    <row r="140" spans="1:8" ht="17.25">
      <c r="A140" s="6"/>
      <c r="B140" s="6"/>
      <c r="C140" s="6"/>
      <c r="D140" s="6"/>
      <c r="E140" s="6"/>
      <c r="F140" s="6"/>
      <c r="G140" s="6"/>
      <c r="H140" s="6"/>
    </row>
    <row r="141" spans="1:8" ht="17.25">
      <c r="A141" s="6"/>
      <c r="B141" s="6"/>
      <c r="C141" s="6"/>
      <c r="D141" s="6"/>
      <c r="E141" s="6"/>
      <c r="F141" s="6"/>
      <c r="G141" s="6"/>
      <c r="H141" s="6"/>
    </row>
    <row r="142" spans="1:8" ht="17.25">
      <c r="A142" s="6"/>
      <c r="B142" s="6"/>
      <c r="C142" s="6"/>
      <c r="D142" s="6"/>
      <c r="E142" s="6"/>
      <c r="F142" s="6"/>
      <c r="G142" s="6"/>
      <c r="H142" s="6"/>
    </row>
    <row r="143" spans="1:8" ht="17.25">
      <c r="A143" s="6"/>
      <c r="B143" s="6"/>
      <c r="C143" s="6"/>
      <c r="D143" s="6"/>
      <c r="E143" s="6"/>
      <c r="F143" s="6"/>
      <c r="G143" s="6"/>
      <c r="H143" s="6"/>
    </row>
    <row r="144" spans="1:8" ht="17.25">
      <c r="A144" s="6"/>
      <c r="B144" s="6"/>
      <c r="C144" s="6"/>
      <c r="D144" s="6"/>
      <c r="E144" s="6"/>
      <c r="F144" s="6"/>
      <c r="G144" s="6"/>
      <c r="H144" s="6"/>
    </row>
    <row r="145" spans="1:8" ht="17.25">
      <c r="A145" s="6"/>
      <c r="B145" s="6"/>
      <c r="C145" s="6"/>
      <c r="D145" s="6"/>
      <c r="E145" s="6"/>
      <c r="F145" s="6"/>
      <c r="G145" s="6"/>
      <c r="H145" s="6"/>
    </row>
    <row r="146" spans="1:8" ht="17.25">
      <c r="A146" s="6"/>
      <c r="B146" s="6"/>
      <c r="C146" s="6"/>
      <c r="D146" s="6"/>
      <c r="E146" s="6"/>
      <c r="F146" s="6"/>
      <c r="G146" s="6"/>
      <c r="H146" s="6"/>
    </row>
    <row r="147" spans="1:8" ht="17.25">
      <c r="A147" s="6"/>
      <c r="B147" s="6"/>
      <c r="C147" s="6"/>
      <c r="D147" s="6"/>
      <c r="E147" s="6"/>
      <c r="F147" s="6"/>
      <c r="G147" s="6"/>
      <c r="H147" s="6"/>
    </row>
    <row r="148" spans="1:8" ht="17.25">
      <c r="A148" s="6"/>
      <c r="B148" s="6"/>
      <c r="C148" s="6"/>
      <c r="D148" s="6"/>
      <c r="E148" s="6"/>
      <c r="F148" s="6"/>
      <c r="G148" s="6"/>
      <c r="H148" s="6"/>
    </row>
  </sheetData>
  <mergeCells count="1">
    <mergeCell ref="A1:H1"/>
  </mergeCells>
  <phoneticPr fontId="3"/>
  <printOptions horizontalCentered="1" verticalCentered="1"/>
  <pageMargins left="0.74803149606299213" right="0.55118110236220474" top="0.59055118110236227" bottom="0.59055118110236227" header="0.51181102362204722" footer="0.51181102362204722"/>
  <pageSetup paperSize="9" scale="88" orientation="portrait" useFirstPageNumber="1" r:id="rId1"/>
  <headerFooter differentFirst="1"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9"/>
  <sheetViews>
    <sheetView view="pageBreakPreview" topLeftCell="A5" zoomScaleNormal="100" zoomScaleSheetLayoutView="100" workbookViewId="0">
      <selection activeCell="B31" sqref="B31:G31"/>
    </sheetView>
  </sheetViews>
  <sheetFormatPr defaultColWidth="12.875" defaultRowHeight="13.5"/>
  <cols>
    <col min="1" max="1" width="2.375" style="574" customWidth="1"/>
    <col min="2" max="2" width="31.375" style="574" customWidth="1"/>
    <col min="3" max="8" width="10" style="574" customWidth="1"/>
    <col min="9" max="9" width="13.875" style="574" customWidth="1"/>
    <col min="10" max="253" width="9.875" style="574" customWidth="1"/>
    <col min="254" max="16384" width="12.875" style="573"/>
  </cols>
  <sheetData>
    <row r="1" spans="1:253" s="679" customFormat="1" ht="25.5" customHeight="1">
      <c r="A1" s="753" t="s">
        <v>782</v>
      </c>
      <c r="B1" s="752"/>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E1" s="680"/>
      <c r="BF1" s="680"/>
      <c r="BG1" s="680"/>
      <c r="BH1" s="680"/>
      <c r="BI1" s="680"/>
      <c r="BJ1" s="680"/>
      <c r="BK1" s="680"/>
      <c r="BL1" s="680"/>
      <c r="BM1" s="680"/>
      <c r="BN1" s="680"/>
      <c r="BO1" s="680"/>
      <c r="BP1" s="680"/>
      <c r="BQ1" s="680"/>
      <c r="BR1" s="680"/>
      <c r="BS1" s="680"/>
      <c r="BT1" s="680"/>
      <c r="BU1" s="680"/>
      <c r="BV1" s="680"/>
      <c r="BW1" s="680"/>
      <c r="BX1" s="680"/>
      <c r="BY1" s="680"/>
      <c r="BZ1" s="680"/>
      <c r="CA1" s="680"/>
      <c r="CB1" s="680"/>
      <c r="CC1" s="680"/>
      <c r="CD1" s="680"/>
      <c r="CE1" s="680"/>
      <c r="CF1" s="680"/>
      <c r="CG1" s="680"/>
      <c r="CH1" s="680"/>
      <c r="CI1" s="680"/>
      <c r="CJ1" s="680"/>
      <c r="CK1" s="680"/>
      <c r="CL1" s="680"/>
      <c r="CM1" s="680"/>
      <c r="CN1" s="680"/>
      <c r="CO1" s="680"/>
      <c r="CP1" s="680"/>
      <c r="CQ1" s="680"/>
      <c r="CR1" s="680"/>
      <c r="CS1" s="680"/>
      <c r="CT1" s="680"/>
      <c r="CU1" s="680"/>
      <c r="CV1" s="680"/>
      <c r="CW1" s="680"/>
      <c r="CX1" s="680"/>
      <c r="CY1" s="680"/>
      <c r="CZ1" s="680"/>
      <c r="DA1" s="680"/>
      <c r="DB1" s="680"/>
      <c r="DC1" s="680"/>
      <c r="DD1" s="680"/>
      <c r="DE1" s="680"/>
      <c r="DF1" s="680"/>
      <c r="DG1" s="680"/>
      <c r="DH1" s="680"/>
      <c r="DI1" s="680"/>
      <c r="DJ1" s="680"/>
      <c r="DK1" s="680"/>
      <c r="DL1" s="680"/>
      <c r="DM1" s="680"/>
      <c r="DN1" s="680"/>
      <c r="DO1" s="680"/>
      <c r="DP1" s="680"/>
      <c r="DQ1" s="680"/>
      <c r="DR1" s="680"/>
      <c r="DS1" s="680"/>
      <c r="DT1" s="680"/>
      <c r="DU1" s="680"/>
      <c r="DV1" s="680"/>
      <c r="DW1" s="680"/>
      <c r="DX1" s="680"/>
      <c r="DY1" s="680"/>
      <c r="DZ1" s="680"/>
      <c r="EA1" s="680"/>
      <c r="EB1" s="680"/>
      <c r="EC1" s="680"/>
      <c r="ED1" s="680"/>
      <c r="EE1" s="680"/>
      <c r="EF1" s="680"/>
      <c r="EG1" s="680"/>
      <c r="EH1" s="680"/>
      <c r="EI1" s="680"/>
      <c r="EJ1" s="680"/>
      <c r="EK1" s="680"/>
      <c r="EL1" s="680"/>
      <c r="EM1" s="680"/>
      <c r="EN1" s="680"/>
      <c r="EO1" s="680"/>
      <c r="EP1" s="680"/>
      <c r="EQ1" s="680"/>
      <c r="ER1" s="680"/>
      <c r="ES1" s="680"/>
      <c r="ET1" s="680"/>
      <c r="EU1" s="680"/>
      <c r="EV1" s="680"/>
      <c r="EW1" s="680"/>
      <c r="EX1" s="680"/>
      <c r="EY1" s="680"/>
      <c r="EZ1" s="680"/>
      <c r="FA1" s="680"/>
      <c r="FB1" s="680"/>
      <c r="FC1" s="680"/>
      <c r="FD1" s="680"/>
      <c r="FE1" s="680"/>
      <c r="FF1" s="680"/>
      <c r="FG1" s="680"/>
      <c r="FH1" s="680"/>
      <c r="FI1" s="680"/>
      <c r="FJ1" s="680"/>
      <c r="FK1" s="680"/>
      <c r="FL1" s="680"/>
      <c r="FM1" s="680"/>
      <c r="FN1" s="680"/>
      <c r="FO1" s="680"/>
      <c r="FP1" s="680"/>
      <c r="FQ1" s="680"/>
      <c r="FR1" s="680"/>
      <c r="FS1" s="680"/>
      <c r="FT1" s="680"/>
      <c r="FU1" s="680"/>
      <c r="FV1" s="680"/>
      <c r="FW1" s="680"/>
      <c r="FX1" s="680"/>
      <c r="FY1" s="680"/>
      <c r="FZ1" s="680"/>
      <c r="GA1" s="680"/>
      <c r="GB1" s="680"/>
      <c r="GC1" s="680"/>
      <c r="GD1" s="680"/>
      <c r="GE1" s="680"/>
      <c r="GF1" s="680"/>
      <c r="GG1" s="680"/>
      <c r="GH1" s="680"/>
      <c r="GI1" s="680"/>
      <c r="GJ1" s="680"/>
      <c r="GK1" s="680"/>
      <c r="GL1" s="680"/>
      <c r="GM1" s="680"/>
      <c r="GN1" s="680"/>
      <c r="GO1" s="680"/>
      <c r="GP1" s="680"/>
      <c r="GQ1" s="680"/>
      <c r="GR1" s="680"/>
      <c r="GS1" s="680"/>
      <c r="GT1" s="680"/>
      <c r="GU1" s="680"/>
      <c r="GV1" s="680"/>
      <c r="GW1" s="680"/>
      <c r="GX1" s="680"/>
      <c r="GY1" s="680"/>
      <c r="GZ1" s="680"/>
      <c r="HA1" s="680"/>
      <c r="HB1" s="680"/>
      <c r="HC1" s="680"/>
      <c r="HD1" s="680"/>
      <c r="HE1" s="680"/>
      <c r="HF1" s="680"/>
      <c r="HG1" s="680"/>
      <c r="HH1" s="680"/>
      <c r="HI1" s="680"/>
      <c r="HJ1" s="680"/>
      <c r="HK1" s="680"/>
      <c r="HL1" s="680"/>
      <c r="HM1" s="680"/>
      <c r="HN1" s="680"/>
      <c r="HO1" s="680"/>
      <c r="HP1" s="680"/>
      <c r="HQ1" s="680"/>
      <c r="HR1" s="680"/>
      <c r="HS1" s="680"/>
      <c r="HT1" s="680"/>
      <c r="HU1" s="680"/>
      <c r="HV1" s="680"/>
      <c r="HW1" s="680"/>
      <c r="HX1" s="680"/>
      <c r="HY1" s="680"/>
      <c r="HZ1" s="680"/>
      <c r="IA1" s="680"/>
      <c r="IB1" s="680"/>
      <c r="IC1" s="680"/>
      <c r="ID1" s="680"/>
      <c r="IE1" s="680"/>
      <c r="IF1" s="680"/>
      <c r="IG1" s="680"/>
      <c r="IH1" s="680"/>
      <c r="II1" s="680"/>
      <c r="IJ1" s="680"/>
      <c r="IK1" s="680"/>
      <c r="IL1" s="680"/>
      <c r="IM1" s="680"/>
      <c r="IN1" s="680"/>
      <c r="IO1" s="680"/>
      <c r="IP1" s="680"/>
      <c r="IQ1" s="680"/>
      <c r="IR1" s="680"/>
      <c r="IS1" s="680"/>
    </row>
    <row r="2" spans="1:253" s="679" customFormat="1">
      <c r="A2" s="680"/>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0"/>
      <c r="BP2" s="680"/>
      <c r="BQ2" s="680"/>
      <c r="BR2" s="680"/>
      <c r="BS2" s="680"/>
      <c r="BT2" s="680"/>
      <c r="BU2" s="680"/>
      <c r="BV2" s="680"/>
      <c r="BW2" s="680"/>
      <c r="BX2" s="680"/>
      <c r="BY2" s="680"/>
      <c r="BZ2" s="680"/>
      <c r="CA2" s="680"/>
      <c r="CB2" s="680"/>
      <c r="CC2" s="680"/>
      <c r="CD2" s="680"/>
      <c r="CE2" s="680"/>
      <c r="CF2" s="680"/>
      <c r="CG2" s="680"/>
      <c r="CH2" s="680"/>
      <c r="CI2" s="680"/>
      <c r="CJ2" s="680"/>
      <c r="CK2" s="680"/>
      <c r="CL2" s="680"/>
      <c r="CM2" s="680"/>
      <c r="CN2" s="680"/>
      <c r="CO2" s="680"/>
      <c r="CP2" s="680"/>
      <c r="CQ2" s="680"/>
      <c r="CR2" s="680"/>
      <c r="CS2" s="680"/>
      <c r="CT2" s="680"/>
      <c r="CU2" s="680"/>
      <c r="CV2" s="680"/>
      <c r="CW2" s="680"/>
      <c r="CX2" s="680"/>
      <c r="CY2" s="680"/>
      <c r="CZ2" s="680"/>
      <c r="DA2" s="680"/>
      <c r="DB2" s="680"/>
      <c r="DC2" s="680"/>
      <c r="DD2" s="680"/>
      <c r="DE2" s="680"/>
      <c r="DF2" s="680"/>
      <c r="DG2" s="680"/>
      <c r="DH2" s="680"/>
      <c r="DI2" s="680"/>
      <c r="DJ2" s="680"/>
      <c r="DK2" s="680"/>
      <c r="DL2" s="680"/>
      <c r="DM2" s="680"/>
      <c r="DN2" s="680"/>
      <c r="DO2" s="680"/>
      <c r="DP2" s="680"/>
      <c r="DQ2" s="680"/>
      <c r="DR2" s="680"/>
      <c r="DS2" s="680"/>
      <c r="DT2" s="680"/>
      <c r="DU2" s="680"/>
      <c r="DV2" s="680"/>
      <c r="DW2" s="680"/>
      <c r="DX2" s="680"/>
      <c r="DY2" s="680"/>
      <c r="DZ2" s="680"/>
      <c r="EA2" s="680"/>
      <c r="EB2" s="680"/>
      <c r="EC2" s="680"/>
      <c r="ED2" s="680"/>
      <c r="EE2" s="680"/>
      <c r="EF2" s="680"/>
      <c r="EG2" s="680"/>
      <c r="EH2" s="680"/>
      <c r="EI2" s="680"/>
      <c r="EJ2" s="680"/>
      <c r="EK2" s="680"/>
      <c r="EL2" s="680"/>
      <c r="EM2" s="680"/>
      <c r="EN2" s="680"/>
      <c r="EO2" s="680"/>
      <c r="EP2" s="680"/>
      <c r="EQ2" s="680"/>
      <c r="ER2" s="680"/>
      <c r="ES2" s="680"/>
      <c r="ET2" s="680"/>
      <c r="EU2" s="680"/>
      <c r="EV2" s="680"/>
      <c r="EW2" s="680"/>
      <c r="EX2" s="680"/>
      <c r="EY2" s="680"/>
      <c r="EZ2" s="680"/>
      <c r="FA2" s="680"/>
      <c r="FB2" s="680"/>
      <c r="FC2" s="680"/>
      <c r="FD2" s="680"/>
      <c r="FE2" s="680"/>
      <c r="FF2" s="680"/>
      <c r="FG2" s="680"/>
      <c r="FH2" s="680"/>
      <c r="FI2" s="680"/>
      <c r="FJ2" s="680"/>
      <c r="FK2" s="680"/>
      <c r="FL2" s="680"/>
      <c r="FM2" s="680"/>
      <c r="FN2" s="680"/>
      <c r="FO2" s="680"/>
      <c r="FP2" s="680"/>
      <c r="FQ2" s="680"/>
      <c r="FR2" s="680"/>
      <c r="FS2" s="680"/>
      <c r="FT2" s="680"/>
      <c r="FU2" s="680"/>
      <c r="FV2" s="680"/>
      <c r="FW2" s="680"/>
      <c r="FX2" s="680"/>
      <c r="FY2" s="680"/>
      <c r="FZ2" s="680"/>
      <c r="GA2" s="680"/>
      <c r="GB2" s="680"/>
      <c r="GC2" s="680"/>
      <c r="GD2" s="680"/>
      <c r="GE2" s="680"/>
      <c r="GF2" s="680"/>
      <c r="GG2" s="680"/>
      <c r="GH2" s="680"/>
      <c r="GI2" s="680"/>
      <c r="GJ2" s="680"/>
      <c r="GK2" s="680"/>
      <c r="GL2" s="680"/>
      <c r="GM2" s="680"/>
      <c r="GN2" s="680"/>
      <c r="GO2" s="680"/>
      <c r="GP2" s="680"/>
      <c r="GQ2" s="680"/>
      <c r="GR2" s="680"/>
      <c r="GS2" s="680"/>
      <c r="GT2" s="680"/>
      <c r="GU2" s="680"/>
      <c r="GV2" s="680"/>
      <c r="GW2" s="680"/>
      <c r="GX2" s="680"/>
      <c r="GY2" s="680"/>
      <c r="GZ2" s="680"/>
      <c r="HA2" s="680"/>
      <c r="HB2" s="680"/>
      <c r="HC2" s="680"/>
      <c r="HD2" s="680"/>
      <c r="HE2" s="680"/>
      <c r="HF2" s="680"/>
      <c r="HG2" s="680"/>
      <c r="HH2" s="680"/>
      <c r="HI2" s="680"/>
      <c r="HJ2" s="680"/>
      <c r="HK2" s="680"/>
      <c r="HL2" s="680"/>
      <c r="HM2" s="680"/>
      <c r="HN2" s="680"/>
      <c r="HO2" s="680"/>
      <c r="HP2" s="680"/>
      <c r="HQ2" s="680"/>
      <c r="HR2" s="680"/>
      <c r="HS2" s="680"/>
      <c r="HT2" s="680"/>
      <c r="HU2" s="680"/>
      <c r="HV2" s="680"/>
      <c r="HW2" s="680"/>
      <c r="HX2" s="680"/>
      <c r="HY2" s="680"/>
      <c r="HZ2" s="680"/>
      <c r="IA2" s="680"/>
      <c r="IB2" s="680"/>
      <c r="IC2" s="680"/>
      <c r="ID2" s="680"/>
      <c r="IE2" s="680"/>
      <c r="IF2" s="680"/>
      <c r="IG2" s="680"/>
      <c r="IH2" s="680"/>
      <c r="II2" s="680"/>
      <c r="IJ2" s="680"/>
      <c r="IK2" s="680"/>
      <c r="IL2" s="680"/>
      <c r="IM2" s="680"/>
      <c r="IN2" s="680"/>
      <c r="IO2" s="680"/>
      <c r="IP2" s="680"/>
      <c r="IQ2" s="680"/>
      <c r="IR2" s="680"/>
      <c r="IS2" s="680"/>
    </row>
    <row r="3" spans="1:253" s="650" customFormat="1" ht="24">
      <c r="A3" s="1032" t="s">
        <v>795</v>
      </c>
      <c r="B3" s="1032"/>
      <c r="C3" s="1032"/>
      <c r="D3" s="1032"/>
      <c r="E3" s="1032"/>
      <c r="F3" s="1032"/>
      <c r="G3" s="1032"/>
      <c r="H3" s="1032"/>
      <c r="I3" s="652"/>
      <c r="J3" s="651"/>
    </row>
    <row r="4" spans="1:253" ht="19.5" thickBot="1">
      <c r="A4" s="649"/>
      <c r="B4" s="647"/>
      <c r="C4" s="647"/>
      <c r="D4" s="647"/>
      <c r="E4" s="1156" t="s">
        <v>751</v>
      </c>
      <c r="F4" s="1156"/>
      <c r="G4" s="648" t="s">
        <v>461</v>
      </c>
      <c r="H4" s="647"/>
      <c r="I4" s="647"/>
      <c r="J4" s="575"/>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3"/>
      <c r="BJ4" s="573"/>
      <c r="BK4" s="573"/>
      <c r="BL4" s="573"/>
      <c r="BM4" s="573"/>
      <c r="BN4" s="573"/>
      <c r="BO4" s="573"/>
      <c r="BP4" s="573"/>
      <c r="BQ4" s="573"/>
      <c r="BR4" s="573"/>
      <c r="BS4" s="573"/>
      <c r="BT4" s="573"/>
      <c r="BU4" s="573"/>
      <c r="BV4" s="573"/>
      <c r="BW4" s="573"/>
      <c r="BX4" s="573"/>
      <c r="BY4" s="573"/>
      <c r="BZ4" s="573"/>
      <c r="CA4" s="573"/>
      <c r="CB4" s="573"/>
      <c r="CC4" s="573"/>
      <c r="CD4" s="573"/>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3"/>
      <c r="ED4" s="573"/>
      <c r="EE4" s="573"/>
      <c r="EF4" s="573"/>
      <c r="EG4" s="573"/>
      <c r="EH4" s="573"/>
      <c r="EI4" s="573"/>
      <c r="EJ4" s="573"/>
      <c r="EK4" s="573"/>
      <c r="EL4" s="573"/>
      <c r="EM4" s="573"/>
      <c r="EN4" s="573"/>
      <c r="EO4" s="573"/>
      <c r="EP4" s="573"/>
      <c r="EQ4" s="573"/>
      <c r="ER4" s="573"/>
      <c r="ES4" s="573"/>
      <c r="ET4" s="573"/>
      <c r="EU4" s="573"/>
      <c r="EV4" s="573"/>
      <c r="EW4" s="573"/>
      <c r="EX4" s="573"/>
      <c r="EY4" s="573"/>
      <c r="EZ4" s="573"/>
      <c r="FA4" s="573"/>
      <c r="FB4" s="573"/>
      <c r="FC4" s="573"/>
      <c r="FD4" s="573"/>
      <c r="FE4" s="573"/>
      <c r="FF4" s="573"/>
      <c r="FG4" s="573"/>
      <c r="FH4" s="573"/>
      <c r="FI4" s="573"/>
      <c r="FJ4" s="573"/>
      <c r="FK4" s="573"/>
      <c r="FL4" s="573"/>
      <c r="FM4" s="573"/>
      <c r="FN4" s="573"/>
      <c r="FO4" s="573"/>
      <c r="FP4" s="573"/>
      <c r="FQ4" s="573"/>
      <c r="FR4" s="573"/>
      <c r="FS4" s="573"/>
      <c r="FT4" s="573"/>
      <c r="FU4" s="573"/>
      <c r="FV4" s="573"/>
      <c r="FW4" s="573"/>
      <c r="FX4" s="573"/>
      <c r="FY4" s="573"/>
      <c r="FZ4" s="573"/>
      <c r="GA4" s="573"/>
      <c r="GB4" s="573"/>
      <c r="GC4" s="573"/>
      <c r="GD4" s="573"/>
      <c r="GE4" s="573"/>
      <c r="GF4" s="573"/>
      <c r="GG4" s="573"/>
      <c r="GH4" s="573"/>
      <c r="GI4" s="573"/>
      <c r="GJ4" s="573"/>
      <c r="GK4" s="573"/>
      <c r="GL4" s="573"/>
      <c r="GM4" s="573"/>
      <c r="GN4" s="573"/>
      <c r="GO4" s="573"/>
      <c r="GP4" s="573"/>
      <c r="GQ4" s="573"/>
      <c r="GR4" s="573"/>
      <c r="GS4" s="573"/>
      <c r="GT4" s="573"/>
      <c r="GU4" s="573"/>
      <c r="GV4" s="573"/>
      <c r="GW4" s="573"/>
      <c r="GX4" s="573"/>
      <c r="GY4" s="573"/>
      <c r="GZ4" s="573"/>
      <c r="HA4" s="573"/>
      <c r="HB4" s="573"/>
      <c r="HC4" s="573"/>
      <c r="HD4" s="573"/>
      <c r="HE4" s="573"/>
      <c r="HF4" s="573"/>
      <c r="HG4" s="573"/>
      <c r="HH4" s="573"/>
      <c r="HI4" s="573"/>
      <c r="HJ4" s="573"/>
      <c r="HK4" s="573"/>
      <c r="HL4" s="573"/>
      <c r="HM4" s="573"/>
      <c r="HN4" s="573"/>
      <c r="HO4" s="573"/>
      <c r="HP4" s="573"/>
      <c r="HQ4" s="573"/>
      <c r="HR4" s="573"/>
      <c r="HS4" s="573"/>
      <c r="HT4" s="573"/>
      <c r="HU4" s="573"/>
      <c r="HV4" s="573"/>
      <c r="HW4" s="573"/>
      <c r="HX4" s="573"/>
      <c r="HY4" s="573"/>
      <c r="HZ4" s="573"/>
      <c r="IA4" s="573"/>
      <c r="IB4" s="573"/>
      <c r="IC4" s="573"/>
      <c r="ID4" s="573"/>
      <c r="IE4" s="573"/>
      <c r="IF4" s="573"/>
      <c r="IG4" s="573"/>
      <c r="IH4" s="573"/>
      <c r="II4" s="573"/>
      <c r="IJ4" s="573"/>
      <c r="IK4" s="573"/>
      <c r="IL4" s="573"/>
      <c r="IM4" s="573"/>
      <c r="IN4" s="573"/>
      <c r="IO4" s="573"/>
      <c r="IP4" s="573"/>
      <c r="IQ4" s="573"/>
      <c r="IR4" s="573"/>
      <c r="IS4" s="573"/>
    </row>
    <row r="5" spans="1:253" ht="15" thickBot="1">
      <c r="A5" s="1036" t="s">
        <v>750</v>
      </c>
      <c r="B5" s="1036"/>
      <c r="C5" s="1163" t="s">
        <v>802</v>
      </c>
      <c r="D5" s="1164"/>
      <c r="E5" s="1164"/>
      <c r="F5" s="1164"/>
      <c r="G5" s="1165"/>
      <c r="H5" s="1157" t="s">
        <v>220</v>
      </c>
      <c r="I5" s="587"/>
      <c r="J5" s="575"/>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c r="AS5" s="573"/>
      <c r="AT5" s="573"/>
      <c r="AU5" s="573"/>
      <c r="AV5" s="573"/>
      <c r="AW5" s="573"/>
      <c r="AX5" s="573"/>
      <c r="AY5" s="573"/>
      <c r="AZ5" s="573"/>
      <c r="BA5" s="573"/>
      <c r="BB5" s="573"/>
      <c r="BC5" s="573"/>
      <c r="BD5" s="573"/>
      <c r="BE5" s="573"/>
      <c r="BF5" s="573"/>
      <c r="BG5" s="573"/>
      <c r="BH5" s="573"/>
      <c r="BI5" s="573"/>
      <c r="BJ5" s="573"/>
      <c r="BK5" s="573"/>
      <c r="BL5" s="573"/>
      <c r="BM5" s="573"/>
      <c r="BN5" s="573"/>
      <c r="BO5" s="573"/>
      <c r="BP5" s="573"/>
      <c r="BQ5" s="573"/>
      <c r="BR5" s="573"/>
      <c r="BS5" s="573"/>
      <c r="BT5" s="573"/>
      <c r="BU5" s="573"/>
      <c r="BV5" s="573"/>
      <c r="BW5" s="573"/>
      <c r="BX5" s="573"/>
      <c r="BY5" s="573"/>
      <c r="BZ5" s="573"/>
      <c r="CA5" s="573"/>
      <c r="CB5" s="573"/>
      <c r="CC5" s="573"/>
      <c r="CD5" s="573"/>
      <c r="CE5" s="573"/>
      <c r="CF5" s="573"/>
      <c r="CG5" s="573"/>
      <c r="CH5" s="573"/>
      <c r="CI5" s="573"/>
      <c r="CJ5" s="573"/>
      <c r="CK5" s="573"/>
      <c r="CL5" s="573"/>
      <c r="CM5" s="573"/>
      <c r="CN5" s="573"/>
      <c r="CO5" s="573"/>
      <c r="CP5" s="573"/>
      <c r="CQ5" s="573"/>
      <c r="CR5" s="573"/>
      <c r="CS5" s="573"/>
      <c r="CT5" s="573"/>
      <c r="CU5" s="573"/>
      <c r="CV5" s="573"/>
      <c r="CW5" s="573"/>
      <c r="CX5" s="573"/>
      <c r="CY5" s="573"/>
      <c r="CZ5" s="573"/>
      <c r="DA5" s="573"/>
      <c r="DB5" s="573"/>
      <c r="DC5" s="573"/>
      <c r="DD5" s="573"/>
      <c r="DE5" s="573"/>
      <c r="DF5" s="573"/>
      <c r="DG5" s="573"/>
      <c r="DH5" s="573"/>
      <c r="DI5" s="573"/>
      <c r="DJ5" s="573"/>
      <c r="DK5" s="573"/>
      <c r="DL5" s="573"/>
      <c r="DM5" s="573"/>
      <c r="DN5" s="573"/>
      <c r="DO5" s="573"/>
      <c r="DP5" s="573"/>
      <c r="DQ5" s="573"/>
      <c r="DR5" s="573"/>
      <c r="DS5" s="573"/>
      <c r="DT5" s="573"/>
      <c r="DU5" s="573"/>
      <c r="DV5" s="573"/>
      <c r="DW5" s="573"/>
      <c r="DX5" s="573"/>
      <c r="DY5" s="573"/>
      <c r="DZ5" s="573"/>
      <c r="EA5" s="573"/>
      <c r="EB5" s="573"/>
      <c r="EC5" s="573"/>
      <c r="ED5" s="573"/>
      <c r="EE5" s="573"/>
      <c r="EF5" s="573"/>
      <c r="EG5" s="573"/>
      <c r="EH5" s="573"/>
      <c r="EI5" s="573"/>
      <c r="EJ5" s="573"/>
      <c r="EK5" s="573"/>
      <c r="EL5" s="573"/>
      <c r="EM5" s="573"/>
      <c r="EN5" s="573"/>
      <c r="EO5" s="573"/>
      <c r="EP5" s="573"/>
      <c r="EQ5" s="573"/>
      <c r="ER5" s="573"/>
      <c r="ES5" s="573"/>
      <c r="ET5" s="573"/>
      <c r="EU5" s="573"/>
      <c r="EV5" s="573"/>
      <c r="EW5" s="573"/>
      <c r="EX5" s="573"/>
      <c r="EY5" s="573"/>
      <c r="EZ5" s="573"/>
      <c r="FA5" s="573"/>
      <c r="FB5" s="573"/>
      <c r="FC5" s="573"/>
      <c r="FD5" s="573"/>
      <c r="FE5" s="573"/>
      <c r="FF5" s="573"/>
      <c r="FG5" s="573"/>
      <c r="FH5" s="573"/>
      <c r="FI5" s="573"/>
      <c r="FJ5" s="573"/>
      <c r="FK5" s="573"/>
      <c r="FL5" s="573"/>
      <c r="FM5" s="573"/>
      <c r="FN5" s="573"/>
      <c r="FO5" s="573"/>
      <c r="FP5" s="573"/>
      <c r="FQ5" s="573"/>
      <c r="FR5" s="573"/>
      <c r="FS5" s="573"/>
      <c r="FT5" s="573"/>
      <c r="FU5" s="573"/>
      <c r="FV5" s="573"/>
      <c r="FW5" s="573"/>
      <c r="FX5" s="573"/>
      <c r="FY5" s="573"/>
      <c r="FZ5" s="573"/>
      <c r="GA5" s="573"/>
      <c r="GB5" s="573"/>
      <c r="GC5" s="573"/>
      <c r="GD5" s="573"/>
      <c r="GE5" s="573"/>
      <c r="GF5" s="573"/>
      <c r="GG5" s="573"/>
      <c r="GH5" s="573"/>
      <c r="GI5" s="573"/>
      <c r="GJ5" s="573"/>
      <c r="GK5" s="573"/>
      <c r="GL5" s="573"/>
      <c r="GM5" s="573"/>
      <c r="GN5" s="573"/>
      <c r="GO5" s="573"/>
      <c r="GP5" s="573"/>
      <c r="GQ5" s="573"/>
      <c r="GR5" s="573"/>
      <c r="GS5" s="573"/>
      <c r="GT5" s="573"/>
      <c r="GU5" s="573"/>
      <c r="GV5" s="573"/>
      <c r="GW5" s="573"/>
      <c r="GX5" s="573"/>
      <c r="GY5" s="573"/>
      <c r="GZ5" s="573"/>
      <c r="HA5" s="573"/>
      <c r="HB5" s="573"/>
      <c r="HC5" s="573"/>
      <c r="HD5" s="573"/>
      <c r="HE5" s="573"/>
      <c r="HF5" s="573"/>
      <c r="HG5" s="573"/>
      <c r="HH5" s="573"/>
      <c r="HI5" s="573"/>
      <c r="HJ5" s="573"/>
      <c r="HK5" s="573"/>
      <c r="HL5" s="573"/>
      <c r="HM5" s="573"/>
      <c r="HN5" s="573"/>
      <c r="HO5" s="573"/>
      <c r="HP5" s="573"/>
      <c r="HQ5" s="573"/>
      <c r="HR5" s="573"/>
      <c r="HS5" s="573"/>
      <c r="HT5" s="573"/>
      <c r="HU5" s="573"/>
      <c r="HV5" s="573"/>
      <c r="HW5" s="573"/>
      <c r="HX5" s="573"/>
      <c r="HY5" s="573"/>
      <c r="HZ5" s="573"/>
      <c r="IA5" s="573"/>
      <c r="IB5" s="573"/>
      <c r="IC5" s="573"/>
      <c r="ID5" s="573"/>
      <c r="IE5" s="573"/>
      <c r="IF5" s="573"/>
      <c r="IG5" s="573"/>
      <c r="IH5" s="573"/>
      <c r="II5" s="573"/>
      <c r="IJ5" s="573"/>
      <c r="IK5" s="573"/>
      <c r="IL5" s="573"/>
      <c r="IM5" s="573"/>
      <c r="IN5" s="573"/>
      <c r="IO5" s="573"/>
      <c r="IP5" s="573"/>
      <c r="IQ5" s="573"/>
      <c r="IR5" s="573"/>
      <c r="IS5" s="573"/>
    </row>
    <row r="6" spans="1:253" ht="15" customHeight="1" thickBot="1">
      <c r="A6" s="1036"/>
      <c r="B6" s="1036"/>
      <c r="C6" s="1214" t="s">
        <v>746</v>
      </c>
      <c r="D6" s="1039" t="s">
        <v>747</v>
      </c>
      <c r="E6" s="1040" t="s">
        <v>745</v>
      </c>
      <c r="F6" s="1039" t="s">
        <v>744</v>
      </c>
      <c r="G6" s="1162" t="s">
        <v>743</v>
      </c>
      <c r="H6" s="1157"/>
      <c r="I6" s="587"/>
      <c r="J6" s="575"/>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c r="BD6" s="573"/>
      <c r="BE6" s="573"/>
      <c r="BF6" s="573"/>
      <c r="BG6" s="573"/>
      <c r="BH6" s="573"/>
      <c r="BI6" s="573"/>
      <c r="BJ6" s="573"/>
      <c r="BK6" s="573"/>
      <c r="BL6" s="573"/>
      <c r="BM6" s="573"/>
      <c r="BN6" s="573"/>
      <c r="BO6" s="573"/>
      <c r="BP6" s="573"/>
      <c r="BQ6" s="573"/>
      <c r="BR6" s="573"/>
      <c r="BS6" s="573"/>
      <c r="BT6" s="573"/>
      <c r="BU6" s="573"/>
      <c r="BV6" s="573"/>
      <c r="BW6" s="573"/>
      <c r="BX6" s="573"/>
      <c r="BY6" s="573"/>
      <c r="BZ6" s="573"/>
      <c r="CA6" s="573"/>
      <c r="CB6" s="573"/>
      <c r="CC6" s="573"/>
      <c r="CD6" s="573"/>
      <c r="CE6" s="573"/>
      <c r="CF6" s="573"/>
      <c r="CG6" s="573"/>
      <c r="CH6" s="573"/>
      <c r="CI6" s="573"/>
      <c r="CJ6" s="573"/>
      <c r="CK6" s="573"/>
      <c r="CL6" s="573"/>
      <c r="CM6" s="573"/>
      <c r="CN6" s="573"/>
      <c r="CO6" s="573"/>
      <c r="CP6" s="573"/>
      <c r="CQ6" s="573"/>
      <c r="CR6" s="573"/>
      <c r="CS6" s="573"/>
      <c r="CT6" s="573"/>
      <c r="CU6" s="573"/>
      <c r="CV6" s="573"/>
      <c r="CW6" s="573"/>
      <c r="CX6" s="573"/>
      <c r="CY6" s="573"/>
      <c r="CZ6" s="573"/>
      <c r="DA6" s="573"/>
      <c r="DB6" s="573"/>
      <c r="DC6" s="573"/>
      <c r="DD6" s="573"/>
      <c r="DE6" s="573"/>
      <c r="DF6" s="573"/>
      <c r="DG6" s="573"/>
      <c r="DH6" s="573"/>
      <c r="DI6" s="573"/>
      <c r="DJ6" s="573"/>
      <c r="DK6" s="573"/>
      <c r="DL6" s="573"/>
      <c r="DM6" s="573"/>
      <c r="DN6" s="573"/>
      <c r="DO6" s="573"/>
      <c r="DP6" s="573"/>
      <c r="DQ6" s="573"/>
      <c r="DR6" s="573"/>
      <c r="DS6" s="573"/>
      <c r="DT6" s="573"/>
      <c r="DU6" s="573"/>
      <c r="DV6" s="573"/>
      <c r="DW6" s="573"/>
      <c r="DX6" s="573"/>
      <c r="DY6" s="573"/>
      <c r="DZ6" s="573"/>
      <c r="EA6" s="573"/>
      <c r="EB6" s="573"/>
      <c r="EC6" s="573"/>
      <c r="ED6" s="573"/>
      <c r="EE6" s="573"/>
      <c r="EF6" s="573"/>
      <c r="EG6" s="573"/>
      <c r="EH6" s="573"/>
      <c r="EI6" s="573"/>
      <c r="EJ6" s="573"/>
      <c r="EK6" s="573"/>
      <c r="EL6" s="573"/>
      <c r="EM6" s="573"/>
      <c r="EN6" s="573"/>
      <c r="EO6" s="573"/>
      <c r="EP6" s="573"/>
      <c r="EQ6" s="573"/>
      <c r="ER6" s="573"/>
      <c r="ES6" s="573"/>
      <c r="ET6" s="573"/>
      <c r="EU6" s="573"/>
      <c r="EV6" s="573"/>
      <c r="EW6" s="573"/>
      <c r="EX6" s="573"/>
      <c r="EY6" s="573"/>
      <c r="EZ6" s="573"/>
      <c r="FA6" s="573"/>
      <c r="FB6" s="573"/>
      <c r="FC6" s="573"/>
      <c r="FD6" s="573"/>
      <c r="FE6" s="573"/>
      <c r="FF6" s="573"/>
      <c r="FG6" s="573"/>
      <c r="FH6" s="573"/>
      <c r="FI6" s="573"/>
      <c r="FJ6" s="573"/>
      <c r="FK6" s="573"/>
      <c r="FL6" s="573"/>
      <c r="FM6" s="573"/>
      <c r="FN6" s="573"/>
      <c r="FO6" s="573"/>
      <c r="FP6" s="573"/>
      <c r="FQ6" s="573"/>
      <c r="FR6" s="573"/>
      <c r="FS6" s="573"/>
      <c r="FT6" s="573"/>
      <c r="FU6" s="573"/>
      <c r="FV6" s="573"/>
      <c r="FW6" s="573"/>
      <c r="FX6" s="573"/>
      <c r="FY6" s="573"/>
      <c r="FZ6" s="573"/>
      <c r="GA6" s="573"/>
      <c r="GB6" s="573"/>
      <c r="GC6" s="573"/>
      <c r="GD6" s="573"/>
      <c r="GE6" s="573"/>
      <c r="GF6" s="573"/>
      <c r="GG6" s="573"/>
      <c r="GH6" s="573"/>
      <c r="GI6" s="573"/>
      <c r="GJ6" s="573"/>
      <c r="GK6" s="573"/>
      <c r="GL6" s="573"/>
      <c r="GM6" s="573"/>
      <c r="GN6" s="573"/>
      <c r="GO6" s="573"/>
      <c r="GP6" s="573"/>
      <c r="GQ6" s="573"/>
      <c r="GR6" s="573"/>
      <c r="GS6" s="573"/>
      <c r="GT6" s="573"/>
      <c r="GU6" s="573"/>
      <c r="GV6" s="573"/>
      <c r="GW6" s="573"/>
      <c r="GX6" s="573"/>
      <c r="GY6" s="573"/>
      <c r="GZ6" s="573"/>
      <c r="HA6" s="573"/>
      <c r="HB6" s="573"/>
      <c r="HC6" s="573"/>
      <c r="HD6" s="573"/>
      <c r="HE6" s="573"/>
      <c r="HF6" s="573"/>
      <c r="HG6" s="573"/>
      <c r="HH6" s="573"/>
      <c r="HI6" s="573"/>
      <c r="HJ6" s="573"/>
      <c r="HK6" s="573"/>
      <c r="HL6" s="573"/>
      <c r="HM6" s="573"/>
      <c r="HN6" s="573"/>
      <c r="HO6" s="573"/>
      <c r="HP6" s="573"/>
      <c r="HQ6" s="573"/>
      <c r="HR6" s="573"/>
      <c r="HS6" s="573"/>
      <c r="HT6" s="573"/>
      <c r="HU6" s="573"/>
      <c r="HV6" s="573"/>
      <c r="HW6" s="573"/>
      <c r="HX6" s="573"/>
      <c r="HY6" s="573"/>
      <c r="HZ6" s="573"/>
      <c r="IA6" s="573"/>
      <c r="IB6" s="573"/>
      <c r="IC6" s="573"/>
      <c r="ID6" s="573"/>
      <c r="IE6" s="573"/>
      <c r="IF6" s="573"/>
      <c r="IG6" s="573"/>
      <c r="IH6" s="573"/>
      <c r="II6" s="573"/>
      <c r="IJ6" s="573"/>
      <c r="IK6" s="573"/>
      <c r="IL6" s="573"/>
      <c r="IM6" s="573"/>
      <c r="IN6" s="573"/>
      <c r="IO6" s="573"/>
      <c r="IP6" s="573"/>
      <c r="IQ6" s="573"/>
      <c r="IR6" s="573"/>
      <c r="IS6" s="573"/>
    </row>
    <row r="7" spans="1:253" ht="14.25">
      <c r="A7" s="1036"/>
      <c r="B7" s="1036"/>
      <c r="C7" s="1213"/>
      <c r="D7" s="1039"/>
      <c r="E7" s="1040"/>
      <c r="F7" s="1039"/>
      <c r="G7" s="1162"/>
      <c r="H7" s="1157"/>
      <c r="I7" s="587"/>
      <c r="J7" s="575"/>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3"/>
      <c r="AY7" s="573"/>
      <c r="AZ7" s="573"/>
      <c r="BA7" s="573"/>
      <c r="BB7" s="573"/>
      <c r="BC7" s="573"/>
      <c r="BD7" s="573"/>
      <c r="BE7" s="573"/>
      <c r="BF7" s="573"/>
      <c r="BG7" s="573"/>
      <c r="BH7" s="573"/>
      <c r="BI7" s="573"/>
      <c r="BJ7" s="573"/>
      <c r="BK7" s="573"/>
      <c r="BL7" s="573"/>
      <c r="BM7" s="573"/>
      <c r="BN7" s="573"/>
      <c r="BO7" s="573"/>
      <c r="BP7" s="573"/>
      <c r="BQ7" s="573"/>
      <c r="BR7" s="573"/>
      <c r="BS7" s="573"/>
      <c r="BT7" s="573"/>
      <c r="BU7" s="573"/>
      <c r="BV7" s="573"/>
      <c r="BW7" s="573"/>
      <c r="BX7" s="573"/>
      <c r="BY7" s="573"/>
      <c r="BZ7" s="573"/>
      <c r="CA7" s="573"/>
      <c r="CB7" s="573"/>
      <c r="CC7" s="573"/>
      <c r="CD7" s="573"/>
      <c r="CE7" s="573"/>
      <c r="CF7" s="573"/>
      <c r="CG7" s="573"/>
      <c r="CH7" s="573"/>
      <c r="CI7" s="573"/>
      <c r="CJ7" s="573"/>
      <c r="CK7" s="573"/>
      <c r="CL7" s="573"/>
      <c r="CM7" s="573"/>
      <c r="CN7" s="573"/>
      <c r="CO7" s="573"/>
      <c r="CP7" s="573"/>
      <c r="CQ7" s="573"/>
      <c r="CR7" s="573"/>
      <c r="CS7" s="573"/>
      <c r="CT7" s="573"/>
      <c r="CU7" s="573"/>
      <c r="CV7" s="573"/>
      <c r="CW7" s="573"/>
      <c r="CX7" s="573"/>
      <c r="CY7" s="573"/>
      <c r="CZ7" s="573"/>
      <c r="DA7" s="573"/>
      <c r="DB7" s="573"/>
      <c r="DC7" s="573"/>
      <c r="DD7" s="573"/>
      <c r="DE7" s="573"/>
      <c r="DF7" s="573"/>
      <c r="DG7" s="573"/>
      <c r="DH7" s="573"/>
      <c r="DI7" s="573"/>
      <c r="DJ7" s="573"/>
      <c r="DK7" s="573"/>
      <c r="DL7" s="573"/>
      <c r="DM7" s="573"/>
      <c r="DN7" s="573"/>
      <c r="DO7" s="573"/>
      <c r="DP7" s="573"/>
      <c r="DQ7" s="573"/>
      <c r="DR7" s="573"/>
      <c r="DS7" s="573"/>
      <c r="DT7" s="573"/>
      <c r="DU7" s="573"/>
      <c r="DV7" s="573"/>
      <c r="DW7" s="573"/>
      <c r="DX7" s="573"/>
      <c r="DY7" s="573"/>
      <c r="DZ7" s="573"/>
      <c r="EA7" s="573"/>
      <c r="EB7" s="573"/>
      <c r="EC7" s="573"/>
      <c r="ED7" s="573"/>
      <c r="EE7" s="573"/>
      <c r="EF7" s="573"/>
      <c r="EG7" s="573"/>
      <c r="EH7" s="573"/>
      <c r="EI7" s="573"/>
      <c r="EJ7" s="573"/>
      <c r="EK7" s="573"/>
      <c r="EL7" s="573"/>
      <c r="EM7" s="573"/>
      <c r="EN7" s="573"/>
      <c r="EO7" s="573"/>
      <c r="EP7" s="573"/>
      <c r="EQ7" s="573"/>
      <c r="ER7" s="573"/>
      <c r="ES7" s="573"/>
      <c r="ET7" s="573"/>
      <c r="EU7" s="573"/>
      <c r="EV7" s="573"/>
      <c r="EW7" s="573"/>
      <c r="EX7" s="573"/>
      <c r="EY7" s="573"/>
      <c r="EZ7" s="573"/>
      <c r="FA7" s="573"/>
      <c r="FB7" s="573"/>
      <c r="FC7" s="573"/>
      <c r="FD7" s="573"/>
      <c r="FE7" s="573"/>
      <c r="FF7" s="573"/>
      <c r="FG7" s="573"/>
      <c r="FH7" s="573"/>
      <c r="FI7" s="573"/>
      <c r="FJ7" s="573"/>
      <c r="FK7" s="573"/>
      <c r="FL7" s="573"/>
      <c r="FM7" s="573"/>
      <c r="FN7" s="573"/>
      <c r="FO7" s="573"/>
      <c r="FP7" s="573"/>
      <c r="FQ7" s="573"/>
      <c r="FR7" s="573"/>
      <c r="FS7" s="573"/>
      <c r="FT7" s="573"/>
      <c r="FU7" s="573"/>
      <c r="FV7" s="573"/>
      <c r="FW7" s="573"/>
      <c r="FX7" s="573"/>
      <c r="FY7" s="573"/>
      <c r="FZ7" s="573"/>
      <c r="GA7" s="573"/>
      <c r="GB7" s="573"/>
      <c r="GC7" s="573"/>
      <c r="GD7" s="573"/>
      <c r="GE7" s="573"/>
      <c r="GF7" s="573"/>
      <c r="GG7" s="573"/>
      <c r="GH7" s="573"/>
      <c r="GI7" s="573"/>
      <c r="GJ7" s="573"/>
      <c r="GK7" s="573"/>
      <c r="GL7" s="573"/>
      <c r="GM7" s="573"/>
      <c r="GN7" s="573"/>
      <c r="GO7" s="573"/>
      <c r="GP7" s="573"/>
      <c r="GQ7" s="573"/>
      <c r="GR7" s="573"/>
      <c r="GS7" s="573"/>
      <c r="GT7" s="573"/>
      <c r="GU7" s="573"/>
      <c r="GV7" s="573"/>
      <c r="GW7" s="573"/>
      <c r="GX7" s="573"/>
      <c r="GY7" s="573"/>
      <c r="GZ7" s="573"/>
      <c r="HA7" s="573"/>
      <c r="HB7" s="573"/>
      <c r="HC7" s="573"/>
      <c r="HD7" s="573"/>
      <c r="HE7" s="573"/>
      <c r="HF7" s="573"/>
      <c r="HG7" s="573"/>
      <c r="HH7" s="573"/>
      <c r="HI7" s="573"/>
      <c r="HJ7" s="573"/>
      <c r="HK7" s="573"/>
      <c r="HL7" s="573"/>
      <c r="HM7" s="573"/>
      <c r="HN7" s="573"/>
      <c r="HO7" s="573"/>
      <c r="HP7" s="573"/>
      <c r="HQ7" s="573"/>
      <c r="HR7" s="573"/>
      <c r="HS7" s="573"/>
      <c r="HT7" s="573"/>
      <c r="HU7" s="573"/>
      <c r="HV7" s="573"/>
      <c r="HW7" s="573"/>
      <c r="HX7" s="573"/>
      <c r="HY7" s="573"/>
      <c r="HZ7" s="573"/>
      <c r="IA7" s="573"/>
      <c r="IB7" s="573"/>
      <c r="IC7" s="573"/>
      <c r="ID7" s="573"/>
      <c r="IE7" s="573"/>
      <c r="IF7" s="573"/>
      <c r="IG7" s="573"/>
      <c r="IH7" s="573"/>
      <c r="II7" s="573"/>
      <c r="IJ7" s="573"/>
      <c r="IK7" s="573"/>
      <c r="IL7" s="573"/>
      <c r="IM7" s="573"/>
      <c r="IN7" s="573"/>
      <c r="IO7" s="573"/>
      <c r="IP7" s="573"/>
      <c r="IQ7" s="573"/>
      <c r="IR7" s="573"/>
      <c r="IS7" s="573"/>
    </row>
    <row r="8" spans="1:253" ht="14.25">
      <c r="A8" s="1160"/>
      <c r="B8" s="779" t="s">
        <v>742</v>
      </c>
      <c r="C8" s="643"/>
      <c r="D8" s="643"/>
      <c r="E8" s="643"/>
      <c r="F8" s="643"/>
      <c r="G8" s="642"/>
      <c r="H8" s="778">
        <f t="shared" ref="H8:H24" si="0">SUM(C8:G8)</f>
        <v>0</v>
      </c>
      <c r="I8" s="586"/>
      <c r="J8" s="575"/>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573"/>
      <c r="BC8" s="573"/>
      <c r="BD8" s="573"/>
      <c r="BE8" s="573"/>
      <c r="BF8" s="573"/>
      <c r="BG8" s="573"/>
      <c r="BH8" s="573"/>
      <c r="BI8" s="573"/>
      <c r="BJ8" s="573"/>
      <c r="BK8" s="573"/>
      <c r="BL8" s="573"/>
      <c r="BM8" s="573"/>
      <c r="BN8" s="573"/>
      <c r="BO8" s="573"/>
      <c r="BP8" s="573"/>
      <c r="BQ8" s="573"/>
      <c r="BR8" s="573"/>
      <c r="BS8" s="573"/>
      <c r="BT8" s="573"/>
      <c r="BU8" s="573"/>
      <c r="BV8" s="573"/>
      <c r="BW8" s="573"/>
      <c r="BX8" s="573"/>
      <c r="BY8" s="573"/>
      <c r="BZ8" s="573"/>
      <c r="CA8" s="573"/>
      <c r="CB8" s="573"/>
      <c r="CC8" s="573"/>
      <c r="CD8" s="573"/>
      <c r="CE8" s="573"/>
      <c r="CF8" s="573"/>
      <c r="CG8" s="573"/>
      <c r="CH8" s="573"/>
      <c r="CI8" s="573"/>
      <c r="CJ8" s="573"/>
      <c r="CK8" s="573"/>
      <c r="CL8" s="573"/>
      <c r="CM8" s="573"/>
      <c r="CN8" s="573"/>
      <c r="CO8" s="573"/>
      <c r="CP8" s="573"/>
      <c r="CQ8" s="573"/>
      <c r="CR8" s="573"/>
      <c r="CS8" s="573"/>
      <c r="CT8" s="573"/>
      <c r="CU8" s="573"/>
      <c r="CV8" s="573"/>
      <c r="CW8" s="573"/>
      <c r="CX8" s="573"/>
      <c r="CY8" s="573"/>
      <c r="CZ8" s="573"/>
      <c r="DA8" s="573"/>
      <c r="DB8" s="573"/>
      <c r="DC8" s="573"/>
      <c r="DD8" s="573"/>
      <c r="DE8" s="573"/>
      <c r="DF8" s="573"/>
      <c r="DG8" s="573"/>
      <c r="DH8" s="573"/>
      <c r="DI8" s="573"/>
      <c r="DJ8" s="573"/>
      <c r="DK8" s="573"/>
      <c r="DL8" s="573"/>
      <c r="DM8" s="573"/>
      <c r="DN8" s="573"/>
      <c r="DO8" s="573"/>
      <c r="DP8" s="573"/>
      <c r="DQ8" s="573"/>
      <c r="DR8" s="573"/>
      <c r="DS8" s="573"/>
      <c r="DT8" s="573"/>
      <c r="DU8" s="573"/>
      <c r="DV8" s="573"/>
      <c r="DW8" s="573"/>
      <c r="DX8" s="573"/>
      <c r="DY8" s="573"/>
      <c r="DZ8" s="573"/>
      <c r="EA8" s="573"/>
      <c r="EB8" s="573"/>
      <c r="EC8" s="573"/>
      <c r="ED8" s="573"/>
      <c r="EE8" s="573"/>
      <c r="EF8" s="573"/>
      <c r="EG8" s="573"/>
      <c r="EH8" s="573"/>
      <c r="EI8" s="573"/>
      <c r="EJ8" s="573"/>
      <c r="EK8" s="573"/>
      <c r="EL8" s="573"/>
      <c r="EM8" s="573"/>
      <c r="EN8" s="573"/>
      <c r="EO8" s="573"/>
      <c r="EP8" s="573"/>
      <c r="EQ8" s="573"/>
      <c r="ER8" s="573"/>
      <c r="ES8" s="573"/>
      <c r="ET8" s="573"/>
      <c r="EU8" s="573"/>
      <c r="EV8" s="573"/>
      <c r="EW8" s="573"/>
      <c r="EX8" s="573"/>
      <c r="EY8" s="573"/>
      <c r="EZ8" s="573"/>
      <c r="FA8" s="573"/>
      <c r="FB8" s="573"/>
      <c r="FC8" s="573"/>
      <c r="FD8" s="573"/>
      <c r="FE8" s="573"/>
      <c r="FF8" s="573"/>
      <c r="FG8" s="573"/>
      <c r="FH8" s="573"/>
      <c r="FI8" s="573"/>
      <c r="FJ8" s="573"/>
      <c r="FK8" s="573"/>
      <c r="FL8" s="573"/>
      <c r="FM8" s="573"/>
      <c r="FN8" s="573"/>
      <c r="FO8" s="573"/>
      <c r="FP8" s="573"/>
      <c r="FQ8" s="573"/>
      <c r="FR8" s="573"/>
      <c r="FS8" s="573"/>
      <c r="FT8" s="573"/>
      <c r="FU8" s="573"/>
      <c r="FV8" s="573"/>
      <c r="FW8" s="573"/>
      <c r="FX8" s="573"/>
      <c r="FY8" s="573"/>
      <c r="FZ8" s="573"/>
      <c r="GA8" s="573"/>
      <c r="GB8" s="573"/>
      <c r="GC8" s="573"/>
      <c r="GD8" s="573"/>
      <c r="GE8" s="573"/>
      <c r="GF8" s="573"/>
      <c r="GG8" s="573"/>
      <c r="GH8" s="573"/>
      <c r="GI8" s="573"/>
      <c r="GJ8" s="573"/>
      <c r="GK8" s="573"/>
      <c r="GL8" s="573"/>
      <c r="GM8" s="573"/>
      <c r="GN8" s="573"/>
      <c r="GO8" s="573"/>
      <c r="GP8" s="573"/>
      <c r="GQ8" s="573"/>
      <c r="GR8" s="573"/>
      <c r="GS8" s="573"/>
      <c r="GT8" s="573"/>
      <c r="GU8" s="573"/>
      <c r="GV8" s="573"/>
      <c r="GW8" s="573"/>
      <c r="GX8" s="573"/>
      <c r="GY8" s="573"/>
      <c r="GZ8" s="573"/>
      <c r="HA8" s="573"/>
      <c r="HB8" s="573"/>
      <c r="HC8" s="573"/>
      <c r="HD8" s="573"/>
      <c r="HE8" s="573"/>
      <c r="HF8" s="573"/>
      <c r="HG8" s="573"/>
      <c r="HH8" s="573"/>
      <c r="HI8" s="573"/>
      <c r="HJ8" s="573"/>
      <c r="HK8" s="573"/>
      <c r="HL8" s="573"/>
      <c r="HM8" s="573"/>
      <c r="HN8" s="573"/>
      <c r="HO8" s="573"/>
      <c r="HP8" s="573"/>
      <c r="HQ8" s="573"/>
      <c r="HR8" s="573"/>
      <c r="HS8" s="573"/>
      <c r="HT8" s="573"/>
      <c r="HU8" s="573"/>
      <c r="HV8" s="573"/>
      <c r="HW8" s="573"/>
      <c r="HX8" s="573"/>
      <c r="HY8" s="573"/>
      <c r="HZ8" s="573"/>
      <c r="IA8" s="573"/>
      <c r="IB8" s="573"/>
      <c r="IC8" s="573"/>
      <c r="ID8" s="573"/>
      <c r="IE8" s="573"/>
      <c r="IF8" s="573"/>
      <c r="IG8" s="573"/>
      <c r="IH8" s="573"/>
      <c r="II8" s="573"/>
      <c r="IJ8" s="573"/>
      <c r="IK8" s="573"/>
      <c r="IL8" s="573"/>
      <c r="IM8" s="573"/>
      <c r="IN8" s="573"/>
      <c r="IO8" s="573"/>
      <c r="IP8" s="573"/>
      <c r="IQ8" s="573"/>
      <c r="IR8" s="573"/>
      <c r="IS8" s="573"/>
    </row>
    <row r="9" spans="1:253" ht="14.25">
      <c r="A9" s="1160"/>
      <c r="B9" s="640" t="s">
        <v>221</v>
      </c>
      <c r="C9" s="638">
        <v>1212500</v>
      </c>
      <c r="D9" s="638">
        <v>1320000</v>
      </c>
      <c r="E9" s="638">
        <v>835000</v>
      </c>
      <c r="F9" s="638">
        <v>1424000</v>
      </c>
      <c r="G9" s="637">
        <v>1318500</v>
      </c>
      <c r="H9" s="598">
        <f t="shared" si="0"/>
        <v>6110000</v>
      </c>
      <c r="I9" s="586"/>
      <c r="J9" s="575"/>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3"/>
      <c r="AY9" s="573"/>
      <c r="AZ9" s="573"/>
      <c r="BA9" s="573"/>
      <c r="BB9" s="573"/>
      <c r="BC9" s="573"/>
      <c r="BD9" s="573"/>
      <c r="BE9" s="573"/>
      <c r="BF9" s="573"/>
      <c r="BG9" s="573"/>
      <c r="BH9" s="573"/>
      <c r="BI9" s="573"/>
      <c r="BJ9" s="573"/>
      <c r="BK9" s="573"/>
      <c r="BL9" s="573"/>
      <c r="BM9" s="573"/>
      <c r="BN9" s="573"/>
      <c r="BO9" s="573"/>
      <c r="BP9" s="573"/>
      <c r="BQ9" s="573"/>
      <c r="BR9" s="573"/>
      <c r="BS9" s="573"/>
      <c r="BT9" s="573"/>
      <c r="BU9" s="573"/>
      <c r="BV9" s="573"/>
      <c r="BW9" s="573"/>
      <c r="BX9" s="573"/>
      <c r="BY9" s="573"/>
      <c r="BZ9" s="573"/>
      <c r="CA9" s="573"/>
      <c r="CB9" s="573"/>
      <c r="CC9" s="573"/>
      <c r="CD9" s="573"/>
      <c r="CE9" s="573"/>
      <c r="CF9" s="573"/>
      <c r="CG9" s="573"/>
      <c r="CH9" s="573"/>
      <c r="CI9" s="573"/>
      <c r="CJ9" s="573"/>
      <c r="CK9" s="573"/>
      <c r="CL9" s="573"/>
      <c r="CM9" s="573"/>
      <c r="CN9" s="573"/>
      <c r="CO9" s="573"/>
      <c r="CP9" s="573"/>
      <c r="CQ9" s="573"/>
      <c r="CR9" s="573"/>
      <c r="CS9" s="573"/>
      <c r="CT9" s="573"/>
      <c r="CU9" s="573"/>
      <c r="CV9" s="573"/>
      <c r="CW9" s="573"/>
      <c r="CX9" s="573"/>
      <c r="CY9" s="573"/>
      <c r="CZ9" s="573"/>
      <c r="DA9" s="573"/>
      <c r="DB9" s="573"/>
      <c r="DC9" s="573"/>
      <c r="DD9" s="573"/>
      <c r="DE9" s="573"/>
      <c r="DF9" s="573"/>
      <c r="DG9" s="573"/>
      <c r="DH9" s="573"/>
      <c r="DI9" s="573"/>
      <c r="DJ9" s="573"/>
      <c r="DK9" s="573"/>
      <c r="DL9" s="573"/>
      <c r="DM9" s="573"/>
      <c r="DN9" s="573"/>
      <c r="DO9" s="573"/>
      <c r="DP9" s="573"/>
      <c r="DQ9" s="573"/>
      <c r="DR9" s="573"/>
      <c r="DS9" s="573"/>
      <c r="DT9" s="573"/>
      <c r="DU9" s="573"/>
      <c r="DV9" s="573"/>
      <c r="DW9" s="573"/>
      <c r="DX9" s="573"/>
      <c r="DY9" s="573"/>
      <c r="DZ9" s="573"/>
      <c r="EA9" s="573"/>
      <c r="EB9" s="573"/>
      <c r="EC9" s="573"/>
      <c r="ED9" s="573"/>
      <c r="EE9" s="573"/>
      <c r="EF9" s="573"/>
      <c r="EG9" s="573"/>
      <c r="EH9" s="573"/>
      <c r="EI9" s="573"/>
      <c r="EJ9" s="573"/>
      <c r="EK9" s="573"/>
      <c r="EL9" s="573"/>
      <c r="EM9" s="573"/>
      <c r="EN9" s="573"/>
      <c r="EO9" s="573"/>
      <c r="EP9" s="573"/>
      <c r="EQ9" s="573"/>
      <c r="ER9" s="573"/>
      <c r="ES9" s="573"/>
      <c r="ET9" s="573"/>
      <c r="EU9" s="573"/>
      <c r="EV9" s="573"/>
      <c r="EW9" s="573"/>
      <c r="EX9" s="573"/>
      <c r="EY9" s="573"/>
      <c r="EZ9" s="573"/>
      <c r="FA9" s="573"/>
      <c r="FB9" s="573"/>
      <c r="FC9" s="573"/>
      <c r="FD9" s="573"/>
      <c r="FE9" s="573"/>
      <c r="FF9" s="573"/>
      <c r="FG9" s="573"/>
      <c r="FH9" s="573"/>
      <c r="FI9" s="573"/>
      <c r="FJ9" s="573"/>
      <c r="FK9" s="573"/>
      <c r="FL9" s="573"/>
      <c r="FM9" s="573"/>
      <c r="FN9" s="573"/>
      <c r="FO9" s="573"/>
      <c r="FP9" s="573"/>
      <c r="FQ9" s="573"/>
      <c r="FR9" s="573"/>
      <c r="FS9" s="573"/>
      <c r="FT9" s="573"/>
      <c r="FU9" s="573"/>
      <c r="FV9" s="573"/>
      <c r="FW9" s="573"/>
      <c r="FX9" s="573"/>
      <c r="FY9" s="573"/>
      <c r="FZ9" s="573"/>
      <c r="GA9" s="573"/>
      <c r="GB9" s="573"/>
      <c r="GC9" s="573"/>
      <c r="GD9" s="573"/>
      <c r="GE9" s="573"/>
      <c r="GF9" s="573"/>
      <c r="GG9" s="573"/>
      <c r="GH9" s="573"/>
      <c r="GI9" s="573"/>
      <c r="GJ9" s="573"/>
      <c r="GK9" s="573"/>
      <c r="GL9" s="573"/>
      <c r="GM9" s="573"/>
      <c r="GN9" s="573"/>
      <c r="GO9" s="573"/>
      <c r="GP9" s="573"/>
      <c r="GQ9" s="573"/>
      <c r="GR9" s="573"/>
      <c r="GS9" s="573"/>
      <c r="GT9" s="573"/>
      <c r="GU9" s="573"/>
      <c r="GV9" s="573"/>
      <c r="GW9" s="573"/>
      <c r="GX9" s="573"/>
      <c r="GY9" s="573"/>
      <c r="GZ9" s="573"/>
      <c r="HA9" s="573"/>
      <c r="HB9" s="573"/>
      <c r="HC9" s="573"/>
      <c r="HD9" s="573"/>
      <c r="HE9" s="573"/>
      <c r="HF9" s="573"/>
      <c r="HG9" s="573"/>
      <c r="HH9" s="573"/>
      <c r="HI9" s="573"/>
      <c r="HJ9" s="573"/>
      <c r="HK9" s="573"/>
      <c r="HL9" s="573"/>
      <c r="HM9" s="573"/>
      <c r="HN9" s="573"/>
      <c r="HO9" s="573"/>
      <c r="HP9" s="573"/>
      <c r="HQ9" s="573"/>
      <c r="HR9" s="573"/>
      <c r="HS9" s="573"/>
      <c r="HT9" s="573"/>
      <c r="HU9" s="573"/>
      <c r="HV9" s="573"/>
      <c r="HW9" s="573"/>
      <c r="HX9" s="573"/>
      <c r="HY9" s="573"/>
      <c r="HZ9" s="573"/>
      <c r="IA9" s="573"/>
      <c r="IB9" s="573"/>
      <c r="IC9" s="573"/>
      <c r="ID9" s="573"/>
      <c r="IE9" s="573"/>
      <c r="IF9" s="573"/>
      <c r="IG9" s="573"/>
      <c r="IH9" s="573"/>
      <c r="II9" s="573"/>
      <c r="IJ9" s="573"/>
      <c r="IK9" s="573"/>
      <c r="IL9" s="573"/>
      <c r="IM9" s="573"/>
      <c r="IN9" s="573"/>
      <c r="IO9" s="573"/>
      <c r="IP9" s="573"/>
      <c r="IQ9" s="573"/>
      <c r="IR9" s="573"/>
      <c r="IS9" s="573"/>
    </row>
    <row r="10" spans="1:253" ht="14.25">
      <c r="A10" s="1160"/>
      <c r="B10" s="605" t="s">
        <v>477</v>
      </c>
      <c r="C10" s="600">
        <v>350000</v>
      </c>
      <c r="D10" s="600">
        <v>200000</v>
      </c>
      <c r="E10" s="600">
        <v>150000</v>
      </c>
      <c r="F10" s="600">
        <v>150000</v>
      </c>
      <c r="G10" s="599">
        <v>300000</v>
      </c>
      <c r="H10" s="598">
        <f t="shared" si="0"/>
        <v>1150000</v>
      </c>
      <c r="I10" s="586"/>
      <c r="J10" s="575"/>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BZ10" s="573"/>
      <c r="CA10" s="573"/>
      <c r="CB10" s="573"/>
      <c r="CC10" s="573"/>
      <c r="CD10" s="573"/>
      <c r="CE10" s="573"/>
      <c r="CF10" s="573"/>
      <c r="CG10" s="573"/>
      <c r="CH10" s="573"/>
      <c r="CI10" s="573"/>
      <c r="CJ10" s="573"/>
      <c r="CK10" s="573"/>
      <c r="CL10" s="573"/>
      <c r="CM10" s="573"/>
      <c r="CN10" s="573"/>
      <c r="CO10" s="573"/>
      <c r="CP10" s="573"/>
      <c r="CQ10" s="573"/>
      <c r="CR10" s="573"/>
      <c r="CS10" s="573"/>
      <c r="CT10" s="573"/>
      <c r="CU10" s="573"/>
      <c r="CV10" s="573"/>
      <c r="CW10" s="573"/>
      <c r="CX10" s="573"/>
      <c r="CY10" s="573"/>
      <c r="CZ10" s="573"/>
      <c r="DA10" s="573"/>
      <c r="DB10" s="573"/>
      <c r="DC10" s="573"/>
      <c r="DD10" s="573"/>
      <c r="DE10" s="573"/>
      <c r="DF10" s="573"/>
      <c r="DG10" s="573"/>
      <c r="DH10" s="573"/>
      <c r="DI10" s="573"/>
      <c r="DJ10" s="573"/>
      <c r="DK10" s="573"/>
      <c r="DL10" s="573"/>
      <c r="DM10" s="573"/>
      <c r="DN10" s="573"/>
      <c r="DO10" s="573"/>
      <c r="DP10" s="573"/>
      <c r="DQ10" s="573"/>
      <c r="DR10" s="573"/>
      <c r="DS10" s="573"/>
      <c r="DT10" s="573"/>
      <c r="DU10" s="573"/>
      <c r="DV10" s="573"/>
      <c r="DW10" s="573"/>
      <c r="DX10" s="573"/>
      <c r="DY10" s="573"/>
      <c r="DZ10" s="573"/>
      <c r="EA10" s="573"/>
      <c r="EB10" s="573"/>
      <c r="EC10" s="573"/>
      <c r="ED10" s="573"/>
      <c r="EE10" s="573"/>
      <c r="EF10" s="573"/>
      <c r="EG10" s="573"/>
      <c r="EH10" s="573"/>
      <c r="EI10" s="573"/>
      <c r="EJ10" s="573"/>
      <c r="EK10" s="573"/>
      <c r="EL10" s="573"/>
      <c r="EM10" s="573"/>
      <c r="EN10" s="573"/>
      <c r="EO10" s="573"/>
      <c r="EP10" s="573"/>
      <c r="EQ10" s="573"/>
      <c r="ER10" s="573"/>
      <c r="ES10" s="573"/>
      <c r="ET10" s="573"/>
      <c r="EU10" s="573"/>
      <c r="EV10" s="573"/>
      <c r="EW10" s="573"/>
      <c r="EX10" s="573"/>
      <c r="EY10" s="573"/>
      <c r="EZ10" s="573"/>
      <c r="FA10" s="573"/>
      <c r="FB10" s="573"/>
      <c r="FC10" s="573"/>
      <c r="FD10" s="573"/>
      <c r="FE10" s="573"/>
      <c r="FF10" s="573"/>
      <c r="FG10" s="573"/>
      <c r="FH10" s="573"/>
      <c r="FI10" s="573"/>
      <c r="FJ10" s="573"/>
      <c r="FK10" s="573"/>
      <c r="FL10" s="573"/>
      <c r="FM10" s="573"/>
      <c r="FN10" s="573"/>
      <c r="FO10" s="573"/>
      <c r="FP10" s="573"/>
      <c r="FQ10" s="573"/>
      <c r="FR10" s="573"/>
      <c r="FS10" s="573"/>
      <c r="FT10" s="573"/>
      <c r="FU10" s="573"/>
      <c r="FV10" s="573"/>
      <c r="FW10" s="573"/>
      <c r="FX10" s="573"/>
      <c r="FY10" s="573"/>
      <c r="FZ10" s="573"/>
      <c r="GA10" s="573"/>
      <c r="GB10" s="573"/>
      <c r="GC10" s="573"/>
      <c r="GD10" s="573"/>
      <c r="GE10" s="573"/>
      <c r="GF10" s="573"/>
      <c r="GG10" s="573"/>
      <c r="GH10" s="573"/>
      <c r="GI10" s="573"/>
      <c r="GJ10" s="573"/>
      <c r="GK10" s="573"/>
      <c r="GL10" s="573"/>
      <c r="GM10" s="573"/>
      <c r="GN10" s="573"/>
      <c r="GO10" s="573"/>
      <c r="GP10" s="573"/>
      <c r="GQ10" s="573"/>
      <c r="GR10" s="573"/>
      <c r="GS10" s="573"/>
      <c r="GT10" s="573"/>
      <c r="GU10" s="573"/>
      <c r="GV10" s="573"/>
      <c r="GW10" s="573"/>
      <c r="GX10" s="573"/>
      <c r="GY10" s="573"/>
      <c r="GZ10" s="573"/>
      <c r="HA10" s="573"/>
      <c r="HB10" s="573"/>
      <c r="HC10" s="573"/>
      <c r="HD10" s="573"/>
      <c r="HE10" s="573"/>
      <c r="HF10" s="573"/>
      <c r="HG10" s="573"/>
      <c r="HH10" s="573"/>
      <c r="HI10" s="573"/>
      <c r="HJ10" s="573"/>
      <c r="HK10" s="573"/>
      <c r="HL10" s="573"/>
      <c r="HM10" s="573"/>
      <c r="HN10" s="573"/>
      <c r="HO10" s="573"/>
      <c r="HP10" s="573"/>
      <c r="HQ10" s="573"/>
      <c r="HR10" s="573"/>
      <c r="HS10" s="573"/>
      <c r="HT10" s="573"/>
      <c r="HU10" s="573"/>
      <c r="HV10" s="573"/>
      <c r="HW10" s="573"/>
      <c r="HX10" s="573"/>
      <c r="HY10" s="573"/>
      <c r="HZ10" s="573"/>
      <c r="IA10" s="573"/>
      <c r="IB10" s="573"/>
      <c r="IC10" s="573"/>
      <c r="ID10" s="573"/>
      <c r="IE10" s="573"/>
      <c r="IF10" s="573"/>
      <c r="IG10" s="573"/>
      <c r="IH10" s="573"/>
      <c r="II10" s="573"/>
      <c r="IJ10" s="573"/>
      <c r="IK10" s="573"/>
      <c r="IL10" s="573"/>
      <c r="IM10" s="573"/>
      <c r="IN10" s="573"/>
      <c r="IO10" s="573"/>
      <c r="IP10" s="573"/>
      <c r="IQ10" s="573"/>
      <c r="IR10" s="573"/>
      <c r="IS10" s="573"/>
    </row>
    <row r="11" spans="1:253" ht="14.25">
      <c r="A11" s="1160"/>
      <c r="B11" s="636" t="s">
        <v>741</v>
      </c>
      <c r="C11" s="633">
        <v>100000</v>
      </c>
      <c r="D11" s="633">
        <v>20000</v>
      </c>
      <c r="E11" s="633">
        <v>10000</v>
      </c>
      <c r="F11" s="633">
        <v>20000</v>
      </c>
      <c r="G11" s="632">
        <v>10000</v>
      </c>
      <c r="H11" s="598">
        <f t="shared" si="0"/>
        <v>160000</v>
      </c>
      <c r="I11" s="586"/>
      <c r="J11" s="575"/>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3"/>
      <c r="AY11" s="573"/>
      <c r="AZ11" s="573"/>
      <c r="BA11" s="573"/>
      <c r="BB11" s="573"/>
      <c r="BC11" s="573"/>
      <c r="BD11" s="573"/>
      <c r="BE11" s="573"/>
      <c r="BF11" s="573"/>
      <c r="BG11" s="573"/>
      <c r="BH11" s="573"/>
      <c r="BI11" s="573"/>
      <c r="BJ11" s="573"/>
      <c r="BK11" s="573"/>
      <c r="BL11" s="573"/>
      <c r="BM11" s="573"/>
      <c r="BN11" s="573"/>
      <c r="BO11" s="573"/>
      <c r="BP11" s="573"/>
      <c r="BQ11" s="573"/>
      <c r="BR11" s="573"/>
      <c r="BS11" s="573"/>
      <c r="BT11" s="573"/>
      <c r="BU11" s="573"/>
      <c r="BV11" s="573"/>
      <c r="BW11" s="573"/>
      <c r="BX11" s="573"/>
      <c r="BY11" s="573"/>
      <c r="BZ11" s="573"/>
      <c r="CA11" s="573"/>
      <c r="CB11" s="573"/>
      <c r="CC11" s="573"/>
      <c r="CD11" s="573"/>
      <c r="CE11" s="573"/>
      <c r="CF11" s="573"/>
      <c r="CG11" s="573"/>
      <c r="CH11" s="573"/>
      <c r="CI11" s="573"/>
      <c r="CJ11" s="573"/>
      <c r="CK11" s="573"/>
      <c r="CL11" s="573"/>
      <c r="CM11" s="573"/>
      <c r="CN11" s="573"/>
      <c r="CO11" s="573"/>
      <c r="CP11" s="573"/>
      <c r="CQ11" s="573"/>
      <c r="CR11" s="573"/>
      <c r="CS11" s="573"/>
      <c r="CT11" s="573"/>
      <c r="CU11" s="573"/>
      <c r="CV11" s="573"/>
      <c r="CW11" s="573"/>
      <c r="CX11" s="573"/>
      <c r="CY11" s="573"/>
      <c r="CZ11" s="573"/>
      <c r="DA11" s="573"/>
      <c r="DB11" s="573"/>
      <c r="DC11" s="573"/>
      <c r="DD11" s="573"/>
      <c r="DE11" s="573"/>
      <c r="DF11" s="573"/>
      <c r="DG11" s="573"/>
      <c r="DH11" s="573"/>
      <c r="DI11" s="573"/>
      <c r="DJ11" s="573"/>
      <c r="DK11" s="573"/>
      <c r="DL11" s="573"/>
      <c r="DM11" s="573"/>
      <c r="DN11" s="573"/>
      <c r="DO11" s="573"/>
      <c r="DP11" s="573"/>
      <c r="DQ11" s="573"/>
      <c r="DR11" s="573"/>
      <c r="DS11" s="573"/>
      <c r="DT11" s="573"/>
      <c r="DU11" s="573"/>
      <c r="DV11" s="573"/>
      <c r="DW11" s="573"/>
      <c r="DX11" s="573"/>
      <c r="DY11" s="573"/>
      <c r="DZ11" s="573"/>
      <c r="EA11" s="573"/>
      <c r="EB11" s="573"/>
      <c r="EC11" s="573"/>
      <c r="ED11" s="573"/>
      <c r="EE11" s="573"/>
      <c r="EF11" s="573"/>
      <c r="EG11" s="573"/>
      <c r="EH11" s="573"/>
      <c r="EI11" s="573"/>
      <c r="EJ11" s="573"/>
      <c r="EK11" s="573"/>
      <c r="EL11" s="573"/>
      <c r="EM11" s="573"/>
      <c r="EN11" s="573"/>
      <c r="EO11" s="573"/>
      <c r="EP11" s="573"/>
      <c r="EQ11" s="573"/>
      <c r="ER11" s="573"/>
      <c r="ES11" s="573"/>
      <c r="ET11" s="573"/>
      <c r="EU11" s="573"/>
      <c r="EV11" s="573"/>
      <c r="EW11" s="573"/>
      <c r="EX11" s="573"/>
      <c r="EY11" s="573"/>
      <c r="EZ11" s="573"/>
      <c r="FA11" s="573"/>
      <c r="FB11" s="573"/>
      <c r="FC11" s="573"/>
      <c r="FD11" s="573"/>
      <c r="FE11" s="573"/>
      <c r="FF11" s="573"/>
      <c r="FG11" s="573"/>
      <c r="FH11" s="573"/>
      <c r="FI11" s="573"/>
      <c r="FJ11" s="573"/>
      <c r="FK11" s="573"/>
      <c r="FL11" s="573"/>
      <c r="FM11" s="573"/>
      <c r="FN11" s="573"/>
      <c r="FO11" s="573"/>
      <c r="FP11" s="573"/>
      <c r="FQ11" s="573"/>
      <c r="FR11" s="573"/>
      <c r="FS11" s="573"/>
      <c r="FT11" s="573"/>
      <c r="FU11" s="573"/>
      <c r="FV11" s="573"/>
      <c r="FW11" s="573"/>
      <c r="FX11" s="573"/>
      <c r="FY11" s="573"/>
      <c r="FZ11" s="573"/>
      <c r="GA11" s="573"/>
      <c r="GB11" s="573"/>
      <c r="GC11" s="573"/>
      <c r="GD11" s="573"/>
      <c r="GE11" s="573"/>
      <c r="GF11" s="573"/>
      <c r="GG11" s="573"/>
      <c r="GH11" s="573"/>
      <c r="GI11" s="573"/>
      <c r="GJ11" s="573"/>
      <c r="GK11" s="573"/>
      <c r="GL11" s="573"/>
      <c r="GM11" s="573"/>
      <c r="GN11" s="573"/>
      <c r="GO11" s="573"/>
      <c r="GP11" s="573"/>
      <c r="GQ11" s="573"/>
      <c r="GR11" s="573"/>
      <c r="GS11" s="573"/>
      <c r="GT11" s="573"/>
      <c r="GU11" s="573"/>
      <c r="GV11" s="573"/>
      <c r="GW11" s="573"/>
      <c r="GX11" s="573"/>
      <c r="GY11" s="573"/>
      <c r="GZ11" s="573"/>
      <c r="HA11" s="573"/>
      <c r="HB11" s="573"/>
      <c r="HC11" s="573"/>
      <c r="HD11" s="573"/>
      <c r="HE11" s="573"/>
      <c r="HF11" s="573"/>
      <c r="HG11" s="573"/>
      <c r="HH11" s="573"/>
      <c r="HI11" s="573"/>
      <c r="HJ11" s="573"/>
      <c r="HK11" s="573"/>
      <c r="HL11" s="573"/>
      <c r="HM11" s="573"/>
      <c r="HN11" s="573"/>
      <c r="HO11" s="573"/>
      <c r="HP11" s="573"/>
      <c r="HQ11" s="573"/>
      <c r="HR11" s="573"/>
      <c r="HS11" s="573"/>
      <c r="HT11" s="573"/>
      <c r="HU11" s="573"/>
      <c r="HV11" s="573"/>
      <c r="HW11" s="573"/>
      <c r="HX11" s="573"/>
      <c r="HY11" s="573"/>
      <c r="HZ11" s="573"/>
      <c r="IA11" s="573"/>
      <c r="IB11" s="573"/>
      <c r="IC11" s="573"/>
      <c r="ID11" s="573"/>
      <c r="IE11" s="573"/>
      <c r="IF11" s="573"/>
      <c r="IG11" s="573"/>
      <c r="IH11" s="573"/>
      <c r="II11" s="573"/>
      <c r="IJ11" s="573"/>
      <c r="IK11" s="573"/>
      <c r="IL11" s="573"/>
      <c r="IM11" s="573"/>
      <c r="IN11" s="573"/>
      <c r="IO11" s="573"/>
      <c r="IP11" s="573"/>
      <c r="IQ11" s="573"/>
      <c r="IR11" s="573"/>
      <c r="IS11" s="573"/>
    </row>
    <row r="12" spans="1:253" ht="15" thickBot="1">
      <c r="A12" s="1158" t="s">
        <v>480</v>
      </c>
      <c r="B12" s="1158"/>
      <c r="C12" s="591">
        <f t="shared" ref="C12:G12" si="1">SUM(C9:C11)</f>
        <v>1662500</v>
      </c>
      <c r="D12" s="591">
        <f t="shared" si="1"/>
        <v>1540000</v>
      </c>
      <c r="E12" s="591">
        <f t="shared" si="1"/>
        <v>995000</v>
      </c>
      <c r="F12" s="591">
        <f t="shared" si="1"/>
        <v>1594000</v>
      </c>
      <c r="G12" s="591">
        <f t="shared" si="1"/>
        <v>1628500</v>
      </c>
      <c r="H12" s="598">
        <f t="shared" si="0"/>
        <v>7420000</v>
      </c>
      <c r="I12" s="586"/>
      <c r="J12" s="575"/>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3"/>
      <c r="AL12" s="573"/>
      <c r="AM12" s="573"/>
      <c r="AN12" s="573"/>
      <c r="AO12" s="573"/>
      <c r="AP12" s="573"/>
      <c r="AQ12" s="573"/>
      <c r="AR12" s="573"/>
      <c r="AS12" s="573"/>
      <c r="AT12" s="573"/>
      <c r="AU12" s="573"/>
      <c r="AV12" s="573"/>
      <c r="AW12" s="573"/>
      <c r="AX12" s="573"/>
      <c r="AY12" s="573"/>
      <c r="AZ12" s="573"/>
      <c r="BA12" s="573"/>
      <c r="BB12" s="573"/>
      <c r="BC12" s="573"/>
      <c r="BD12" s="573"/>
      <c r="BE12" s="573"/>
      <c r="BF12" s="573"/>
      <c r="BG12" s="573"/>
      <c r="BH12" s="573"/>
      <c r="BI12" s="573"/>
      <c r="BJ12" s="573"/>
      <c r="BK12" s="573"/>
      <c r="BL12" s="573"/>
      <c r="BM12" s="573"/>
      <c r="BN12" s="573"/>
      <c r="BO12" s="573"/>
      <c r="BP12" s="573"/>
      <c r="BQ12" s="573"/>
      <c r="BR12" s="573"/>
      <c r="BS12" s="573"/>
      <c r="BT12" s="573"/>
      <c r="BU12" s="573"/>
      <c r="BV12" s="573"/>
      <c r="BW12" s="573"/>
      <c r="BX12" s="573"/>
      <c r="BY12" s="573"/>
      <c r="BZ12" s="573"/>
      <c r="CA12" s="573"/>
      <c r="CB12" s="573"/>
      <c r="CC12" s="573"/>
      <c r="CD12" s="573"/>
      <c r="CE12" s="573"/>
      <c r="CF12" s="573"/>
      <c r="CG12" s="573"/>
      <c r="CH12" s="573"/>
      <c r="CI12" s="573"/>
      <c r="CJ12" s="573"/>
      <c r="CK12" s="573"/>
      <c r="CL12" s="573"/>
      <c r="CM12" s="573"/>
      <c r="CN12" s="573"/>
      <c r="CO12" s="573"/>
      <c r="CP12" s="573"/>
      <c r="CQ12" s="573"/>
      <c r="CR12" s="573"/>
      <c r="CS12" s="573"/>
      <c r="CT12" s="573"/>
      <c r="CU12" s="573"/>
      <c r="CV12" s="573"/>
      <c r="CW12" s="573"/>
      <c r="CX12" s="573"/>
      <c r="CY12" s="573"/>
      <c r="CZ12" s="573"/>
      <c r="DA12" s="573"/>
      <c r="DB12" s="573"/>
      <c r="DC12" s="573"/>
      <c r="DD12" s="573"/>
      <c r="DE12" s="573"/>
      <c r="DF12" s="573"/>
      <c r="DG12" s="573"/>
      <c r="DH12" s="573"/>
      <c r="DI12" s="573"/>
      <c r="DJ12" s="573"/>
      <c r="DK12" s="573"/>
      <c r="DL12" s="573"/>
      <c r="DM12" s="573"/>
      <c r="DN12" s="573"/>
      <c r="DO12" s="573"/>
      <c r="DP12" s="573"/>
      <c r="DQ12" s="573"/>
      <c r="DR12" s="573"/>
      <c r="DS12" s="573"/>
      <c r="DT12" s="573"/>
      <c r="DU12" s="573"/>
      <c r="DV12" s="573"/>
      <c r="DW12" s="573"/>
      <c r="DX12" s="573"/>
      <c r="DY12" s="573"/>
      <c r="DZ12" s="573"/>
      <c r="EA12" s="573"/>
      <c r="EB12" s="573"/>
      <c r="EC12" s="573"/>
      <c r="ED12" s="573"/>
      <c r="EE12" s="573"/>
      <c r="EF12" s="573"/>
      <c r="EG12" s="573"/>
      <c r="EH12" s="573"/>
      <c r="EI12" s="573"/>
      <c r="EJ12" s="573"/>
      <c r="EK12" s="573"/>
      <c r="EL12" s="573"/>
      <c r="EM12" s="573"/>
      <c r="EN12" s="573"/>
      <c r="EO12" s="573"/>
      <c r="EP12" s="573"/>
      <c r="EQ12" s="573"/>
      <c r="ER12" s="573"/>
      <c r="ES12" s="573"/>
      <c r="ET12" s="573"/>
      <c r="EU12" s="573"/>
      <c r="EV12" s="573"/>
      <c r="EW12" s="573"/>
      <c r="EX12" s="573"/>
      <c r="EY12" s="573"/>
      <c r="EZ12" s="573"/>
      <c r="FA12" s="573"/>
      <c r="FB12" s="573"/>
      <c r="FC12" s="573"/>
      <c r="FD12" s="573"/>
      <c r="FE12" s="573"/>
      <c r="FF12" s="573"/>
      <c r="FG12" s="573"/>
      <c r="FH12" s="573"/>
      <c r="FI12" s="573"/>
      <c r="FJ12" s="573"/>
      <c r="FK12" s="573"/>
      <c r="FL12" s="573"/>
      <c r="FM12" s="573"/>
      <c r="FN12" s="573"/>
      <c r="FO12" s="573"/>
      <c r="FP12" s="573"/>
      <c r="FQ12" s="573"/>
      <c r="FR12" s="573"/>
      <c r="FS12" s="573"/>
      <c r="FT12" s="573"/>
      <c r="FU12" s="573"/>
      <c r="FV12" s="573"/>
      <c r="FW12" s="573"/>
      <c r="FX12" s="573"/>
      <c r="FY12" s="573"/>
      <c r="FZ12" s="573"/>
      <c r="GA12" s="573"/>
      <c r="GB12" s="573"/>
      <c r="GC12" s="573"/>
      <c r="GD12" s="573"/>
      <c r="GE12" s="573"/>
      <c r="GF12" s="573"/>
      <c r="GG12" s="573"/>
      <c r="GH12" s="573"/>
      <c r="GI12" s="573"/>
      <c r="GJ12" s="573"/>
      <c r="GK12" s="573"/>
      <c r="GL12" s="573"/>
      <c r="GM12" s="573"/>
      <c r="GN12" s="573"/>
      <c r="GO12" s="573"/>
      <c r="GP12" s="573"/>
      <c r="GQ12" s="573"/>
      <c r="GR12" s="573"/>
      <c r="GS12" s="573"/>
      <c r="GT12" s="573"/>
      <c r="GU12" s="573"/>
      <c r="GV12" s="573"/>
      <c r="GW12" s="573"/>
      <c r="GX12" s="573"/>
      <c r="GY12" s="573"/>
      <c r="GZ12" s="573"/>
      <c r="HA12" s="573"/>
      <c r="HB12" s="573"/>
      <c r="HC12" s="573"/>
      <c r="HD12" s="573"/>
      <c r="HE12" s="573"/>
      <c r="HF12" s="573"/>
      <c r="HG12" s="573"/>
      <c r="HH12" s="573"/>
      <c r="HI12" s="573"/>
      <c r="HJ12" s="573"/>
      <c r="HK12" s="573"/>
      <c r="HL12" s="573"/>
      <c r="HM12" s="573"/>
      <c r="HN12" s="573"/>
      <c r="HO12" s="573"/>
      <c r="HP12" s="573"/>
      <c r="HQ12" s="573"/>
      <c r="HR12" s="573"/>
      <c r="HS12" s="573"/>
      <c r="HT12" s="573"/>
      <c r="HU12" s="573"/>
      <c r="HV12" s="573"/>
      <c r="HW12" s="573"/>
      <c r="HX12" s="573"/>
      <c r="HY12" s="573"/>
      <c r="HZ12" s="573"/>
      <c r="IA12" s="573"/>
      <c r="IB12" s="573"/>
      <c r="IC12" s="573"/>
      <c r="ID12" s="573"/>
      <c r="IE12" s="573"/>
      <c r="IF12" s="573"/>
      <c r="IG12" s="573"/>
      <c r="IH12" s="573"/>
      <c r="II12" s="573"/>
      <c r="IJ12" s="573"/>
      <c r="IK12" s="573"/>
      <c r="IL12" s="573"/>
      <c r="IM12" s="573"/>
      <c r="IN12" s="573"/>
      <c r="IO12" s="573"/>
      <c r="IP12" s="573"/>
      <c r="IQ12" s="573"/>
      <c r="IR12" s="573"/>
      <c r="IS12" s="573"/>
    </row>
    <row r="13" spans="1:253" ht="14.25">
      <c r="A13" s="611"/>
      <c r="B13" s="629" t="s">
        <v>740</v>
      </c>
      <c r="C13" s="809">
        <v>450000</v>
      </c>
      <c r="D13" s="784">
        <v>500000</v>
      </c>
      <c r="E13" s="784">
        <v>200000</v>
      </c>
      <c r="F13" s="784">
        <v>550000</v>
      </c>
      <c r="G13" s="623">
        <v>340000</v>
      </c>
      <c r="H13" s="598">
        <f t="shared" si="0"/>
        <v>2040000</v>
      </c>
      <c r="I13" s="586"/>
      <c r="J13" s="575"/>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3"/>
      <c r="AL13" s="573"/>
      <c r="AM13" s="573"/>
      <c r="AN13" s="573"/>
      <c r="AO13" s="573"/>
      <c r="AP13" s="573"/>
      <c r="AQ13" s="573"/>
      <c r="AR13" s="573"/>
      <c r="AS13" s="573"/>
      <c r="AT13" s="573"/>
      <c r="AU13" s="573"/>
      <c r="AV13" s="573"/>
      <c r="AW13" s="573"/>
      <c r="AX13" s="573"/>
      <c r="AY13" s="573"/>
      <c r="AZ13" s="573"/>
      <c r="BA13" s="573"/>
      <c r="BB13" s="573"/>
      <c r="BC13" s="573"/>
      <c r="BD13" s="573"/>
      <c r="BE13" s="573"/>
      <c r="BF13" s="573"/>
      <c r="BG13" s="573"/>
      <c r="BH13" s="573"/>
      <c r="BI13" s="573"/>
      <c r="BJ13" s="573"/>
      <c r="BK13" s="573"/>
      <c r="BL13" s="573"/>
      <c r="BM13" s="573"/>
      <c r="BN13" s="573"/>
      <c r="BO13" s="573"/>
      <c r="BP13" s="573"/>
      <c r="BQ13" s="573"/>
      <c r="BR13" s="573"/>
      <c r="BS13" s="573"/>
      <c r="BT13" s="573"/>
      <c r="BU13" s="573"/>
      <c r="BV13" s="573"/>
      <c r="BW13" s="573"/>
      <c r="BX13" s="573"/>
      <c r="BY13" s="573"/>
      <c r="BZ13" s="573"/>
      <c r="CA13" s="573"/>
      <c r="CB13" s="573"/>
      <c r="CC13" s="573"/>
      <c r="CD13" s="573"/>
      <c r="CE13" s="573"/>
      <c r="CF13" s="573"/>
      <c r="CG13" s="573"/>
      <c r="CH13" s="573"/>
      <c r="CI13" s="573"/>
      <c r="CJ13" s="573"/>
      <c r="CK13" s="573"/>
      <c r="CL13" s="573"/>
      <c r="CM13" s="573"/>
      <c r="CN13" s="573"/>
      <c r="CO13" s="573"/>
      <c r="CP13" s="573"/>
      <c r="CQ13" s="573"/>
      <c r="CR13" s="573"/>
      <c r="CS13" s="573"/>
      <c r="CT13" s="573"/>
      <c r="CU13" s="573"/>
      <c r="CV13" s="573"/>
      <c r="CW13" s="573"/>
      <c r="CX13" s="573"/>
      <c r="CY13" s="573"/>
      <c r="CZ13" s="573"/>
      <c r="DA13" s="573"/>
      <c r="DB13" s="573"/>
      <c r="DC13" s="573"/>
      <c r="DD13" s="573"/>
      <c r="DE13" s="573"/>
      <c r="DF13" s="573"/>
      <c r="DG13" s="573"/>
      <c r="DH13" s="573"/>
      <c r="DI13" s="573"/>
      <c r="DJ13" s="573"/>
      <c r="DK13" s="573"/>
      <c r="DL13" s="573"/>
      <c r="DM13" s="573"/>
      <c r="DN13" s="573"/>
      <c r="DO13" s="573"/>
      <c r="DP13" s="573"/>
      <c r="DQ13" s="573"/>
      <c r="DR13" s="573"/>
      <c r="DS13" s="573"/>
      <c r="DT13" s="573"/>
      <c r="DU13" s="573"/>
      <c r="DV13" s="573"/>
      <c r="DW13" s="573"/>
      <c r="DX13" s="573"/>
      <c r="DY13" s="573"/>
      <c r="DZ13" s="573"/>
      <c r="EA13" s="573"/>
      <c r="EB13" s="573"/>
      <c r="EC13" s="573"/>
      <c r="ED13" s="573"/>
      <c r="EE13" s="573"/>
      <c r="EF13" s="573"/>
      <c r="EG13" s="573"/>
      <c r="EH13" s="573"/>
      <c r="EI13" s="573"/>
      <c r="EJ13" s="573"/>
      <c r="EK13" s="573"/>
      <c r="EL13" s="573"/>
      <c r="EM13" s="573"/>
      <c r="EN13" s="573"/>
      <c r="EO13" s="573"/>
      <c r="EP13" s="573"/>
      <c r="EQ13" s="573"/>
      <c r="ER13" s="573"/>
      <c r="ES13" s="573"/>
      <c r="ET13" s="573"/>
      <c r="EU13" s="573"/>
      <c r="EV13" s="573"/>
      <c r="EW13" s="573"/>
      <c r="EX13" s="573"/>
      <c r="EY13" s="573"/>
      <c r="EZ13" s="573"/>
      <c r="FA13" s="573"/>
      <c r="FB13" s="573"/>
      <c r="FC13" s="573"/>
      <c r="FD13" s="573"/>
      <c r="FE13" s="573"/>
      <c r="FF13" s="573"/>
      <c r="FG13" s="573"/>
      <c r="FH13" s="573"/>
      <c r="FI13" s="573"/>
      <c r="FJ13" s="573"/>
      <c r="FK13" s="573"/>
      <c r="FL13" s="573"/>
      <c r="FM13" s="573"/>
      <c r="FN13" s="573"/>
      <c r="FO13" s="573"/>
      <c r="FP13" s="573"/>
      <c r="FQ13" s="573"/>
      <c r="FR13" s="573"/>
      <c r="FS13" s="573"/>
      <c r="FT13" s="573"/>
      <c r="FU13" s="573"/>
      <c r="FV13" s="573"/>
      <c r="FW13" s="573"/>
      <c r="FX13" s="573"/>
      <c r="FY13" s="573"/>
      <c r="FZ13" s="573"/>
      <c r="GA13" s="573"/>
      <c r="GB13" s="573"/>
      <c r="GC13" s="573"/>
      <c r="GD13" s="573"/>
      <c r="GE13" s="573"/>
      <c r="GF13" s="573"/>
      <c r="GG13" s="573"/>
      <c r="GH13" s="573"/>
      <c r="GI13" s="573"/>
      <c r="GJ13" s="573"/>
      <c r="GK13" s="573"/>
      <c r="GL13" s="573"/>
      <c r="GM13" s="573"/>
      <c r="GN13" s="573"/>
      <c r="GO13" s="573"/>
      <c r="GP13" s="573"/>
      <c r="GQ13" s="573"/>
      <c r="GR13" s="573"/>
      <c r="GS13" s="573"/>
      <c r="GT13" s="573"/>
      <c r="GU13" s="573"/>
      <c r="GV13" s="573"/>
      <c r="GW13" s="573"/>
      <c r="GX13" s="573"/>
      <c r="GY13" s="573"/>
      <c r="GZ13" s="573"/>
      <c r="HA13" s="573"/>
      <c r="HB13" s="573"/>
      <c r="HC13" s="573"/>
      <c r="HD13" s="573"/>
      <c r="HE13" s="573"/>
      <c r="HF13" s="573"/>
      <c r="HG13" s="573"/>
      <c r="HH13" s="573"/>
      <c r="HI13" s="573"/>
      <c r="HJ13" s="573"/>
      <c r="HK13" s="573"/>
      <c r="HL13" s="573"/>
      <c r="HM13" s="573"/>
      <c r="HN13" s="573"/>
      <c r="HO13" s="573"/>
      <c r="HP13" s="573"/>
      <c r="HQ13" s="573"/>
      <c r="HR13" s="573"/>
      <c r="HS13" s="573"/>
      <c r="HT13" s="573"/>
      <c r="HU13" s="573"/>
      <c r="HV13" s="573"/>
      <c r="HW13" s="573"/>
      <c r="HX13" s="573"/>
      <c r="HY13" s="573"/>
      <c r="HZ13" s="573"/>
      <c r="IA13" s="573"/>
      <c r="IB13" s="573"/>
      <c r="IC13" s="573"/>
      <c r="ID13" s="573"/>
      <c r="IE13" s="573"/>
      <c r="IF13" s="573"/>
      <c r="IG13" s="573"/>
      <c r="IH13" s="573"/>
      <c r="II13" s="573"/>
      <c r="IJ13" s="573"/>
      <c r="IK13" s="573"/>
      <c r="IL13" s="573"/>
      <c r="IM13" s="573"/>
      <c r="IN13" s="573"/>
      <c r="IO13" s="573"/>
      <c r="IP13" s="573"/>
      <c r="IQ13" s="573"/>
      <c r="IR13" s="573"/>
      <c r="IS13" s="573"/>
    </row>
    <row r="14" spans="1:253" ht="14.25">
      <c r="A14" s="611"/>
      <c r="B14" s="610" t="s">
        <v>739</v>
      </c>
      <c r="C14" s="810">
        <v>150000</v>
      </c>
      <c r="D14" s="600">
        <v>15000</v>
      </c>
      <c r="E14" s="811"/>
      <c r="F14" s="600">
        <v>15000</v>
      </c>
      <c r="G14" s="621">
        <v>15000</v>
      </c>
      <c r="H14" s="598">
        <f t="shared" si="0"/>
        <v>195000</v>
      </c>
      <c r="I14" s="586"/>
      <c r="J14" s="575"/>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c r="AW14" s="573"/>
      <c r="AX14" s="573"/>
      <c r="AY14" s="573"/>
      <c r="AZ14" s="573"/>
      <c r="BA14" s="573"/>
      <c r="BB14" s="573"/>
      <c r="BC14" s="573"/>
      <c r="BD14" s="573"/>
      <c r="BE14" s="573"/>
      <c r="BF14" s="573"/>
      <c r="BG14" s="573"/>
      <c r="BH14" s="573"/>
      <c r="BI14" s="573"/>
      <c r="BJ14" s="573"/>
      <c r="BK14" s="573"/>
      <c r="BL14" s="573"/>
      <c r="BM14" s="573"/>
      <c r="BN14" s="573"/>
      <c r="BO14" s="573"/>
      <c r="BP14" s="573"/>
      <c r="BQ14" s="573"/>
      <c r="BR14" s="573"/>
      <c r="BS14" s="573"/>
      <c r="BT14" s="573"/>
      <c r="BU14" s="573"/>
      <c r="BV14" s="573"/>
      <c r="BW14" s="573"/>
      <c r="BX14" s="573"/>
      <c r="BY14" s="573"/>
      <c r="BZ14" s="573"/>
      <c r="CA14" s="573"/>
      <c r="CB14" s="573"/>
      <c r="CC14" s="573"/>
      <c r="CD14" s="573"/>
      <c r="CE14" s="573"/>
      <c r="CF14" s="573"/>
      <c r="CG14" s="573"/>
      <c r="CH14" s="573"/>
      <c r="CI14" s="573"/>
      <c r="CJ14" s="573"/>
      <c r="CK14" s="573"/>
      <c r="CL14" s="573"/>
      <c r="CM14" s="573"/>
      <c r="CN14" s="573"/>
      <c r="CO14" s="573"/>
      <c r="CP14" s="573"/>
      <c r="CQ14" s="573"/>
      <c r="CR14" s="573"/>
      <c r="CS14" s="573"/>
      <c r="CT14" s="573"/>
      <c r="CU14" s="573"/>
      <c r="CV14" s="573"/>
      <c r="CW14" s="573"/>
      <c r="CX14" s="573"/>
      <c r="CY14" s="573"/>
      <c r="CZ14" s="573"/>
      <c r="DA14" s="573"/>
      <c r="DB14" s="573"/>
      <c r="DC14" s="573"/>
      <c r="DD14" s="573"/>
      <c r="DE14" s="573"/>
      <c r="DF14" s="573"/>
      <c r="DG14" s="573"/>
      <c r="DH14" s="573"/>
      <c r="DI14" s="573"/>
      <c r="DJ14" s="573"/>
      <c r="DK14" s="573"/>
      <c r="DL14" s="573"/>
      <c r="DM14" s="573"/>
      <c r="DN14" s="573"/>
      <c r="DO14" s="573"/>
      <c r="DP14" s="573"/>
      <c r="DQ14" s="573"/>
      <c r="DR14" s="573"/>
      <c r="DS14" s="573"/>
      <c r="DT14" s="573"/>
      <c r="DU14" s="573"/>
      <c r="DV14" s="573"/>
      <c r="DW14" s="573"/>
      <c r="DX14" s="573"/>
      <c r="DY14" s="573"/>
      <c r="DZ14" s="573"/>
      <c r="EA14" s="573"/>
      <c r="EB14" s="573"/>
      <c r="EC14" s="573"/>
      <c r="ED14" s="573"/>
      <c r="EE14" s="573"/>
      <c r="EF14" s="573"/>
      <c r="EG14" s="573"/>
      <c r="EH14" s="573"/>
      <c r="EI14" s="573"/>
      <c r="EJ14" s="573"/>
      <c r="EK14" s="573"/>
      <c r="EL14" s="573"/>
      <c r="EM14" s="573"/>
      <c r="EN14" s="573"/>
      <c r="EO14" s="573"/>
      <c r="EP14" s="573"/>
      <c r="EQ14" s="573"/>
      <c r="ER14" s="573"/>
      <c r="ES14" s="573"/>
      <c r="ET14" s="573"/>
      <c r="EU14" s="573"/>
      <c r="EV14" s="573"/>
      <c r="EW14" s="573"/>
      <c r="EX14" s="573"/>
      <c r="EY14" s="573"/>
      <c r="EZ14" s="573"/>
      <c r="FA14" s="573"/>
      <c r="FB14" s="573"/>
      <c r="FC14" s="573"/>
      <c r="FD14" s="573"/>
      <c r="FE14" s="573"/>
      <c r="FF14" s="573"/>
      <c r="FG14" s="573"/>
      <c r="FH14" s="573"/>
      <c r="FI14" s="573"/>
      <c r="FJ14" s="573"/>
      <c r="FK14" s="573"/>
      <c r="FL14" s="573"/>
      <c r="FM14" s="573"/>
      <c r="FN14" s="573"/>
      <c r="FO14" s="573"/>
      <c r="FP14" s="573"/>
      <c r="FQ14" s="573"/>
      <c r="FR14" s="573"/>
      <c r="FS14" s="573"/>
      <c r="FT14" s="573"/>
      <c r="FU14" s="573"/>
      <c r="FV14" s="573"/>
      <c r="FW14" s="573"/>
      <c r="FX14" s="573"/>
      <c r="FY14" s="573"/>
      <c r="FZ14" s="573"/>
      <c r="GA14" s="573"/>
      <c r="GB14" s="573"/>
      <c r="GC14" s="573"/>
      <c r="GD14" s="573"/>
      <c r="GE14" s="573"/>
      <c r="GF14" s="573"/>
      <c r="GG14" s="573"/>
      <c r="GH14" s="573"/>
      <c r="GI14" s="573"/>
      <c r="GJ14" s="573"/>
      <c r="GK14" s="573"/>
      <c r="GL14" s="573"/>
      <c r="GM14" s="573"/>
      <c r="GN14" s="573"/>
      <c r="GO14" s="573"/>
      <c r="GP14" s="573"/>
      <c r="GQ14" s="573"/>
      <c r="GR14" s="573"/>
      <c r="GS14" s="573"/>
      <c r="GT14" s="573"/>
      <c r="GU14" s="573"/>
      <c r="GV14" s="573"/>
      <c r="GW14" s="573"/>
      <c r="GX14" s="573"/>
      <c r="GY14" s="573"/>
      <c r="GZ14" s="573"/>
      <c r="HA14" s="573"/>
      <c r="HB14" s="573"/>
      <c r="HC14" s="573"/>
      <c r="HD14" s="573"/>
      <c r="HE14" s="573"/>
      <c r="HF14" s="573"/>
      <c r="HG14" s="573"/>
      <c r="HH14" s="573"/>
      <c r="HI14" s="573"/>
      <c r="HJ14" s="573"/>
      <c r="HK14" s="573"/>
      <c r="HL14" s="573"/>
      <c r="HM14" s="573"/>
      <c r="HN14" s="573"/>
      <c r="HO14" s="573"/>
      <c r="HP14" s="573"/>
      <c r="HQ14" s="573"/>
      <c r="HR14" s="573"/>
      <c r="HS14" s="573"/>
      <c r="HT14" s="573"/>
      <c r="HU14" s="573"/>
      <c r="HV14" s="573"/>
      <c r="HW14" s="573"/>
      <c r="HX14" s="573"/>
      <c r="HY14" s="573"/>
      <c r="HZ14" s="573"/>
      <c r="IA14" s="573"/>
      <c r="IB14" s="573"/>
      <c r="IC14" s="573"/>
      <c r="ID14" s="573"/>
      <c r="IE14" s="573"/>
      <c r="IF14" s="573"/>
      <c r="IG14" s="573"/>
      <c r="IH14" s="573"/>
      <c r="II14" s="573"/>
      <c r="IJ14" s="573"/>
      <c r="IK14" s="573"/>
      <c r="IL14" s="573"/>
      <c r="IM14" s="573"/>
      <c r="IN14" s="573"/>
      <c r="IO14" s="573"/>
      <c r="IP14" s="573"/>
      <c r="IQ14" s="573"/>
      <c r="IR14" s="573"/>
      <c r="IS14" s="573"/>
    </row>
    <row r="15" spans="1:253" ht="14.25">
      <c r="A15" s="611"/>
      <c r="B15" s="610" t="s">
        <v>738</v>
      </c>
      <c r="C15" s="812">
        <v>580000</v>
      </c>
      <c r="D15" s="619">
        <v>770000</v>
      </c>
      <c r="E15" s="615">
        <v>500000</v>
      </c>
      <c r="F15" s="619">
        <v>660000</v>
      </c>
      <c r="G15" s="618">
        <v>583000</v>
      </c>
      <c r="H15" s="614">
        <f t="shared" si="0"/>
        <v>3093000</v>
      </c>
      <c r="I15" s="586"/>
      <c r="J15" s="575"/>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3"/>
      <c r="AX15" s="573"/>
      <c r="AY15" s="573"/>
      <c r="AZ15" s="573"/>
      <c r="BA15" s="573"/>
      <c r="BB15" s="573"/>
      <c r="BC15" s="573"/>
      <c r="BD15" s="573"/>
      <c r="BE15" s="573"/>
      <c r="BF15" s="573"/>
      <c r="BG15" s="573"/>
      <c r="BH15" s="573"/>
      <c r="BI15" s="573"/>
      <c r="BJ15" s="573"/>
      <c r="BK15" s="573"/>
      <c r="BL15" s="573"/>
      <c r="BM15" s="573"/>
      <c r="BN15" s="573"/>
      <c r="BO15" s="573"/>
      <c r="BP15" s="573"/>
      <c r="BQ15" s="573"/>
      <c r="BR15" s="573"/>
      <c r="BS15" s="573"/>
      <c r="BT15" s="573"/>
      <c r="BU15" s="573"/>
      <c r="BV15" s="573"/>
      <c r="BW15" s="573"/>
      <c r="BX15" s="573"/>
      <c r="BY15" s="573"/>
      <c r="BZ15" s="573"/>
      <c r="CA15" s="573"/>
      <c r="CB15" s="573"/>
      <c r="CC15" s="573"/>
      <c r="CD15" s="573"/>
      <c r="CE15" s="573"/>
      <c r="CF15" s="573"/>
      <c r="CG15" s="573"/>
      <c r="CH15" s="573"/>
      <c r="CI15" s="573"/>
      <c r="CJ15" s="573"/>
      <c r="CK15" s="573"/>
      <c r="CL15" s="573"/>
      <c r="CM15" s="573"/>
      <c r="CN15" s="573"/>
      <c r="CO15" s="573"/>
      <c r="CP15" s="573"/>
      <c r="CQ15" s="573"/>
      <c r="CR15" s="573"/>
      <c r="CS15" s="573"/>
      <c r="CT15" s="573"/>
      <c r="CU15" s="573"/>
      <c r="CV15" s="573"/>
      <c r="CW15" s="573"/>
      <c r="CX15" s="573"/>
      <c r="CY15" s="573"/>
      <c r="CZ15" s="573"/>
      <c r="DA15" s="573"/>
      <c r="DB15" s="573"/>
      <c r="DC15" s="573"/>
      <c r="DD15" s="573"/>
      <c r="DE15" s="573"/>
      <c r="DF15" s="573"/>
      <c r="DG15" s="573"/>
      <c r="DH15" s="573"/>
      <c r="DI15" s="573"/>
      <c r="DJ15" s="573"/>
      <c r="DK15" s="573"/>
      <c r="DL15" s="573"/>
      <c r="DM15" s="573"/>
      <c r="DN15" s="573"/>
      <c r="DO15" s="573"/>
      <c r="DP15" s="573"/>
      <c r="DQ15" s="573"/>
      <c r="DR15" s="573"/>
      <c r="DS15" s="573"/>
      <c r="DT15" s="573"/>
      <c r="DU15" s="573"/>
      <c r="DV15" s="573"/>
      <c r="DW15" s="573"/>
      <c r="DX15" s="573"/>
      <c r="DY15" s="573"/>
      <c r="DZ15" s="573"/>
      <c r="EA15" s="573"/>
      <c r="EB15" s="573"/>
      <c r="EC15" s="573"/>
      <c r="ED15" s="573"/>
      <c r="EE15" s="573"/>
      <c r="EF15" s="573"/>
      <c r="EG15" s="573"/>
      <c r="EH15" s="573"/>
      <c r="EI15" s="573"/>
      <c r="EJ15" s="573"/>
      <c r="EK15" s="573"/>
      <c r="EL15" s="573"/>
      <c r="EM15" s="573"/>
      <c r="EN15" s="573"/>
      <c r="EO15" s="573"/>
      <c r="EP15" s="573"/>
      <c r="EQ15" s="573"/>
      <c r="ER15" s="573"/>
      <c r="ES15" s="573"/>
      <c r="ET15" s="573"/>
      <c r="EU15" s="573"/>
      <c r="EV15" s="573"/>
      <c r="EW15" s="573"/>
      <c r="EX15" s="573"/>
      <c r="EY15" s="573"/>
      <c r="EZ15" s="573"/>
      <c r="FA15" s="573"/>
      <c r="FB15" s="573"/>
      <c r="FC15" s="573"/>
      <c r="FD15" s="573"/>
      <c r="FE15" s="573"/>
      <c r="FF15" s="573"/>
      <c r="FG15" s="573"/>
      <c r="FH15" s="573"/>
      <c r="FI15" s="573"/>
      <c r="FJ15" s="573"/>
      <c r="FK15" s="573"/>
      <c r="FL15" s="573"/>
      <c r="FM15" s="573"/>
      <c r="FN15" s="573"/>
      <c r="FO15" s="573"/>
      <c r="FP15" s="573"/>
      <c r="FQ15" s="573"/>
      <c r="FR15" s="573"/>
      <c r="FS15" s="573"/>
      <c r="FT15" s="573"/>
      <c r="FU15" s="573"/>
      <c r="FV15" s="573"/>
      <c r="FW15" s="573"/>
      <c r="FX15" s="573"/>
      <c r="FY15" s="573"/>
      <c r="FZ15" s="573"/>
      <c r="GA15" s="573"/>
      <c r="GB15" s="573"/>
      <c r="GC15" s="573"/>
      <c r="GD15" s="573"/>
      <c r="GE15" s="573"/>
      <c r="GF15" s="573"/>
      <c r="GG15" s="573"/>
      <c r="GH15" s="573"/>
      <c r="GI15" s="573"/>
      <c r="GJ15" s="573"/>
      <c r="GK15" s="573"/>
      <c r="GL15" s="573"/>
      <c r="GM15" s="573"/>
      <c r="GN15" s="573"/>
      <c r="GO15" s="573"/>
      <c r="GP15" s="573"/>
      <c r="GQ15" s="573"/>
      <c r="GR15" s="573"/>
      <c r="GS15" s="573"/>
      <c r="GT15" s="573"/>
      <c r="GU15" s="573"/>
      <c r="GV15" s="573"/>
      <c r="GW15" s="573"/>
      <c r="GX15" s="573"/>
      <c r="GY15" s="573"/>
      <c r="GZ15" s="573"/>
      <c r="HA15" s="573"/>
      <c r="HB15" s="573"/>
      <c r="HC15" s="573"/>
      <c r="HD15" s="573"/>
      <c r="HE15" s="573"/>
      <c r="HF15" s="573"/>
      <c r="HG15" s="573"/>
      <c r="HH15" s="573"/>
      <c r="HI15" s="573"/>
      <c r="HJ15" s="573"/>
      <c r="HK15" s="573"/>
      <c r="HL15" s="573"/>
      <c r="HM15" s="573"/>
      <c r="HN15" s="573"/>
      <c r="HO15" s="573"/>
      <c r="HP15" s="573"/>
      <c r="HQ15" s="573"/>
      <c r="HR15" s="573"/>
      <c r="HS15" s="573"/>
      <c r="HT15" s="573"/>
      <c r="HU15" s="573"/>
      <c r="HV15" s="573"/>
      <c r="HW15" s="573"/>
      <c r="HX15" s="573"/>
      <c r="HY15" s="573"/>
      <c r="HZ15" s="573"/>
      <c r="IA15" s="573"/>
      <c r="IB15" s="573"/>
      <c r="IC15" s="573"/>
      <c r="ID15" s="573"/>
      <c r="IE15" s="573"/>
      <c r="IF15" s="573"/>
      <c r="IG15" s="573"/>
      <c r="IH15" s="573"/>
      <c r="II15" s="573"/>
      <c r="IJ15" s="573"/>
      <c r="IK15" s="573"/>
      <c r="IL15" s="573"/>
      <c r="IM15" s="573"/>
      <c r="IN15" s="573"/>
      <c r="IO15" s="573"/>
      <c r="IP15" s="573"/>
      <c r="IQ15" s="573"/>
      <c r="IR15" s="573"/>
      <c r="IS15" s="573"/>
    </row>
    <row r="16" spans="1:253" ht="14.25">
      <c r="A16" s="611"/>
      <c r="B16" s="610" t="s">
        <v>737</v>
      </c>
      <c r="C16" s="812">
        <v>52500</v>
      </c>
      <c r="D16" s="783">
        <v>70000</v>
      </c>
      <c r="E16" s="615">
        <v>44000</v>
      </c>
      <c r="F16" s="616">
        <v>60000</v>
      </c>
      <c r="G16" s="615">
        <v>53000</v>
      </c>
      <c r="H16" s="614">
        <f t="shared" si="0"/>
        <v>279500</v>
      </c>
      <c r="I16" s="586"/>
      <c r="J16" s="575"/>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73"/>
      <c r="AO16" s="573"/>
      <c r="AP16" s="573"/>
      <c r="AQ16" s="573"/>
      <c r="AR16" s="573"/>
      <c r="AS16" s="573"/>
      <c r="AT16" s="573"/>
      <c r="AU16" s="573"/>
      <c r="AV16" s="573"/>
      <c r="AW16" s="573"/>
      <c r="AX16" s="573"/>
      <c r="AY16" s="573"/>
      <c r="AZ16" s="573"/>
      <c r="BA16" s="573"/>
      <c r="BB16" s="573"/>
      <c r="BC16" s="573"/>
      <c r="BD16" s="573"/>
      <c r="BE16" s="573"/>
      <c r="BF16" s="573"/>
      <c r="BG16" s="573"/>
      <c r="BH16" s="573"/>
      <c r="BI16" s="573"/>
      <c r="BJ16" s="573"/>
      <c r="BK16" s="573"/>
      <c r="BL16" s="573"/>
      <c r="BM16" s="573"/>
      <c r="BN16" s="573"/>
      <c r="BO16" s="573"/>
      <c r="BP16" s="573"/>
      <c r="BQ16" s="573"/>
      <c r="BR16" s="573"/>
      <c r="BS16" s="573"/>
      <c r="BT16" s="573"/>
      <c r="BU16" s="573"/>
      <c r="BV16" s="573"/>
      <c r="BW16" s="573"/>
      <c r="BX16" s="573"/>
      <c r="BY16" s="573"/>
      <c r="BZ16" s="573"/>
      <c r="CA16" s="573"/>
      <c r="CB16" s="573"/>
      <c r="CC16" s="573"/>
      <c r="CD16" s="573"/>
      <c r="CE16" s="573"/>
      <c r="CF16" s="573"/>
      <c r="CG16" s="573"/>
      <c r="CH16" s="573"/>
      <c r="CI16" s="573"/>
      <c r="CJ16" s="573"/>
      <c r="CK16" s="573"/>
      <c r="CL16" s="573"/>
      <c r="CM16" s="573"/>
      <c r="CN16" s="573"/>
      <c r="CO16" s="573"/>
      <c r="CP16" s="573"/>
      <c r="CQ16" s="573"/>
      <c r="CR16" s="573"/>
      <c r="CS16" s="573"/>
      <c r="CT16" s="573"/>
      <c r="CU16" s="573"/>
      <c r="CV16" s="573"/>
      <c r="CW16" s="573"/>
      <c r="CX16" s="573"/>
      <c r="CY16" s="573"/>
      <c r="CZ16" s="573"/>
      <c r="DA16" s="573"/>
      <c r="DB16" s="573"/>
      <c r="DC16" s="573"/>
      <c r="DD16" s="573"/>
      <c r="DE16" s="573"/>
      <c r="DF16" s="573"/>
      <c r="DG16" s="573"/>
      <c r="DH16" s="573"/>
      <c r="DI16" s="573"/>
      <c r="DJ16" s="573"/>
      <c r="DK16" s="573"/>
      <c r="DL16" s="573"/>
      <c r="DM16" s="573"/>
      <c r="DN16" s="573"/>
      <c r="DO16" s="573"/>
      <c r="DP16" s="573"/>
      <c r="DQ16" s="573"/>
      <c r="DR16" s="573"/>
      <c r="DS16" s="573"/>
      <c r="DT16" s="573"/>
      <c r="DU16" s="573"/>
      <c r="DV16" s="573"/>
      <c r="DW16" s="573"/>
      <c r="DX16" s="573"/>
      <c r="DY16" s="573"/>
      <c r="DZ16" s="573"/>
      <c r="EA16" s="573"/>
      <c r="EB16" s="573"/>
      <c r="EC16" s="573"/>
      <c r="ED16" s="573"/>
      <c r="EE16" s="573"/>
      <c r="EF16" s="573"/>
      <c r="EG16" s="573"/>
      <c r="EH16" s="573"/>
      <c r="EI16" s="573"/>
      <c r="EJ16" s="573"/>
      <c r="EK16" s="573"/>
      <c r="EL16" s="573"/>
      <c r="EM16" s="573"/>
      <c r="EN16" s="573"/>
      <c r="EO16" s="573"/>
      <c r="EP16" s="573"/>
      <c r="EQ16" s="573"/>
      <c r="ER16" s="573"/>
      <c r="ES16" s="573"/>
      <c r="ET16" s="573"/>
      <c r="EU16" s="573"/>
      <c r="EV16" s="573"/>
      <c r="EW16" s="573"/>
      <c r="EX16" s="573"/>
      <c r="EY16" s="573"/>
      <c r="EZ16" s="573"/>
      <c r="FA16" s="573"/>
      <c r="FB16" s="573"/>
      <c r="FC16" s="573"/>
      <c r="FD16" s="573"/>
      <c r="FE16" s="573"/>
      <c r="FF16" s="573"/>
      <c r="FG16" s="573"/>
      <c r="FH16" s="573"/>
      <c r="FI16" s="573"/>
      <c r="FJ16" s="573"/>
      <c r="FK16" s="573"/>
      <c r="FL16" s="573"/>
      <c r="FM16" s="573"/>
      <c r="FN16" s="573"/>
      <c r="FO16" s="573"/>
      <c r="FP16" s="573"/>
      <c r="FQ16" s="573"/>
      <c r="FR16" s="573"/>
      <c r="FS16" s="573"/>
      <c r="FT16" s="573"/>
      <c r="FU16" s="573"/>
      <c r="FV16" s="573"/>
      <c r="FW16" s="573"/>
      <c r="FX16" s="573"/>
      <c r="FY16" s="573"/>
      <c r="FZ16" s="573"/>
      <c r="GA16" s="573"/>
      <c r="GB16" s="573"/>
      <c r="GC16" s="573"/>
      <c r="GD16" s="573"/>
      <c r="GE16" s="573"/>
      <c r="GF16" s="573"/>
      <c r="GG16" s="573"/>
      <c r="GH16" s="573"/>
      <c r="GI16" s="573"/>
      <c r="GJ16" s="573"/>
      <c r="GK16" s="573"/>
      <c r="GL16" s="573"/>
      <c r="GM16" s="573"/>
      <c r="GN16" s="573"/>
      <c r="GO16" s="573"/>
      <c r="GP16" s="573"/>
      <c r="GQ16" s="573"/>
      <c r="GR16" s="573"/>
      <c r="GS16" s="573"/>
      <c r="GT16" s="573"/>
      <c r="GU16" s="573"/>
      <c r="GV16" s="573"/>
      <c r="GW16" s="573"/>
      <c r="GX16" s="573"/>
      <c r="GY16" s="573"/>
      <c r="GZ16" s="573"/>
      <c r="HA16" s="573"/>
      <c r="HB16" s="573"/>
      <c r="HC16" s="573"/>
      <c r="HD16" s="573"/>
      <c r="HE16" s="573"/>
      <c r="HF16" s="573"/>
      <c r="HG16" s="573"/>
      <c r="HH16" s="573"/>
      <c r="HI16" s="573"/>
      <c r="HJ16" s="573"/>
      <c r="HK16" s="573"/>
      <c r="HL16" s="573"/>
      <c r="HM16" s="573"/>
      <c r="HN16" s="573"/>
      <c r="HO16" s="573"/>
      <c r="HP16" s="573"/>
      <c r="HQ16" s="573"/>
      <c r="HR16" s="573"/>
      <c r="HS16" s="573"/>
      <c r="HT16" s="573"/>
      <c r="HU16" s="573"/>
      <c r="HV16" s="573"/>
      <c r="HW16" s="573"/>
      <c r="HX16" s="573"/>
      <c r="HY16" s="573"/>
      <c r="HZ16" s="573"/>
      <c r="IA16" s="573"/>
      <c r="IB16" s="573"/>
      <c r="IC16" s="573"/>
      <c r="ID16" s="573"/>
      <c r="IE16" s="573"/>
      <c r="IF16" s="573"/>
      <c r="IG16" s="573"/>
      <c r="IH16" s="573"/>
      <c r="II16" s="573"/>
      <c r="IJ16" s="573"/>
      <c r="IK16" s="573"/>
      <c r="IL16" s="573"/>
      <c r="IM16" s="573"/>
      <c r="IN16" s="573"/>
      <c r="IO16" s="573"/>
      <c r="IP16" s="573"/>
      <c r="IQ16" s="573"/>
      <c r="IR16" s="573"/>
      <c r="IS16" s="573"/>
    </row>
    <row r="17" spans="1:253" ht="14.25">
      <c r="A17" s="611"/>
      <c r="B17" s="610" t="s">
        <v>736</v>
      </c>
      <c r="C17" s="813">
        <v>250000</v>
      </c>
      <c r="D17" s="600">
        <v>125000</v>
      </c>
      <c r="E17" s="814">
        <v>125000</v>
      </c>
      <c r="F17" s="600">
        <v>125000</v>
      </c>
      <c r="G17" s="599">
        <v>125000</v>
      </c>
      <c r="H17" s="598">
        <f t="shared" si="0"/>
        <v>750000</v>
      </c>
      <c r="I17" s="586"/>
      <c r="J17" s="575"/>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c r="BL17" s="573"/>
      <c r="BM17" s="573"/>
      <c r="BN17" s="573"/>
      <c r="BO17" s="573"/>
      <c r="BP17" s="573"/>
      <c r="BQ17" s="573"/>
      <c r="BR17" s="573"/>
      <c r="BS17" s="573"/>
      <c r="BT17" s="573"/>
      <c r="BU17" s="573"/>
      <c r="BV17" s="573"/>
      <c r="BW17" s="573"/>
      <c r="BX17" s="573"/>
      <c r="BY17" s="573"/>
      <c r="BZ17" s="573"/>
      <c r="CA17" s="573"/>
      <c r="CB17" s="573"/>
      <c r="CC17" s="573"/>
      <c r="CD17" s="573"/>
      <c r="CE17" s="573"/>
      <c r="CF17" s="573"/>
      <c r="CG17" s="573"/>
      <c r="CH17" s="573"/>
      <c r="CI17" s="573"/>
      <c r="CJ17" s="573"/>
      <c r="CK17" s="573"/>
      <c r="CL17" s="573"/>
      <c r="CM17" s="573"/>
      <c r="CN17" s="573"/>
      <c r="CO17" s="573"/>
      <c r="CP17" s="573"/>
      <c r="CQ17" s="573"/>
      <c r="CR17" s="573"/>
      <c r="CS17" s="573"/>
      <c r="CT17" s="573"/>
      <c r="CU17" s="573"/>
      <c r="CV17" s="573"/>
      <c r="CW17" s="573"/>
      <c r="CX17" s="573"/>
      <c r="CY17" s="573"/>
      <c r="CZ17" s="573"/>
      <c r="DA17" s="573"/>
      <c r="DB17" s="573"/>
      <c r="DC17" s="573"/>
      <c r="DD17" s="573"/>
      <c r="DE17" s="573"/>
      <c r="DF17" s="573"/>
      <c r="DG17" s="573"/>
      <c r="DH17" s="573"/>
      <c r="DI17" s="573"/>
      <c r="DJ17" s="573"/>
      <c r="DK17" s="573"/>
      <c r="DL17" s="573"/>
      <c r="DM17" s="573"/>
      <c r="DN17" s="573"/>
      <c r="DO17" s="573"/>
      <c r="DP17" s="573"/>
      <c r="DQ17" s="573"/>
      <c r="DR17" s="573"/>
      <c r="DS17" s="573"/>
      <c r="DT17" s="573"/>
      <c r="DU17" s="573"/>
      <c r="DV17" s="573"/>
      <c r="DW17" s="573"/>
      <c r="DX17" s="573"/>
      <c r="DY17" s="573"/>
      <c r="DZ17" s="573"/>
      <c r="EA17" s="573"/>
      <c r="EB17" s="573"/>
      <c r="EC17" s="573"/>
      <c r="ED17" s="573"/>
      <c r="EE17" s="573"/>
      <c r="EF17" s="573"/>
      <c r="EG17" s="573"/>
      <c r="EH17" s="573"/>
      <c r="EI17" s="573"/>
      <c r="EJ17" s="573"/>
      <c r="EK17" s="573"/>
      <c r="EL17" s="573"/>
      <c r="EM17" s="573"/>
      <c r="EN17" s="573"/>
      <c r="EO17" s="573"/>
      <c r="EP17" s="573"/>
      <c r="EQ17" s="573"/>
      <c r="ER17" s="573"/>
      <c r="ES17" s="573"/>
      <c r="ET17" s="573"/>
      <c r="EU17" s="573"/>
      <c r="EV17" s="573"/>
      <c r="EW17" s="573"/>
      <c r="EX17" s="573"/>
      <c r="EY17" s="573"/>
      <c r="EZ17" s="573"/>
      <c r="FA17" s="573"/>
      <c r="FB17" s="573"/>
      <c r="FC17" s="573"/>
      <c r="FD17" s="573"/>
      <c r="FE17" s="573"/>
      <c r="FF17" s="573"/>
      <c r="FG17" s="573"/>
      <c r="FH17" s="573"/>
      <c r="FI17" s="573"/>
      <c r="FJ17" s="573"/>
      <c r="FK17" s="573"/>
      <c r="FL17" s="573"/>
      <c r="FM17" s="573"/>
      <c r="FN17" s="573"/>
      <c r="FO17" s="573"/>
      <c r="FP17" s="573"/>
      <c r="FQ17" s="573"/>
      <c r="FR17" s="573"/>
      <c r="FS17" s="573"/>
      <c r="FT17" s="573"/>
      <c r="FU17" s="573"/>
      <c r="FV17" s="573"/>
      <c r="FW17" s="573"/>
      <c r="FX17" s="573"/>
      <c r="FY17" s="573"/>
      <c r="FZ17" s="573"/>
      <c r="GA17" s="573"/>
      <c r="GB17" s="573"/>
      <c r="GC17" s="573"/>
      <c r="GD17" s="573"/>
      <c r="GE17" s="573"/>
      <c r="GF17" s="573"/>
      <c r="GG17" s="573"/>
      <c r="GH17" s="573"/>
      <c r="GI17" s="573"/>
      <c r="GJ17" s="573"/>
      <c r="GK17" s="573"/>
      <c r="GL17" s="573"/>
      <c r="GM17" s="573"/>
      <c r="GN17" s="573"/>
      <c r="GO17" s="573"/>
      <c r="GP17" s="573"/>
      <c r="GQ17" s="573"/>
      <c r="GR17" s="573"/>
      <c r="GS17" s="573"/>
      <c r="GT17" s="573"/>
      <c r="GU17" s="573"/>
      <c r="GV17" s="573"/>
      <c r="GW17" s="573"/>
      <c r="GX17" s="573"/>
      <c r="GY17" s="573"/>
      <c r="GZ17" s="573"/>
      <c r="HA17" s="573"/>
      <c r="HB17" s="573"/>
      <c r="HC17" s="573"/>
      <c r="HD17" s="573"/>
      <c r="HE17" s="573"/>
      <c r="HF17" s="573"/>
      <c r="HG17" s="573"/>
      <c r="HH17" s="573"/>
      <c r="HI17" s="573"/>
      <c r="HJ17" s="573"/>
      <c r="HK17" s="573"/>
      <c r="HL17" s="573"/>
      <c r="HM17" s="573"/>
      <c r="HN17" s="573"/>
      <c r="HO17" s="573"/>
      <c r="HP17" s="573"/>
      <c r="HQ17" s="573"/>
      <c r="HR17" s="573"/>
      <c r="HS17" s="573"/>
      <c r="HT17" s="573"/>
      <c r="HU17" s="573"/>
      <c r="HV17" s="573"/>
      <c r="HW17" s="573"/>
      <c r="HX17" s="573"/>
      <c r="HY17" s="573"/>
      <c r="HZ17" s="573"/>
      <c r="IA17" s="573"/>
      <c r="IB17" s="573"/>
      <c r="IC17" s="573"/>
      <c r="ID17" s="573"/>
      <c r="IE17" s="573"/>
      <c r="IF17" s="573"/>
      <c r="IG17" s="573"/>
      <c r="IH17" s="573"/>
      <c r="II17" s="573"/>
      <c r="IJ17" s="573"/>
      <c r="IK17" s="573"/>
      <c r="IL17" s="573"/>
      <c r="IM17" s="573"/>
      <c r="IN17" s="573"/>
      <c r="IO17" s="573"/>
      <c r="IP17" s="573"/>
      <c r="IQ17" s="573"/>
      <c r="IR17" s="573"/>
      <c r="IS17" s="573"/>
    </row>
    <row r="18" spans="1:253" ht="14.25">
      <c r="A18" s="611"/>
      <c r="B18" s="610" t="s">
        <v>735</v>
      </c>
      <c r="C18" s="815">
        <v>200000</v>
      </c>
      <c r="D18" s="600">
        <v>150000</v>
      </c>
      <c r="E18" s="814">
        <v>85000</v>
      </c>
      <c r="F18" s="600">
        <v>85000</v>
      </c>
      <c r="G18" s="599">
        <v>150000</v>
      </c>
      <c r="H18" s="598">
        <f t="shared" si="0"/>
        <v>670000</v>
      </c>
      <c r="I18" s="586"/>
      <c r="J18" s="575"/>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3"/>
      <c r="AL18" s="573"/>
      <c r="AM18" s="573"/>
      <c r="AN18" s="573"/>
      <c r="AO18" s="573"/>
      <c r="AP18" s="573"/>
      <c r="AQ18" s="573"/>
      <c r="AR18" s="573"/>
      <c r="AS18" s="573"/>
      <c r="AT18" s="573"/>
      <c r="AU18" s="573"/>
      <c r="AV18" s="573"/>
      <c r="AW18" s="573"/>
      <c r="AX18" s="573"/>
      <c r="AY18" s="573"/>
      <c r="AZ18" s="573"/>
      <c r="BA18" s="573"/>
      <c r="BB18" s="573"/>
      <c r="BC18" s="573"/>
      <c r="BD18" s="573"/>
      <c r="BE18" s="573"/>
      <c r="BF18" s="573"/>
      <c r="BG18" s="573"/>
      <c r="BH18" s="573"/>
      <c r="BI18" s="573"/>
      <c r="BJ18" s="573"/>
      <c r="BK18" s="573"/>
      <c r="BL18" s="573"/>
      <c r="BM18" s="573"/>
      <c r="BN18" s="573"/>
      <c r="BO18" s="573"/>
      <c r="BP18" s="573"/>
      <c r="BQ18" s="573"/>
      <c r="BR18" s="573"/>
      <c r="BS18" s="573"/>
      <c r="BT18" s="573"/>
      <c r="BU18" s="573"/>
      <c r="BV18" s="573"/>
      <c r="BW18" s="573"/>
      <c r="BX18" s="573"/>
      <c r="BY18" s="573"/>
      <c r="BZ18" s="573"/>
      <c r="CA18" s="573"/>
      <c r="CB18" s="573"/>
      <c r="CC18" s="573"/>
      <c r="CD18" s="573"/>
      <c r="CE18" s="573"/>
      <c r="CF18" s="573"/>
      <c r="CG18" s="573"/>
      <c r="CH18" s="573"/>
      <c r="CI18" s="573"/>
      <c r="CJ18" s="573"/>
      <c r="CK18" s="573"/>
      <c r="CL18" s="573"/>
      <c r="CM18" s="573"/>
      <c r="CN18" s="573"/>
      <c r="CO18" s="573"/>
      <c r="CP18" s="573"/>
      <c r="CQ18" s="573"/>
      <c r="CR18" s="573"/>
      <c r="CS18" s="573"/>
      <c r="CT18" s="573"/>
      <c r="CU18" s="573"/>
      <c r="CV18" s="573"/>
      <c r="CW18" s="573"/>
      <c r="CX18" s="573"/>
      <c r="CY18" s="573"/>
      <c r="CZ18" s="573"/>
      <c r="DA18" s="573"/>
      <c r="DB18" s="573"/>
      <c r="DC18" s="573"/>
      <c r="DD18" s="573"/>
      <c r="DE18" s="573"/>
      <c r="DF18" s="573"/>
      <c r="DG18" s="573"/>
      <c r="DH18" s="573"/>
      <c r="DI18" s="573"/>
      <c r="DJ18" s="573"/>
      <c r="DK18" s="573"/>
      <c r="DL18" s="573"/>
      <c r="DM18" s="573"/>
      <c r="DN18" s="573"/>
      <c r="DO18" s="573"/>
      <c r="DP18" s="573"/>
      <c r="DQ18" s="573"/>
      <c r="DR18" s="573"/>
      <c r="DS18" s="573"/>
      <c r="DT18" s="573"/>
      <c r="DU18" s="573"/>
      <c r="DV18" s="573"/>
      <c r="DW18" s="573"/>
      <c r="DX18" s="573"/>
      <c r="DY18" s="573"/>
      <c r="DZ18" s="573"/>
      <c r="EA18" s="573"/>
      <c r="EB18" s="573"/>
      <c r="EC18" s="573"/>
      <c r="ED18" s="573"/>
      <c r="EE18" s="573"/>
      <c r="EF18" s="573"/>
      <c r="EG18" s="573"/>
      <c r="EH18" s="573"/>
      <c r="EI18" s="573"/>
      <c r="EJ18" s="573"/>
      <c r="EK18" s="573"/>
      <c r="EL18" s="573"/>
      <c r="EM18" s="573"/>
      <c r="EN18" s="573"/>
      <c r="EO18" s="573"/>
      <c r="EP18" s="573"/>
      <c r="EQ18" s="573"/>
      <c r="ER18" s="573"/>
      <c r="ES18" s="573"/>
      <c r="ET18" s="573"/>
      <c r="EU18" s="573"/>
      <c r="EV18" s="573"/>
      <c r="EW18" s="573"/>
      <c r="EX18" s="573"/>
      <c r="EY18" s="573"/>
      <c r="EZ18" s="573"/>
      <c r="FA18" s="573"/>
      <c r="FB18" s="573"/>
      <c r="FC18" s="573"/>
      <c r="FD18" s="573"/>
      <c r="FE18" s="573"/>
      <c r="FF18" s="573"/>
      <c r="FG18" s="573"/>
      <c r="FH18" s="573"/>
      <c r="FI18" s="573"/>
      <c r="FJ18" s="573"/>
      <c r="FK18" s="573"/>
      <c r="FL18" s="573"/>
      <c r="FM18" s="573"/>
      <c r="FN18" s="573"/>
      <c r="FO18" s="573"/>
      <c r="FP18" s="573"/>
      <c r="FQ18" s="573"/>
      <c r="FR18" s="573"/>
      <c r="FS18" s="573"/>
      <c r="FT18" s="573"/>
      <c r="FU18" s="573"/>
      <c r="FV18" s="573"/>
      <c r="FW18" s="573"/>
      <c r="FX18" s="573"/>
      <c r="FY18" s="573"/>
      <c r="FZ18" s="573"/>
      <c r="GA18" s="573"/>
      <c r="GB18" s="573"/>
      <c r="GC18" s="573"/>
      <c r="GD18" s="573"/>
      <c r="GE18" s="573"/>
      <c r="GF18" s="573"/>
      <c r="GG18" s="573"/>
      <c r="GH18" s="573"/>
      <c r="GI18" s="573"/>
      <c r="GJ18" s="573"/>
      <c r="GK18" s="573"/>
      <c r="GL18" s="573"/>
      <c r="GM18" s="573"/>
      <c r="GN18" s="573"/>
      <c r="GO18" s="573"/>
      <c r="GP18" s="573"/>
      <c r="GQ18" s="573"/>
      <c r="GR18" s="573"/>
      <c r="GS18" s="573"/>
      <c r="GT18" s="573"/>
      <c r="GU18" s="573"/>
      <c r="GV18" s="573"/>
      <c r="GW18" s="573"/>
      <c r="GX18" s="573"/>
      <c r="GY18" s="573"/>
      <c r="GZ18" s="573"/>
      <c r="HA18" s="573"/>
      <c r="HB18" s="573"/>
      <c r="HC18" s="573"/>
      <c r="HD18" s="573"/>
      <c r="HE18" s="573"/>
      <c r="HF18" s="573"/>
      <c r="HG18" s="573"/>
      <c r="HH18" s="573"/>
      <c r="HI18" s="573"/>
      <c r="HJ18" s="573"/>
      <c r="HK18" s="573"/>
      <c r="HL18" s="573"/>
      <c r="HM18" s="573"/>
      <c r="HN18" s="573"/>
      <c r="HO18" s="573"/>
      <c r="HP18" s="573"/>
      <c r="HQ18" s="573"/>
      <c r="HR18" s="573"/>
      <c r="HS18" s="573"/>
      <c r="HT18" s="573"/>
      <c r="HU18" s="573"/>
      <c r="HV18" s="573"/>
      <c r="HW18" s="573"/>
      <c r="HX18" s="573"/>
      <c r="HY18" s="573"/>
      <c r="HZ18" s="573"/>
      <c r="IA18" s="573"/>
      <c r="IB18" s="573"/>
      <c r="IC18" s="573"/>
      <c r="ID18" s="573"/>
      <c r="IE18" s="573"/>
      <c r="IF18" s="573"/>
      <c r="IG18" s="573"/>
      <c r="IH18" s="573"/>
      <c r="II18" s="573"/>
      <c r="IJ18" s="573"/>
      <c r="IK18" s="573"/>
      <c r="IL18" s="573"/>
      <c r="IM18" s="573"/>
      <c r="IN18" s="573"/>
      <c r="IO18" s="573"/>
      <c r="IP18" s="573"/>
      <c r="IQ18" s="573"/>
      <c r="IR18" s="573"/>
      <c r="IS18" s="573"/>
    </row>
    <row r="19" spans="1:253" ht="14.25">
      <c r="A19" s="611"/>
      <c r="B19" s="610" t="s">
        <v>488</v>
      </c>
      <c r="C19" s="813">
        <v>20000</v>
      </c>
      <c r="D19" s="600">
        <v>20000</v>
      </c>
      <c r="E19" s="814">
        <v>15000</v>
      </c>
      <c r="F19" s="600">
        <v>20000</v>
      </c>
      <c r="G19" s="599">
        <v>20000</v>
      </c>
      <c r="H19" s="598">
        <f t="shared" si="0"/>
        <v>95000</v>
      </c>
      <c r="I19" s="586"/>
      <c r="J19" s="575"/>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3"/>
      <c r="AL19" s="573"/>
      <c r="AM19" s="573"/>
      <c r="AN19" s="573"/>
      <c r="AO19" s="573"/>
      <c r="AP19" s="573"/>
      <c r="AQ19" s="573"/>
      <c r="AR19" s="573"/>
      <c r="AS19" s="573"/>
      <c r="AT19" s="573"/>
      <c r="AU19" s="573"/>
      <c r="AV19" s="573"/>
      <c r="AW19" s="573"/>
      <c r="AX19" s="573"/>
      <c r="AY19" s="573"/>
      <c r="AZ19" s="573"/>
      <c r="BA19" s="573"/>
      <c r="BB19" s="573"/>
      <c r="BC19" s="573"/>
      <c r="BD19" s="573"/>
      <c r="BE19" s="573"/>
      <c r="BF19" s="573"/>
      <c r="BG19" s="573"/>
      <c r="BH19" s="573"/>
      <c r="BI19" s="573"/>
      <c r="BJ19" s="573"/>
      <c r="BK19" s="573"/>
      <c r="BL19" s="573"/>
      <c r="BM19" s="573"/>
      <c r="BN19" s="573"/>
      <c r="BO19" s="573"/>
      <c r="BP19" s="573"/>
      <c r="BQ19" s="573"/>
      <c r="BR19" s="573"/>
      <c r="BS19" s="573"/>
      <c r="BT19" s="573"/>
      <c r="BU19" s="573"/>
      <c r="BV19" s="573"/>
      <c r="BW19" s="573"/>
      <c r="BX19" s="573"/>
      <c r="BY19" s="573"/>
      <c r="BZ19" s="573"/>
      <c r="CA19" s="573"/>
      <c r="CB19" s="573"/>
      <c r="CC19" s="573"/>
      <c r="CD19" s="573"/>
      <c r="CE19" s="573"/>
      <c r="CF19" s="573"/>
      <c r="CG19" s="573"/>
      <c r="CH19" s="573"/>
      <c r="CI19" s="573"/>
      <c r="CJ19" s="573"/>
      <c r="CK19" s="573"/>
      <c r="CL19" s="573"/>
      <c r="CM19" s="573"/>
      <c r="CN19" s="573"/>
      <c r="CO19" s="573"/>
      <c r="CP19" s="573"/>
      <c r="CQ19" s="573"/>
      <c r="CR19" s="573"/>
      <c r="CS19" s="573"/>
      <c r="CT19" s="573"/>
      <c r="CU19" s="573"/>
      <c r="CV19" s="573"/>
      <c r="CW19" s="573"/>
      <c r="CX19" s="573"/>
      <c r="CY19" s="573"/>
      <c r="CZ19" s="573"/>
      <c r="DA19" s="573"/>
      <c r="DB19" s="573"/>
      <c r="DC19" s="573"/>
      <c r="DD19" s="573"/>
      <c r="DE19" s="573"/>
      <c r="DF19" s="573"/>
      <c r="DG19" s="573"/>
      <c r="DH19" s="573"/>
      <c r="DI19" s="573"/>
      <c r="DJ19" s="573"/>
      <c r="DK19" s="573"/>
      <c r="DL19" s="573"/>
      <c r="DM19" s="573"/>
      <c r="DN19" s="573"/>
      <c r="DO19" s="573"/>
      <c r="DP19" s="573"/>
      <c r="DQ19" s="573"/>
      <c r="DR19" s="573"/>
      <c r="DS19" s="573"/>
      <c r="DT19" s="573"/>
      <c r="DU19" s="573"/>
      <c r="DV19" s="573"/>
      <c r="DW19" s="573"/>
      <c r="DX19" s="573"/>
      <c r="DY19" s="573"/>
      <c r="DZ19" s="573"/>
      <c r="EA19" s="573"/>
      <c r="EB19" s="573"/>
      <c r="EC19" s="573"/>
      <c r="ED19" s="573"/>
      <c r="EE19" s="573"/>
      <c r="EF19" s="573"/>
      <c r="EG19" s="573"/>
      <c r="EH19" s="573"/>
      <c r="EI19" s="573"/>
      <c r="EJ19" s="573"/>
      <c r="EK19" s="573"/>
      <c r="EL19" s="573"/>
      <c r="EM19" s="573"/>
      <c r="EN19" s="573"/>
      <c r="EO19" s="573"/>
      <c r="EP19" s="573"/>
      <c r="EQ19" s="573"/>
      <c r="ER19" s="573"/>
      <c r="ES19" s="573"/>
      <c r="ET19" s="573"/>
      <c r="EU19" s="573"/>
      <c r="EV19" s="573"/>
      <c r="EW19" s="573"/>
      <c r="EX19" s="573"/>
      <c r="EY19" s="573"/>
      <c r="EZ19" s="573"/>
      <c r="FA19" s="573"/>
      <c r="FB19" s="573"/>
      <c r="FC19" s="573"/>
      <c r="FD19" s="573"/>
      <c r="FE19" s="573"/>
      <c r="FF19" s="573"/>
      <c r="FG19" s="573"/>
      <c r="FH19" s="573"/>
      <c r="FI19" s="573"/>
      <c r="FJ19" s="573"/>
      <c r="FK19" s="573"/>
      <c r="FL19" s="573"/>
      <c r="FM19" s="573"/>
      <c r="FN19" s="573"/>
      <c r="FO19" s="573"/>
      <c r="FP19" s="573"/>
      <c r="FQ19" s="573"/>
      <c r="FR19" s="573"/>
      <c r="FS19" s="573"/>
      <c r="FT19" s="573"/>
      <c r="FU19" s="573"/>
      <c r="FV19" s="573"/>
      <c r="FW19" s="573"/>
      <c r="FX19" s="573"/>
      <c r="FY19" s="573"/>
      <c r="FZ19" s="573"/>
      <c r="GA19" s="573"/>
      <c r="GB19" s="573"/>
      <c r="GC19" s="573"/>
      <c r="GD19" s="573"/>
      <c r="GE19" s="573"/>
      <c r="GF19" s="573"/>
      <c r="GG19" s="573"/>
      <c r="GH19" s="573"/>
      <c r="GI19" s="573"/>
      <c r="GJ19" s="573"/>
      <c r="GK19" s="573"/>
      <c r="GL19" s="573"/>
      <c r="GM19" s="573"/>
      <c r="GN19" s="573"/>
      <c r="GO19" s="573"/>
      <c r="GP19" s="573"/>
      <c r="GQ19" s="573"/>
      <c r="GR19" s="573"/>
      <c r="GS19" s="573"/>
      <c r="GT19" s="573"/>
      <c r="GU19" s="573"/>
      <c r="GV19" s="573"/>
      <c r="GW19" s="573"/>
      <c r="GX19" s="573"/>
      <c r="GY19" s="573"/>
      <c r="GZ19" s="573"/>
      <c r="HA19" s="573"/>
      <c r="HB19" s="573"/>
      <c r="HC19" s="573"/>
      <c r="HD19" s="573"/>
      <c r="HE19" s="573"/>
      <c r="HF19" s="573"/>
      <c r="HG19" s="573"/>
      <c r="HH19" s="573"/>
      <c r="HI19" s="573"/>
      <c r="HJ19" s="573"/>
      <c r="HK19" s="573"/>
      <c r="HL19" s="573"/>
      <c r="HM19" s="573"/>
      <c r="HN19" s="573"/>
      <c r="HO19" s="573"/>
      <c r="HP19" s="573"/>
      <c r="HQ19" s="573"/>
      <c r="HR19" s="573"/>
      <c r="HS19" s="573"/>
      <c r="HT19" s="573"/>
      <c r="HU19" s="573"/>
      <c r="HV19" s="573"/>
      <c r="HW19" s="573"/>
      <c r="HX19" s="573"/>
      <c r="HY19" s="573"/>
      <c r="HZ19" s="573"/>
      <c r="IA19" s="573"/>
      <c r="IB19" s="573"/>
      <c r="IC19" s="573"/>
      <c r="ID19" s="573"/>
      <c r="IE19" s="573"/>
      <c r="IF19" s="573"/>
      <c r="IG19" s="573"/>
      <c r="IH19" s="573"/>
      <c r="II19" s="573"/>
      <c r="IJ19" s="573"/>
      <c r="IK19" s="573"/>
      <c r="IL19" s="573"/>
      <c r="IM19" s="573"/>
      <c r="IN19" s="573"/>
      <c r="IO19" s="573"/>
      <c r="IP19" s="573"/>
      <c r="IQ19" s="573"/>
      <c r="IR19" s="573"/>
      <c r="IS19" s="573"/>
    </row>
    <row r="20" spans="1:253" ht="14.25">
      <c r="A20" s="611"/>
      <c r="B20" s="610" t="s">
        <v>487</v>
      </c>
      <c r="C20" s="815">
        <v>30000</v>
      </c>
      <c r="D20" s="600">
        <v>200000</v>
      </c>
      <c r="E20" s="816"/>
      <c r="F20" s="600">
        <v>200000</v>
      </c>
      <c r="G20" s="599">
        <v>50000</v>
      </c>
      <c r="H20" s="598">
        <f t="shared" si="0"/>
        <v>480000</v>
      </c>
      <c r="I20" s="586"/>
      <c r="J20" s="575"/>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R20" s="573"/>
      <c r="AS20" s="573"/>
      <c r="AT20" s="573"/>
      <c r="AU20" s="573"/>
      <c r="AV20" s="573"/>
      <c r="AW20" s="573"/>
      <c r="AX20" s="573"/>
      <c r="AY20" s="573"/>
      <c r="AZ20" s="573"/>
      <c r="BA20" s="573"/>
      <c r="BB20" s="573"/>
      <c r="BC20" s="573"/>
      <c r="BD20" s="573"/>
      <c r="BE20" s="573"/>
      <c r="BF20" s="573"/>
      <c r="BG20" s="573"/>
      <c r="BH20" s="573"/>
      <c r="BI20" s="573"/>
      <c r="BJ20" s="573"/>
      <c r="BK20" s="573"/>
      <c r="BL20" s="573"/>
      <c r="BM20" s="573"/>
      <c r="BN20" s="573"/>
      <c r="BO20" s="573"/>
      <c r="BP20" s="573"/>
      <c r="BQ20" s="573"/>
      <c r="BR20" s="573"/>
      <c r="BS20" s="573"/>
      <c r="BT20" s="573"/>
      <c r="BU20" s="573"/>
      <c r="BV20" s="573"/>
      <c r="BW20" s="573"/>
      <c r="BX20" s="573"/>
      <c r="BY20" s="573"/>
      <c r="BZ20" s="573"/>
      <c r="CA20" s="573"/>
      <c r="CB20" s="573"/>
      <c r="CC20" s="573"/>
      <c r="CD20" s="573"/>
      <c r="CE20" s="573"/>
      <c r="CF20" s="573"/>
      <c r="CG20" s="573"/>
      <c r="CH20" s="573"/>
      <c r="CI20" s="573"/>
      <c r="CJ20" s="573"/>
      <c r="CK20" s="573"/>
      <c r="CL20" s="573"/>
      <c r="CM20" s="573"/>
      <c r="CN20" s="573"/>
      <c r="CO20" s="573"/>
      <c r="CP20" s="573"/>
      <c r="CQ20" s="573"/>
      <c r="CR20" s="573"/>
      <c r="CS20" s="573"/>
      <c r="CT20" s="573"/>
      <c r="CU20" s="573"/>
      <c r="CV20" s="573"/>
      <c r="CW20" s="573"/>
      <c r="CX20" s="573"/>
      <c r="CY20" s="573"/>
      <c r="CZ20" s="573"/>
      <c r="DA20" s="573"/>
      <c r="DB20" s="573"/>
      <c r="DC20" s="573"/>
      <c r="DD20" s="573"/>
      <c r="DE20" s="573"/>
      <c r="DF20" s="573"/>
      <c r="DG20" s="573"/>
      <c r="DH20" s="573"/>
      <c r="DI20" s="573"/>
      <c r="DJ20" s="573"/>
      <c r="DK20" s="573"/>
      <c r="DL20" s="573"/>
      <c r="DM20" s="573"/>
      <c r="DN20" s="573"/>
      <c r="DO20" s="573"/>
      <c r="DP20" s="573"/>
      <c r="DQ20" s="573"/>
      <c r="DR20" s="573"/>
      <c r="DS20" s="573"/>
      <c r="DT20" s="573"/>
      <c r="DU20" s="573"/>
      <c r="DV20" s="573"/>
      <c r="DW20" s="573"/>
      <c r="DX20" s="573"/>
      <c r="DY20" s="573"/>
      <c r="DZ20" s="573"/>
      <c r="EA20" s="573"/>
      <c r="EB20" s="573"/>
      <c r="EC20" s="573"/>
      <c r="ED20" s="573"/>
      <c r="EE20" s="573"/>
      <c r="EF20" s="573"/>
      <c r="EG20" s="573"/>
      <c r="EH20" s="573"/>
      <c r="EI20" s="573"/>
      <c r="EJ20" s="573"/>
      <c r="EK20" s="573"/>
      <c r="EL20" s="573"/>
      <c r="EM20" s="573"/>
      <c r="EN20" s="573"/>
      <c r="EO20" s="573"/>
      <c r="EP20" s="573"/>
      <c r="EQ20" s="573"/>
      <c r="ER20" s="573"/>
      <c r="ES20" s="573"/>
      <c r="ET20" s="573"/>
      <c r="EU20" s="573"/>
      <c r="EV20" s="573"/>
      <c r="EW20" s="573"/>
      <c r="EX20" s="573"/>
      <c r="EY20" s="573"/>
      <c r="EZ20" s="573"/>
      <c r="FA20" s="573"/>
      <c r="FB20" s="573"/>
      <c r="FC20" s="573"/>
      <c r="FD20" s="573"/>
      <c r="FE20" s="573"/>
      <c r="FF20" s="573"/>
      <c r="FG20" s="573"/>
      <c r="FH20" s="573"/>
      <c r="FI20" s="573"/>
      <c r="FJ20" s="573"/>
      <c r="FK20" s="573"/>
      <c r="FL20" s="573"/>
      <c r="FM20" s="573"/>
      <c r="FN20" s="573"/>
      <c r="FO20" s="573"/>
      <c r="FP20" s="573"/>
      <c r="FQ20" s="573"/>
      <c r="FR20" s="573"/>
      <c r="FS20" s="573"/>
      <c r="FT20" s="573"/>
      <c r="FU20" s="573"/>
      <c r="FV20" s="573"/>
      <c r="FW20" s="573"/>
      <c r="FX20" s="573"/>
      <c r="FY20" s="573"/>
      <c r="FZ20" s="573"/>
      <c r="GA20" s="573"/>
      <c r="GB20" s="573"/>
      <c r="GC20" s="573"/>
      <c r="GD20" s="573"/>
      <c r="GE20" s="573"/>
      <c r="GF20" s="573"/>
      <c r="GG20" s="573"/>
      <c r="GH20" s="573"/>
      <c r="GI20" s="573"/>
      <c r="GJ20" s="573"/>
      <c r="GK20" s="573"/>
      <c r="GL20" s="573"/>
      <c r="GM20" s="573"/>
      <c r="GN20" s="573"/>
      <c r="GO20" s="573"/>
      <c r="GP20" s="573"/>
      <c r="GQ20" s="573"/>
      <c r="GR20" s="573"/>
      <c r="GS20" s="573"/>
      <c r="GT20" s="573"/>
      <c r="GU20" s="573"/>
      <c r="GV20" s="573"/>
      <c r="GW20" s="573"/>
      <c r="GX20" s="573"/>
      <c r="GY20" s="573"/>
      <c r="GZ20" s="573"/>
      <c r="HA20" s="573"/>
      <c r="HB20" s="573"/>
      <c r="HC20" s="573"/>
      <c r="HD20" s="573"/>
      <c r="HE20" s="573"/>
      <c r="HF20" s="573"/>
      <c r="HG20" s="573"/>
      <c r="HH20" s="573"/>
      <c r="HI20" s="573"/>
      <c r="HJ20" s="573"/>
      <c r="HK20" s="573"/>
      <c r="HL20" s="573"/>
      <c r="HM20" s="573"/>
      <c r="HN20" s="573"/>
      <c r="HO20" s="573"/>
      <c r="HP20" s="573"/>
      <c r="HQ20" s="573"/>
      <c r="HR20" s="573"/>
      <c r="HS20" s="573"/>
      <c r="HT20" s="573"/>
      <c r="HU20" s="573"/>
      <c r="HV20" s="573"/>
      <c r="HW20" s="573"/>
      <c r="HX20" s="573"/>
      <c r="HY20" s="573"/>
      <c r="HZ20" s="573"/>
      <c r="IA20" s="573"/>
      <c r="IB20" s="573"/>
      <c r="IC20" s="573"/>
      <c r="ID20" s="573"/>
      <c r="IE20" s="573"/>
      <c r="IF20" s="573"/>
      <c r="IG20" s="573"/>
      <c r="IH20" s="573"/>
      <c r="II20" s="573"/>
      <c r="IJ20" s="573"/>
      <c r="IK20" s="573"/>
      <c r="IL20" s="573"/>
      <c r="IM20" s="573"/>
      <c r="IN20" s="573"/>
      <c r="IO20" s="573"/>
      <c r="IP20" s="573"/>
      <c r="IQ20" s="573"/>
      <c r="IR20" s="573"/>
      <c r="IS20" s="573"/>
    </row>
    <row r="21" spans="1:253" ht="14.25">
      <c r="A21" s="611"/>
      <c r="B21" s="610" t="s">
        <v>225</v>
      </c>
      <c r="C21" s="817"/>
      <c r="D21" s="600">
        <v>0</v>
      </c>
      <c r="E21" s="816"/>
      <c r="F21" s="600">
        <v>0</v>
      </c>
      <c r="G21" s="599">
        <v>6500</v>
      </c>
      <c r="H21" s="598">
        <f t="shared" si="0"/>
        <v>6500</v>
      </c>
      <c r="I21" s="586"/>
      <c r="J21" s="575"/>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3"/>
      <c r="AY21" s="573"/>
      <c r="AZ21" s="573"/>
      <c r="BA21" s="573"/>
      <c r="BB21" s="573"/>
      <c r="BC21" s="573"/>
      <c r="BD21" s="573"/>
      <c r="BE21" s="573"/>
      <c r="BF21" s="573"/>
      <c r="BG21" s="573"/>
      <c r="BH21" s="573"/>
      <c r="BI21" s="573"/>
      <c r="BJ21" s="573"/>
      <c r="BK21" s="573"/>
      <c r="BL21" s="573"/>
      <c r="BM21" s="573"/>
      <c r="BN21" s="573"/>
      <c r="BO21" s="573"/>
      <c r="BP21" s="573"/>
      <c r="BQ21" s="573"/>
      <c r="BR21" s="573"/>
      <c r="BS21" s="573"/>
      <c r="BT21" s="573"/>
      <c r="BU21" s="573"/>
      <c r="BV21" s="573"/>
      <c r="BW21" s="573"/>
      <c r="BX21" s="573"/>
      <c r="BY21" s="573"/>
      <c r="BZ21" s="573"/>
      <c r="CA21" s="573"/>
      <c r="CB21" s="573"/>
      <c r="CC21" s="573"/>
      <c r="CD21" s="573"/>
      <c r="CE21" s="573"/>
      <c r="CF21" s="573"/>
      <c r="CG21" s="573"/>
      <c r="CH21" s="573"/>
      <c r="CI21" s="573"/>
      <c r="CJ21" s="573"/>
      <c r="CK21" s="573"/>
      <c r="CL21" s="573"/>
      <c r="CM21" s="573"/>
      <c r="CN21" s="573"/>
      <c r="CO21" s="573"/>
      <c r="CP21" s="573"/>
      <c r="CQ21" s="573"/>
      <c r="CR21" s="573"/>
      <c r="CS21" s="573"/>
      <c r="CT21" s="573"/>
      <c r="CU21" s="573"/>
      <c r="CV21" s="573"/>
      <c r="CW21" s="573"/>
      <c r="CX21" s="573"/>
      <c r="CY21" s="573"/>
      <c r="CZ21" s="573"/>
      <c r="DA21" s="573"/>
      <c r="DB21" s="573"/>
      <c r="DC21" s="573"/>
      <c r="DD21" s="573"/>
      <c r="DE21" s="573"/>
      <c r="DF21" s="573"/>
      <c r="DG21" s="573"/>
      <c r="DH21" s="573"/>
      <c r="DI21" s="573"/>
      <c r="DJ21" s="573"/>
      <c r="DK21" s="573"/>
      <c r="DL21" s="573"/>
      <c r="DM21" s="573"/>
      <c r="DN21" s="573"/>
      <c r="DO21" s="573"/>
      <c r="DP21" s="573"/>
      <c r="DQ21" s="573"/>
      <c r="DR21" s="573"/>
      <c r="DS21" s="573"/>
      <c r="DT21" s="573"/>
      <c r="DU21" s="573"/>
      <c r="DV21" s="573"/>
      <c r="DW21" s="573"/>
      <c r="DX21" s="573"/>
      <c r="DY21" s="573"/>
      <c r="DZ21" s="573"/>
      <c r="EA21" s="573"/>
      <c r="EB21" s="573"/>
      <c r="EC21" s="573"/>
      <c r="ED21" s="573"/>
      <c r="EE21" s="573"/>
      <c r="EF21" s="573"/>
      <c r="EG21" s="573"/>
      <c r="EH21" s="573"/>
      <c r="EI21" s="573"/>
      <c r="EJ21" s="573"/>
      <c r="EK21" s="573"/>
      <c r="EL21" s="573"/>
      <c r="EM21" s="573"/>
      <c r="EN21" s="573"/>
      <c r="EO21" s="573"/>
      <c r="EP21" s="573"/>
      <c r="EQ21" s="573"/>
      <c r="ER21" s="573"/>
      <c r="ES21" s="573"/>
      <c r="ET21" s="573"/>
      <c r="EU21" s="573"/>
      <c r="EV21" s="573"/>
      <c r="EW21" s="573"/>
      <c r="EX21" s="573"/>
      <c r="EY21" s="573"/>
      <c r="EZ21" s="573"/>
      <c r="FA21" s="573"/>
      <c r="FB21" s="573"/>
      <c r="FC21" s="573"/>
      <c r="FD21" s="573"/>
      <c r="FE21" s="573"/>
      <c r="FF21" s="573"/>
      <c r="FG21" s="573"/>
      <c r="FH21" s="573"/>
      <c r="FI21" s="573"/>
      <c r="FJ21" s="573"/>
      <c r="FK21" s="573"/>
      <c r="FL21" s="573"/>
      <c r="FM21" s="573"/>
      <c r="FN21" s="573"/>
      <c r="FO21" s="573"/>
      <c r="FP21" s="573"/>
      <c r="FQ21" s="573"/>
      <c r="FR21" s="573"/>
      <c r="FS21" s="573"/>
      <c r="FT21" s="573"/>
      <c r="FU21" s="573"/>
      <c r="FV21" s="573"/>
      <c r="FW21" s="573"/>
      <c r="FX21" s="573"/>
      <c r="FY21" s="573"/>
      <c r="FZ21" s="573"/>
      <c r="GA21" s="573"/>
      <c r="GB21" s="573"/>
      <c r="GC21" s="573"/>
      <c r="GD21" s="573"/>
      <c r="GE21" s="573"/>
      <c r="GF21" s="573"/>
      <c r="GG21" s="573"/>
      <c r="GH21" s="573"/>
      <c r="GI21" s="573"/>
      <c r="GJ21" s="573"/>
      <c r="GK21" s="573"/>
      <c r="GL21" s="573"/>
      <c r="GM21" s="573"/>
      <c r="GN21" s="573"/>
      <c r="GO21" s="573"/>
      <c r="GP21" s="573"/>
      <c r="GQ21" s="573"/>
      <c r="GR21" s="573"/>
      <c r="GS21" s="573"/>
      <c r="GT21" s="573"/>
      <c r="GU21" s="573"/>
      <c r="GV21" s="573"/>
      <c r="GW21" s="573"/>
      <c r="GX21" s="573"/>
      <c r="GY21" s="573"/>
      <c r="GZ21" s="573"/>
      <c r="HA21" s="573"/>
      <c r="HB21" s="573"/>
      <c r="HC21" s="573"/>
      <c r="HD21" s="573"/>
      <c r="HE21" s="573"/>
      <c r="HF21" s="573"/>
      <c r="HG21" s="573"/>
      <c r="HH21" s="573"/>
      <c r="HI21" s="573"/>
      <c r="HJ21" s="573"/>
      <c r="HK21" s="573"/>
      <c r="HL21" s="573"/>
      <c r="HM21" s="573"/>
      <c r="HN21" s="573"/>
      <c r="HO21" s="573"/>
      <c r="HP21" s="573"/>
      <c r="HQ21" s="573"/>
      <c r="HR21" s="573"/>
      <c r="HS21" s="573"/>
      <c r="HT21" s="573"/>
      <c r="HU21" s="573"/>
      <c r="HV21" s="573"/>
      <c r="HW21" s="573"/>
      <c r="HX21" s="573"/>
      <c r="HY21" s="573"/>
      <c r="HZ21" s="573"/>
      <c r="IA21" s="573"/>
      <c r="IB21" s="573"/>
      <c r="IC21" s="573"/>
      <c r="ID21" s="573"/>
      <c r="IE21" s="573"/>
      <c r="IF21" s="573"/>
      <c r="IG21" s="573"/>
      <c r="IH21" s="573"/>
      <c r="II21" s="573"/>
      <c r="IJ21" s="573"/>
      <c r="IK21" s="573"/>
      <c r="IL21" s="573"/>
      <c r="IM21" s="573"/>
      <c r="IN21" s="573"/>
      <c r="IO21" s="573"/>
      <c r="IP21" s="573"/>
      <c r="IQ21" s="573"/>
      <c r="IR21" s="573"/>
      <c r="IS21" s="573"/>
    </row>
    <row r="22" spans="1:253" ht="14.25">
      <c r="A22" s="606"/>
      <c r="B22" s="605" t="s">
        <v>734</v>
      </c>
      <c r="C22" s="818">
        <v>15000</v>
      </c>
      <c r="D22" s="600">
        <v>15000</v>
      </c>
      <c r="E22" s="814">
        <v>15000</v>
      </c>
      <c r="F22" s="600">
        <v>15000</v>
      </c>
      <c r="G22" s="599">
        <v>15000</v>
      </c>
      <c r="H22" s="598">
        <f t="shared" si="0"/>
        <v>75000</v>
      </c>
      <c r="I22" s="586"/>
      <c r="J22" s="575"/>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U22" s="573"/>
      <c r="AV22" s="573"/>
      <c r="AW22" s="573"/>
      <c r="AX22" s="573"/>
      <c r="AY22" s="573"/>
      <c r="AZ22" s="573"/>
      <c r="BA22" s="573"/>
      <c r="BB22" s="573"/>
      <c r="BC22" s="573"/>
      <c r="BD22" s="573"/>
      <c r="BE22" s="573"/>
      <c r="BF22" s="573"/>
      <c r="BG22" s="573"/>
      <c r="BH22" s="573"/>
      <c r="BI22" s="573"/>
      <c r="BJ22" s="573"/>
      <c r="BK22" s="573"/>
      <c r="BL22" s="573"/>
      <c r="BM22" s="573"/>
      <c r="BN22" s="573"/>
      <c r="BO22" s="573"/>
      <c r="BP22" s="573"/>
      <c r="BQ22" s="573"/>
      <c r="BR22" s="573"/>
      <c r="BS22" s="573"/>
      <c r="BT22" s="573"/>
      <c r="BU22" s="573"/>
      <c r="BV22" s="573"/>
      <c r="BW22" s="573"/>
      <c r="BX22" s="573"/>
      <c r="BY22" s="573"/>
      <c r="BZ22" s="573"/>
      <c r="CA22" s="573"/>
      <c r="CB22" s="573"/>
      <c r="CC22" s="573"/>
      <c r="CD22" s="573"/>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3"/>
      <c r="ED22" s="573"/>
      <c r="EE22" s="573"/>
      <c r="EF22" s="573"/>
      <c r="EG22" s="573"/>
      <c r="EH22" s="573"/>
      <c r="EI22" s="573"/>
      <c r="EJ22" s="573"/>
      <c r="EK22" s="573"/>
      <c r="EL22" s="573"/>
      <c r="EM22" s="573"/>
      <c r="EN22" s="573"/>
      <c r="EO22" s="573"/>
      <c r="EP22" s="573"/>
      <c r="EQ22" s="573"/>
      <c r="ER22" s="573"/>
      <c r="ES22" s="573"/>
      <c r="ET22" s="573"/>
      <c r="EU22" s="573"/>
      <c r="EV22" s="573"/>
      <c r="EW22" s="573"/>
      <c r="EX22" s="573"/>
      <c r="EY22" s="573"/>
      <c r="EZ22" s="573"/>
      <c r="FA22" s="573"/>
      <c r="FB22" s="573"/>
      <c r="FC22" s="573"/>
      <c r="FD22" s="573"/>
      <c r="FE22" s="573"/>
      <c r="FF22" s="573"/>
      <c r="FG22" s="573"/>
      <c r="FH22" s="573"/>
      <c r="FI22" s="573"/>
      <c r="FJ22" s="573"/>
      <c r="FK22" s="573"/>
      <c r="FL22" s="573"/>
      <c r="FM22" s="573"/>
      <c r="FN22" s="573"/>
      <c r="FO22" s="573"/>
      <c r="FP22" s="573"/>
      <c r="FQ22" s="573"/>
      <c r="FR22" s="573"/>
      <c r="FS22" s="573"/>
      <c r="FT22" s="573"/>
      <c r="FU22" s="573"/>
      <c r="FV22" s="573"/>
      <c r="FW22" s="573"/>
      <c r="FX22" s="573"/>
      <c r="FY22" s="573"/>
      <c r="FZ22" s="573"/>
      <c r="GA22" s="573"/>
      <c r="GB22" s="573"/>
      <c r="GC22" s="573"/>
      <c r="GD22" s="573"/>
      <c r="GE22" s="573"/>
      <c r="GF22" s="573"/>
      <c r="GG22" s="573"/>
      <c r="GH22" s="573"/>
      <c r="GI22" s="573"/>
      <c r="GJ22" s="573"/>
      <c r="GK22" s="573"/>
      <c r="GL22" s="573"/>
      <c r="GM22" s="573"/>
      <c r="GN22" s="573"/>
      <c r="GO22" s="573"/>
      <c r="GP22" s="573"/>
      <c r="GQ22" s="573"/>
      <c r="GR22" s="573"/>
      <c r="GS22" s="573"/>
      <c r="GT22" s="573"/>
      <c r="GU22" s="573"/>
      <c r="GV22" s="573"/>
      <c r="GW22" s="573"/>
      <c r="GX22" s="573"/>
      <c r="GY22" s="573"/>
      <c r="GZ22" s="573"/>
      <c r="HA22" s="573"/>
      <c r="HB22" s="573"/>
      <c r="HC22" s="573"/>
      <c r="HD22" s="573"/>
      <c r="HE22" s="573"/>
      <c r="HF22" s="573"/>
      <c r="HG22" s="573"/>
      <c r="HH22" s="573"/>
      <c r="HI22" s="573"/>
      <c r="HJ22" s="573"/>
      <c r="HK22" s="573"/>
      <c r="HL22" s="573"/>
      <c r="HM22" s="573"/>
      <c r="HN22" s="573"/>
      <c r="HO22" s="573"/>
      <c r="HP22" s="573"/>
      <c r="HQ22" s="573"/>
      <c r="HR22" s="573"/>
      <c r="HS22" s="573"/>
      <c r="HT22" s="573"/>
      <c r="HU22" s="573"/>
      <c r="HV22" s="573"/>
      <c r="HW22" s="573"/>
      <c r="HX22" s="573"/>
      <c r="HY22" s="573"/>
      <c r="HZ22" s="573"/>
      <c r="IA22" s="573"/>
      <c r="IB22" s="573"/>
      <c r="IC22" s="573"/>
      <c r="ID22" s="573"/>
      <c r="IE22" s="573"/>
      <c r="IF22" s="573"/>
      <c r="IG22" s="573"/>
      <c r="IH22" s="573"/>
      <c r="II22" s="573"/>
      <c r="IJ22" s="573"/>
      <c r="IK22" s="573"/>
      <c r="IL22" s="573"/>
      <c r="IM22" s="573"/>
      <c r="IN22" s="573"/>
      <c r="IO22" s="573"/>
      <c r="IP22" s="573"/>
      <c r="IQ22" s="573"/>
      <c r="IR22" s="573"/>
      <c r="IS22" s="573"/>
    </row>
    <row r="23" spans="1:253" ht="15" thickBot="1">
      <c r="A23" s="1158" t="s">
        <v>495</v>
      </c>
      <c r="B23" s="1158"/>
      <c r="C23" s="782">
        <f t="shared" ref="C23:G23" si="2">SUM(C13:C22)</f>
        <v>1747500</v>
      </c>
      <c r="D23" s="782">
        <f t="shared" si="2"/>
        <v>1865000</v>
      </c>
      <c r="E23" s="782">
        <f t="shared" si="2"/>
        <v>984000</v>
      </c>
      <c r="F23" s="782">
        <f t="shared" si="2"/>
        <v>1730000</v>
      </c>
      <c r="G23" s="781">
        <f t="shared" si="2"/>
        <v>1357500</v>
      </c>
      <c r="H23" s="780">
        <f t="shared" si="0"/>
        <v>7684000</v>
      </c>
      <c r="I23" s="586"/>
      <c r="J23" s="575"/>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U23" s="573"/>
      <c r="AV23" s="573"/>
      <c r="AW23" s="573"/>
      <c r="AX23" s="573"/>
      <c r="AY23" s="573"/>
      <c r="AZ23" s="573"/>
      <c r="BA23" s="573"/>
      <c r="BB23" s="573"/>
      <c r="BC23" s="573"/>
      <c r="BD23" s="573"/>
      <c r="BE23" s="573"/>
      <c r="BF23" s="573"/>
      <c r="BG23" s="573"/>
      <c r="BH23" s="573"/>
      <c r="BI23" s="573"/>
      <c r="BJ23" s="573"/>
      <c r="BK23" s="573"/>
      <c r="BL23" s="573"/>
      <c r="BM23" s="573"/>
      <c r="BN23" s="573"/>
      <c r="BO23" s="573"/>
      <c r="BP23" s="573"/>
      <c r="BQ23" s="573"/>
      <c r="BR23" s="573"/>
      <c r="BS23" s="573"/>
      <c r="BT23" s="573"/>
      <c r="BU23" s="573"/>
      <c r="BV23" s="573"/>
      <c r="BW23" s="573"/>
      <c r="BX23" s="573"/>
      <c r="BY23" s="573"/>
      <c r="BZ23" s="573"/>
      <c r="CA23" s="573"/>
      <c r="CB23" s="573"/>
      <c r="CC23" s="573"/>
      <c r="CD23" s="573"/>
      <c r="CE23" s="573"/>
      <c r="CF23" s="573"/>
      <c r="CG23" s="573"/>
      <c r="CH23" s="573"/>
      <c r="CI23" s="573"/>
      <c r="CJ23" s="573"/>
      <c r="CK23" s="573"/>
      <c r="CL23" s="573"/>
      <c r="CM23" s="573"/>
      <c r="CN23" s="573"/>
      <c r="CO23" s="573"/>
      <c r="CP23" s="573"/>
      <c r="CQ23" s="573"/>
      <c r="CR23" s="573"/>
      <c r="CS23" s="573"/>
      <c r="CT23" s="573"/>
      <c r="CU23" s="573"/>
      <c r="CV23" s="573"/>
      <c r="CW23" s="573"/>
      <c r="CX23" s="573"/>
      <c r="CY23" s="573"/>
      <c r="CZ23" s="573"/>
      <c r="DA23" s="573"/>
      <c r="DB23" s="573"/>
      <c r="DC23" s="573"/>
      <c r="DD23" s="573"/>
      <c r="DE23" s="573"/>
      <c r="DF23" s="573"/>
      <c r="DG23" s="573"/>
      <c r="DH23" s="573"/>
      <c r="DI23" s="573"/>
      <c r="DJ23" s="573"/>
      <c r="DK23" s="573"/>
      <c r="DL23" s="573"/>
      <c r="DM23" s="573"/>
      <c r="DN23" s="573"/>
      <c r="DO23" s="573"/>
      <c r="DP23" s="573"/>
      <c r="DQ23" s="573"/>
      <c r="DR23" s="573"/>
      <c r="DS23" s="573"/>
      <c r="DT23" s="573"/>
      <c r="DU23" s="573"/>
      <c r="DV23" s="573"/>
      <c r="DW23" s="573"/>
      <c r="DX23" s="573"/>
      <c r="DY23" s="573"/>
      <c r="DZ23" s="573"/>
      <c r="EA23" s="573"/>
      <c r="EB23" s="573"/>
      <c r="EC23" s="573"/>
      <c r="ED23" s="573"/>
      <c r="EE23" s="573"/>
      <c r="EF23" s="573"/>
      <c r="EG23" s="573"/>
      <c r="EH23" s="573"/>
      <c r="EI23" s="573"/>
      <c r="EJ23" s="573"/>
      <c r="EK23" s="573"/>
      <c r="EL23" s="573"/>
      <c r="EM23" s="573"/>
      <c r="EN23" s="573"/>
      <c r="EO23" s="573"/>
      <c r="EP23" s="573"/>
      <c r="EQ23" s="573"/>
      <c r="ER23" s="573"/>
      <c r="ES23" s="573"/>
      <c r="ET23" s="573"/>
      <c r="EU23" s="573"/>
      <c r="EV23" s="573"/>
      <c r="EW23" s="573"/>
      <c r="EX23" s="573"/>
      <c r="EY23" s="573"/>
      <c r="EZ23" s="573"/>
      <c r="FA23" s="573"/>
      <c r="FB23" s="573"/>
      <c r="FC23" s="573"/>
      <c r="FD23" s="573"/>
      <c r="FE23" s="573"/>
      <c r="FF23" s="573"/>
      <c r="FG23" s="573"/>
      <c r="FH23" s="573"/>
      <c r="FI23" s="573"/>
      <c r="FJ23" s="573"/>
      <c r="FK23" s="573"/>
      <c r="FL23" s="573"/>
      <c r="FM23" s="573"/>
      <c r="FN23" s="573"/>
      <c r="FO23" s="573"/>
      <c r="FP23" s="573"/>
      <c r="FQ23" s="573"/>
      <c r="FR23" s="573"/>
      <c r="FS23" s="573"/>
      <c r="FT23" s="573"/>
      <c r="FU23" s="573"/>
      <c r="FV23" s="573"/>
      <c r="FW23" s="573"/>
      <c r="FX23" s="573"/>
      <c r="FY23" s="573"/>
      <c r="FZ23" s="573"/>
      <c r="GA23" s="573"/>
      <c r="GB23" s="573"/>
      <c r="GC23" s="573"/>
      <c r="GD23" s="573"/>
      <c r="GE23" s="573"/>
      <c r="GF23" s="573"/>
      <c r="GG23" s="573"/>
      <c r="GH23" s="573"/>
      <c r="GI23" s="573"/>
      <c r="GJ23" s="573"/>
      <c r="GK23" s="573"/>
      <c r="GL23" s="573"/>
      <c r="GM23" s="573"/>
      <c r="GN23" s="573"/>
      <c r="GO23" s="573"/>
      <c r="GP23" s="573"/>
      <c r="GQ23" s="573"/>
      <c r="GR23" s="573"/>
      <c r="GS23" s="573"/>
      <c r="GT23" s="573"/>
      <c r="GU23" s="573"/>
      <c r="GV23" s="573"/>
      <c r="GW23" s="573"/>
      <c r="GX23" s="573"/>
      <c r="GY23" s="573"/>
      <c r="GZ23" s="573"/>
      <c r="HA23" s="573"/>
      <c r="HB23" s="573"/>
      <c r="HC23" s="573"/>
      <c r="HD23" s="573"/>
      <c r="HE23" s="573"/>
      <c r="HF23" s="573"/>
      <c r="HG23" s="573"/>
      <c r="HH23" s="573"/>
      <c r="HI23" s="573"/>
      <c r="HJ23" s="573"/>
      <c r="HK23" s="573"/>
      <c r="HL23" s="573"/>
      <c r="HM23" s="573"/>
      <c r="HN23" s="573"/>
      <c r="HO23" s="573"/>
      <c r="HP23" s="573"/>
      <c r="HQ23" s="573"/>
      <c r="HR23" s="573"/>
      <c r="HS23" s="573"/>
      <c r="HT23" s="573"/>
      <c r="HU23" s="573"/>
      <c r="HV23" s="573"/>
      <c r="HW23" s="573"/>
      <c r="HX23" s="573"/>
      <c r="HY23" s="573"/>
      <c r="HZ23" s="573"/>
      <c r="IA23" s="573"/>
      <c r="IB23" s="573"/>
      <c r="IC23" s="573"/>
      <c r="ID23" s="573"/>
      <c r="IE23" s="573"/>
      <c r="IF23" s="573"/>
      <c r="IG23" s="573"/>
      <c r="IH23" s="573"/>
      <c r="II23" s="573"/>
      <c r="IJ23" s="573"/>
      <c r="IK23" s="573"/>
      <c r="IL23" s="573"/>
      <c r="IM23" s="573"/>
      <c r="IN23" s="573"/>
      <c r="IO23" s="573"/>
      <c r="IP23" s="573"/>
      <c r="IQ23" s="573"/>
      <c r="IR23" s="573"/>
      <c r="IS23" s="573"/>
    </row>
    <row r="24" spans="1:253" ht="15" thickBot="1">
      <c r="A24" s="1161" t="s">
        <v>496</v>
      </c>
      <c r="B24" s="1161"/>
      <c r="C24" s="590">
        <f t="shared" ref="C24:G24" si="3">SUM(C12,-C23)</f>
        <v>-85000</v>
      </c>
      <c r="D24" s="590">
        <f t="shared" si="3"/>
        <v>-325000</v>
      </c>
      <c r="E24" s="590">
        <f t="shared" si="3"/>
        <v>11000</v>
      </c>
      <c r="F24" s="590">
        <f t="shared" si="3"/>
        <v>-136000</v>
      </c>
      <c r="G24" s="589">
        <f t="shared" si="3"/>
        <v>271000</v>
      </c>
      <c r="H24" s="588">
        <f t="shared" si="0"/>
        <v>-264000</v>
      </c>
      <c r="I24" s="586"/>
      <c r="J24" s="575"/>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3"/>
      <c r="BI24" s="573"/>
      <c r="BJ24" s="573"/>
      <c r="BK24" s="573"/>
      <c r="BL24" s="573"/>
      <c r="BM24" s="573"/>
      <c r="BN24" s="573"/>
      <c r="BO24" s="573"/>
      <c r="BP24" s="573"/>
      <c r="BQ24" s="573"/>
      <c r="BR24" s="573"/>
      <c r="BS24" s="573"/>
      <c r="BT24" s="573"/>
      <c r="BU24" s="573"/>
      <c r="BV24" s="573"/>
      <c r="BW24" s="573"/>
      <c r="BX24" s="573"/>
      <c r="BY24" s="573"/>
      <c r="BZ24" s="573"/>
      <c r="CA24" s="573"/>
      <c r="CB24" s="573"/>
      <c r="CC24" s="573"/>
      <c r="CD24" s="573"/>
      <c r="CE24" s="573"/>
      <c r="CF24" s="573"/>
      <c r="CG24" s="573"/>
      <c r="CH24" s="573"/>
      <c r="CI24" s="573"/>
      <c r="CJ24" s="573"/>
      <c r="CK24" s="573"/>
      <c r="CL24" s="573"/>
      <c r="CM24" s="573"/>
      <c r="CN24" s="573"/>
      <c r="CO24" s="573"/>
      <c r="CP24" s="573"/>
      <c r="CQ24" s="573"/>
      <c r="CR24" s="573"/>
      <c r="CS24" s="573"/>
      <c r="CT24" s="573"/>
      <c r="CU24" s="573"/>
      <c r="CV24" s="573"/>
      <c r="CW24" s="573"/>
      <c r="CX24" s="573"/>
      <c r="CY24" s="573"/>
      <c r="CZ24" s="573"/>
      <c r="DA24" s="573"/>
      <c r="DB24" s="573"/>
      <c r="DC24" s="573"/>
      <c r="DD24" s="573"/>
      <c r="DE24" s="573"/>
      <c r="DF24" s="573"/>
      <c r="DG24" s="573"/>
      <c r="DH24" s="573"/>
      <c r="DI24" s="573"/>
      <c r="DJ24" s="573"/>
      <c r="DK24" s="573"/>
      <c r="DL24" s="573"/>
      <c r="DM24" s="573"/>
      <c r="DN24" s="573"/>
      <c r="DO24" s="573"/>
      <c r="DP24" s="573"/>
      <c r="DQ24" s="573"/>
      <c r="DR24" s="573"/>
      <c r="DS24" s="573"/>
      <c r="DT24" s="573"/>
      <c r="DU24" s="573"/>
      <c r="DV24" s="573"/>
      <c r="DW24" s="573"/>
      <c r="DX24" s="573"/>
      <c r="DY24" s="573"/>
      <c r="DZ24" s="573"/>
      <c r="EA24" s="573"/>
      <c r="EB24" s="573"/>
      <c r="EC24" s="573"/>
      <c r="ED24" s="573"/>
      <c r="EE24" s="573"/>
      <c r="EF24" s="573"/>
      <c r="EG24" s="573"/>
      <c r="EH24" s="573"/>
      <c r="EI24" s="573"/>
      <c r="EJ24" s="573"/>
      <c r="EK24" s="573"/>
      <c r="EL24" s="573"/>
      <c r="EM24" s="573"/>
      <c r="EN24" s="573"/>
      <c r="EO24" s="573"/>
      <c r="EP24" s="573"/>
      <c r="EQ24" s="573"/>
      <c r="ER24" s="573"/>
      <c r="ES24" s="573"/>
      <c r="ET24" s="573"/>
      <c r="EU24" s="573"/>
      <c r="EV24" s="573"/>
      <c r="EW24" s="573"/>
      <c r="EX24" s="573"/>
      <c r="EY24" s="573"/>
      <c r="EZ24" s="573"/>
      <c r="FA24" s="573"/>
      <c r="FB24" s="573"/>
      <c r="FC24" s="573"/>
      <c r="FD24" s="573"/>
      <c r="FE24" s="573"/>
      <c r="FF24" s="573"/>
      <c r="FG24" s="573"/>
      <c r="FH24" s="573"/>
      <c r="FI24" s="573"/>
      <c r="FJ24" s="573"/>
      <c r="FK24" s="573"/>
      <c r="FL24" s="573"/>
      <c r="FM24" s="573"/>
      <c r="FN24" s="573"/>
      <c r="FO24" s="573"/>
      <c r="FP24" s="573"/>
      <c r="FQ24" s="573"/>
      <c r="FR24" s="573"/>
      <c r="FS24" s="573"/>
      <c r="FT24" s="573"/>
      <c r="FU24" s="573"/>
      <c r="FV24" s="573"/>
      <c r="FW24" s="573"/>
      <c r="FX24" s="573"/>
      <c r="FY24" s="573"/>
      <c r="FZ24" s="573"/>
      <c r="GA24" s="573"/>
      <c r="GB24" s="573"/>
      <c r="GC24" s="573"/>
      <c r="GD24" s="573"/>
      <c r="GE24" s="573"/>
      <c r="GF24" s="573"/>
      <c r="GG24" s="573"/>
      <c r="GH24" s="573"/>
      <c r="GI24" s="573"/>
      <c r="GJ24" s="573"/>
      <c r="GK24" s="573"/>
      <c r="GL24" s="573"/>
      <c r="GM24" s="573"/>
      <c r="GN24" s="573"/>
      <c r="GO24" s="573"/>
      <c r="GP24" s="573"/>
      <c r="GQ24" s="573"/>
      <c r="GR24" s="573"/>
      <c r="GS24" s="573"/>
      <c r="GT24" s="573"/>
      <c r="GU24" s="573"/>
      <c r="GV24" s="573"/>
      <c r="GW24" s="573"/>
      <c r="GX24" s="573"/>
      <c r="GY24" s="573"/>
      <c r="GZ24" s="573"/>
      <c r="HA24" s="573"/>
      <c r="HB24" s="573"/>
      <c r="HC24" s="573"/>
      <c r="HD24" s="573"/>
      <c r="HE24" s="573"/>
      <c r="HF24" s="573"/>
      <c r="HG24" s="573"/>
      <c r="HH24" s="573"/>
      <c r="HI24" s="573"/>
      <c r="HJ24" s="573"/>
      <c r="HK24" s="573"/>
      <c r="HL24" s="573"/>
      <c r="HM24" s="573"/>
      <c r="HN24" s="573"/>
      <c r="HO24" s="573"/>
      <c r="HP24" s="573"/>
      <c r="HQ24" s="573"/>
      <c r="HR24" s="573"/>
      <c r="HS24" s="573"/>
      <c r="HT24" s="573"/>
      <c r="HU24" s="573"/>
      <c r="HV24" s="573"/>
      <c r="HW24" s="573"/>
      <c r="HX24" s="573"/>
      <c r="HY24" s="573"/>
      <c r="HZ24" s="573"/>
      <c r="IA24" s="573"/>
      <c r="IB24" s="573"/>
      <c r="IC24" s="573"/>
      <c r="ID24" s="573"/>
      <c r="IE24" s="573"/>
      <c r="IF24" s="573"/>
      <c r="IG24" s="573"/>
      <c r="IH24" s="573"/>
      <c r="II24" s="573"/>
      <c r="IJ24" s="573"/>
      <c r="IK24" s="573"/>
      <c r="IL24" s="573"/>
      <c r="IM24" s="573"/>
      <c r="IN24" s="573"/>
      <c r="IO24" s="573"/>
      <c r="IP24" s="573"/>
      <c r="IQ24" s="573"/>
      <c r="IR24" s="573"/>
      <c r="IS24" s="573"/>
    </row>
    <row r="25" spans="1:253" ht="14.25">
      <c r="A25" s="587"/>
      <c r="B25" s="580"/>
      <c r="C25" s="586"/>
      <c r="D25" s="586"/>
      <c r="E25" s="586"/>
      <c r="F25" s="586"/>
      <c r="G25" s="586"/>
      <c r="H25" s="586"/>
      <c r="I25" s="586"/>
      <c r="J25" s="575"/>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3"/>
      <c r="AL25" s="573"/>
      <c r="AM25" s="573"/>
      <c r="AN25" s="573"/>
      <c r="AO25" s="573"/>
      <c r="AP25" s="573"/>
      <c r="AQ25" s="573"/>
      <c r="AR25" s="573"/>
      <c r="AS25" s="573"/>
      <c r="AT25" s="573"/>
      <c r="AU25" s="573"/>
      <c r="AV25" s="573"/>
      <c r="AW25" s="573"/>
      <c r="AX25" s="573"/>
      <c r="AY25" s="573"/>
      <c r="AZ25" s="573"/>
      <c r="BA25" s="573"/>
      <c r="BB25" s="573"/>
      <c r="BC25" s="573"/>
      <c r="BD25" s="573"/>
      <c r="BE25" s="573"/>
      <c r="BF25" s="573"/>
      <c r="BG25" s="573"/>
      <c r="BH25" s="573"/>
      <c r="BI25" s="573"/>
      <c r="BJ25" s="573"/>
      <c r="BK25" s="573"/>
      <c r="BL25" s="573"/>
      <c r="BM25" s="573"/>
      <c r="BN25" s="573"/>
      <c r="BO25" s="573"/>
      <c r="BP25" s="573"/>
      <c r="BQ25" s="573"/>
      <c r="BR25" s="573"/>
      <c r="BS25" s="573"/>
      <c r="BT25" s="573"/>
      <c r="BU25" s="573"/>
      <c r="BV25" s="573"/>
      <c r="BW25" s="573"/>
      <c r="BX25" s="573"/>
      <c r="BY25" s="573"/>
      <c r="BZ25" s="573"/>
      <c r="CA25" s="573"/>
      <c r="CB25" s="573"/>
      <c r="CC25" s="573"/>
      <c r="CD25" s="573"/>
      <c r="CE25" s="573"/>
      <c r="CF25" s="573"/>
      <c r="CG25" s="573"/>
      <c r="CH25" s="573"/>
      <c r="CI25" s="573"/>
      <c r="CJ25" s="573"/>
      <c r="CK25" s="573"/>
      <c r="CL25" s="573"/>
      <c r="CM25" s="573"/>
      <c r="CN25" s="573"/>
      <c r="CO25" s="573"/>
      <c r="CP25" s="573"/>
      <c r="CQ25" s="573"/>
      <c r="CR25" s="573"/>
      <c r="CS25" s="573"/>
      <c r="CT25" s="573"/>
      <c r="CU25" s="573"/>
      <c r="CV25" s="573"/>
      <c r="CW25" s="573"/>
      <c r="CX25" s="573"/>
      <c r="CY25" s="573"/>
      <c r="CZ25" s="573"/>
      <c r="DA25" s="573"/>
      <c r="DB25" s="573"/>
      <c r="DC25" s="573"/>
      <c r="DD25" s="573"/>
      <c r="DE25" s="573"/>
      <c r="DF25" s="573"/>
      <c r="DG25" s="573"/>
      <c r="DH25" s="573"/>
      <c r="DI25" s="573"/>
      <c r="DJ25" s="573"/>
      <c r="DK25" s="573"/>
      <c r="DL25" s="573"/>
      <c r="DM25" s="573"/>
      <c r="DN25" s="573"/>
      <c r="DO25" s="573"/>
      <c r="DP25" s="573"/>
      <c r="DQ25" s="573"/>
      <c r="DR25" s="573"/>
      <c r="DS25" s="573"/>
      <c r="DT25" s="573"/>
      <c r="DU25" s="573"/>
      <c r="DV25" s="573"/>
      <c r="DW25" s="573"/>
      <c r="DX25" s="573"/>
      <c r="DY25" s="573"/>
      <c r="DZ25" s="573"/>
      <c r="EA25" s="573"/>
      <c r="EB25" s="573"/>
      <c r="EC25" s="573"/>
      <c r="ED25" s="573"/>
      <c r="EE25" s="573"/>
      <c r="EF25" s="573"/>
      <c r="EG25" s="573"/>
      <c r="EH25" s="573"/>
      <c r="EI25" s="573"/>
      <c r="EJ25" s="573"/>
      <c r="EK25" s="573"/>
      <c r="EL25" s="573"/>
      <c r="EM25" s="573"/>
      <c r="EN25" s="573"/>
      <c r="EO25" s="573"/>
      <c r="EP25" s="573"/>
      <c r="EQ25" s="573"/>
      <c r="ER25" s="573"/>
      <c r="ES25" s="573"/>
      <c r="ET25" s="573"/>
      <c r="EU25" s="573"/>
      <c r="EV25" s="573"/>
      <c r="EW25" s="573"/>
      <c r="EX25" s="573"/>
      <c r="EY25" s="573"/>
      <c r="EZ25" s="573"/>
      <c r="FA25" s="573"/>
      <c r="FB25" s="573"/>
      <c r="FC25" s="573"/>
      <c r="FD25" s="573"/>
      <c r="FE25" s="573"/>
      <c r="FF25" s="573"/>
      <c r="FG25" s="573"/>
      <c r="FH25" s="573"/>
      <c r="FI25" s="573"/>
      <c r="FJ25" s="573"/>
      <c r="FK25" s="573"/>
      <c r="FL25" s="573"/>
      <c r="FM25" s="573"/>
      <c r="FN25" s="573"/>
      <c r="FO25" s="573"/>
      <c r="FP25" s="573"/>
      <c r="FQ25" s="573"/>
      <c r="FR25" s="573"/>
      <c r="FS25" s="573"/>
      <c r="FT25" s="573"/>
      <c r="FU25" s="573"/>
      <c r="FV25" s="573"/>
      <c r="FW25" s="573"/>
      <c r="FX25" s="573"/>
      <c r="FY25" s="573"/>
      <c r="FZ25" s="573"/>
      <c r="GA25" s="573"/>
      <c r="GB25" s="573"/>
      <c r="GC25" s="573"/>
      <c r="GD25" s="573"/>
      <c r="GE25" s="573"/>
      <c r="GF25" s="573"/>
      <c r="GG25" s="573"/>
      <c r="GH25" s="573"/>
      <c r="GI25" s="573"/>
      <c r="GJ25" s="573"/>
      <c r="GK25" s="573"/>
      <c r="GL25" s="573"/>
      <c r="GM25" s="573"/>
      <c r="GN25" s="573"/>
      <c r="GO25" s="573"/>
      <c r="GP25" s="573"/>
      <c r="GQ25" s="573"/>
      <c r="GR25" s="573"/>
      <c r="GS25" s="573"/>
      <c r="GT25" s="573"/>
      <c r="GU25" s="573"/>
      <c r="GV25" s="573"/>
      <c r="GW25" s="573"/>
      <c r="GX25" s="573"/>
      <c r="GY25" s="573"/>
      <c r="GZ25" s="573"/>
      <c r="HA25" s="573"/>
      <c r="HB25" s="573"/>
      <c r="HC25" s="573"/>
      <c r="HD25" s="573"/>
      <c r="HE25" s="573"/>
      <c r="HF25" s="573"/>
      <c r="HG25" s="573"/>
      <c r="HH25" s="573"/>
      <c r="HI25" s="573"/>
      <c r="HJ25" s="573"/>
      <c r="HK25" s="573"/>
      <c r="HL25" s="573"/>
      <c r="HM25" s="573"/>
      <c r="HN25" s="573"/>
      <c r="HO25" s="573"/>
      <c r="HP25" s="573"/>
      <c r="HQ25" s="573"/>
      <c r="HR25" s="573"/>
      <c r="HS25" s="573"/>
      <c r="HT25" s="573"/>
      <c r="HU25" s="573"/>
      <c r="HV25" s="573"/>
      <c r="HW25" s="573"/>
      <c r="HX25" s="573"/>
      <c r="HY25" s="573"/>
      <c r="HZ25" s="573"/>
      <c r="IA25" s="573"/>
      <c r="IB25" s="573"/>
      <c r="IC25" s="573"/>
      <c r="ID25" s="573"/>
      <c r="IE25" s="573"/>
      <c r="IF25" s="573"/>
      <c r="IG25" s="573"/>
      <c r="IH25" s="573"/>
      <c r="II25" s="573"/>
      <c r="IJ25" s="573"/>
      <c r="IK25" s="573"/>
      <c r="IL25" s="573"/>
      <c r="IM25" s="573"/>
      <c r="IN25" s="573"/>
      <c r="IO25" s="573"/>
      <c r="IP25" s="573"/>
      <c r="IQ25" s="573"/>
      <c r="IR25" s="573"/>
      <c r="IS25" s="573"/>
    </row>
    <row r="26" spans="1:253" ht="14.25">
      <c r="A26" s="580"/>
      <c r="B26" s="585"/>
      <c r="C26" s="584"/>
      <c r="D26" s="582"/>
      <c r="E26" s="582"/>
      <c r="F26" s="585" t="s">
        <v>733</v>
      </c>
      <c r="G26" s="580">
        <f>H10-H18</f>
        <v>480000</v>
      </c>
      <c r="H26" s="577"/>
      <c r="I26" s="580"/>
      <c r="J26" s="575"/>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3"/>
      <c r="AY26" s="573"/>
      <c r="AZ26" s="573"/>
      <c r="BA26" s="573"/>
      <c r="BB26" s="573"/>
      <c r="BC26" s="573"/>
      <c r="BD26" s="573"/>
      <c r="BE26" s="573"/>
      <c r="BF26" s="573"/>
      <c r="BG26" s="573"/>
      <c r="BH26" s="573"/>
      <c r="BI26" s="573"/>
      <c r="BJ26" s="573"/>
      <c r="BK26" s="573"/>
      <c r="BL26" s="573"/>
      <c r="BM26" s="573"/>
      <c r="BN26" s="573"/>
      <c r="BO26" s="573"/>
      <c r="BP26" s="573"/>
      <c r="BQ26" s="573"/>
      <c r="BR26" s="573"/>
      <c r="BS26" s="573"/>
      <c r="BT26" s="573"/>
      <c r="BU26" s="573"/>
      <c r="BV26" s="573"/>
      <c r="BW26" s="573"/>
      <c r="BX26" s="573"/>
      <c r="BY26" s="573"/>
      <c r="BZ26" s="573"/>
      <c r="CA26" s="573"/>
      <c r="CB26" s="573"/>
      <c r="CC26" s="573"/>
      <c r="CD26" s="573"/>
      <c r="CE26" s="573"/>
      <c r="CF26" s="573"/>
      <c r="CG26" s="573"/>
      <c r="CH26" s="573"/>
      <c r="CI26" s="573"/>
      <c r="CJ26" s="573"/>
      <c r="CK26" s="573"/>
      <c r="CL26" s="573"/>
      <c r="CM26" s="573"/>
      <c r="CN26" s="573"/>
      <c r="CO26" s="573"/>
      <c r="CP26" s="573"/>
      <c r="CQ26" s="573"/>
      <c r="CR26" s="573"/>
      <c r="CS26" s="573"/>
      <c r="CT26" s="573"/>
      <c r="CU26" s="573"/>
      <c r="CV26" s="573"/>
      <c r="CW26" s="573"/>
      <c r="CX26" s="573"/>
      <c r="CY26" s="573"/>
      <c r="CZ26" s="573"/>
      <c r="DA26" s="573"/>
      <c r="DB26" s="573"/>
      <c r="DC26" s="573"/>
      <c r="DD26" s="573"/>
      <c r="DE26" s="573"/>
      <c r="DF26" s="573"/>
      <c r="DG26" s="573"/>
      <c r="DH26" s="573"/>
      <c r="DI26" s="573"/>
      <c r="DJ26" s="573"/>
      <c r="DK26" s="573"/>
      <c r="DL26" s="573"/>
      <c r="DM26" s="573"/>
      <c r="DN26" s="573"/>
      <c r="DO26" s="573"/>
      <c r="DP26" s="573"/>
      <c r="DQ26" s="573"/>
      <c r="DR26" s="573"/>
      <c r="DS26" s="573"/>
      <c r="DT26" s="573"/>
      <c r="DU26" s="573"/>
      <c r="DV26" s="573"/>
      <c r="DW26" s="573"/>
      <c r="DX26" s="573"/>
      <c r="DY26" s="573"/>
      <c r="DZ26" s="573"/>
      <c r="EA26" s="573"/>
      <c r="EB26" s="573"/>
      <c r="EC26" s="573"/>
      <c r="ED26" s="573"/>
      <c r="EE26" s="573"/>
      <c r="EF26" s="573"/>
      <c r="EG26" s="573"/>
      <c r="EH26" s="573"/>
      <c r="EI26" s="573"/>
      <c r="EJ26" s="573"/>
      <c r="EK26" s="573"/>
      <c r="EL26" s="573"/>
      <c r="EM26" s="573"/>
      <c r="EN26" s="573"/>
      <c r="EO26" s="573"/>
      <c r="EP26" s="573"/>
      <c r="EQ26" s="573"/>
      <c r="ER26" s="573"/>
      <c r="ES26" s="573"/>
      <c r="ET26" s="573"/>
      <c r="EU26" s="573"/>
      <c r="EV26" s="573"/>
      <c r="EW26" s="573"/>
      <c r="EX26" s="573"/>
      <c r="EY26" s="573"/>
      <c r="EZ26" s="573"/>
      <c r="FA26" s="573"/>
      <c r="FB26" s="573"/>
      <c r="FC26" s="573"/>
      <c r="FD26" s="573"/>
      <c r="FE26" s="573"/>
      <c r="FF26" s="573"/>
      <c r="FG26" s="573"/>
      <c r="FH26" s="573"/>
      <c r="FI26" s="573"/>
      <c r="FJ26" s="573"/>
      <c r="FK26" s="573"/>
      <c r="FL26" s="573"/>
      <c r="FM26" s="573"/>
      <c r="FN26" s="573"/>
      <c r="FO26" s="573"/>
      <c r="FP26" s="573"/>
      <c r="FQ26" s="573"/>
      <c r="FR26" s="573"/>
      <c r="FS26" s="573"/>
      <c r="FT26" s="573"/>
      <c r="FU26" s="573"/>
      <c r="FV26" s="573"/>
      <c r="FW26" s="573"/>
      <c r="FX26" s="573"/>
      <c r="FY26" s="573"/>
      <c r="FZ26" s="573"/>
      <c r="GA26" s="573"/>
      <c r="GB26" s="573"/>
      <c r="GC26" s="573"/>
      <c r="GD26" s="573"/>
      <c r="GE26" s="573"/>
      <c r="GF26" s="573"/>
      <c r="GG26" s="573"/>
      <c r="GH26" s="573"/>
      <c r="GI26" s="573"/>
      <c r="GJ26" s="573"/>
      <c r="GK26" s="573"/>
      <c r="GL26" s="573"/>
      <c r="GM26" s="573"/>
      <c r="GN26" s="573"/>
      <c r="GO26" s="573"/>
      <c r="GP26" s="573"/>
      <c r="GQ26" s="573"/>
      <c r="GR26" s="573"/>
      <c r="GS26" s="573"/>
      <c r="GT26" s="573"/>
      <c r="GU26" s="573"/>
      <c r="GV26" s="573"/>
      <c r="GW26" s="573"/>
      <c r="GX26" s="573"/>
      <c r="GY26" s="573"/>
      <c r="GZ26" s="573"/>
      <c r="HA26" s="573"/>
      <c r="HB26" s="573"/>
      <c r="HC26" s="573"/>
      <c r="HD26" s="573"/>
      <c r="HE26" s="573"/>
      <c r="HF26" s="573"/>
      <c r="HG26" s="573"/>
      <c r="HH26" s="573"/>
      <c r="HI26" s="573"/>
      <c r="HJ26" s="573"/>
      <c r="HK26" s="573"/>
      <c r="HL26" s="573"/>
      <c r="HM26" s="573"/>
      <c r="HN26" s="573"/>
      <c r="HO26" s="573"/>
      <c r="HP26" s="573"/>
      <c r="HQ26" s="573"/>
      <c r="HR26" s="573"/>
      <c r="HS26" s="573"/>
      <c r="HT26" s="573"/>
      <c r="HU26" s="573"/>
      <c r="HV26" s="573"/>
      <c r="HW26" s="573"/>
      <c r="HX26" s="573"/>
      <c r="HY26" s="573"/>
      <c r="HZ26" s="573"/>
      <c r="IA26" s="573"/>
      <c r="IB26" s="573"/>
      <c r="IC26" s="573"/>
      <c r="ID26" s="573"/>
      <c r="IE26" s="573"/>
      <c r="IF26" s="573"/>
      <c r="IG26" s="573"/>
      <c r="IH26" s="573"/>
      <c r="II26" s="573"/>
      <c r="IJ26" s="573"/>
      <c r="IK26" s="573"/>
      <c r="IL26" s="573"/>
      <c r="IM26" s="573"/>
      <c r="IN26" s="573"/>
      <c r="IO26" s="573"/>
      <c r="IP26" s="573"/>
      <c r="IQ26" s="573"/>
      <c r="IR26" s="573"/>
      <c r="IS26" s="573"/>
    </row>
    <row r="27" spans="1:253" ht="14.25">
      <c r="A27" s="579"/>
      <c r="C27" s="579"/>
      <c r="D27" s="579"/>
      <c r="E27" s="579"/>
      <c r="F27" s="579"/>
      <c r="G27" s="579"/>
      <c r="H27" s="579"/>
      <c r="I27" s="579"/>
      <c r="J27" s="575"/>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3"/>
      <c r="AZ27" s="573"/>
      <c r="BA27" s="573"/>
      <c r="BB27" s="573"/>
      <c r="BC27" s="573"/>
      <c r="BD27" s="573"/>
      <c r="BE27" s="573"/>
      <c r="BF27" s="573"/>
      <c r="BG27" s="573"/>
      <c r="BH27" s="573"/>
      <c r="BI27" s="573"/>
      <c r="BJ27" s="573"/>
      <c r="BK27" s="573"/>
      <c r="BL27" s="573"/>
      <c r="BM27" s="573"/>
      <c r="BN27" s="573"/>
      <c r="BO27" s="573"/>
      <c r="BP27" s="573"/>
      <c r="BQ27" s="573"/>
      <c r="BR27" s="573"/>
      <c r="BS27" s="573"/>
      <c r="BT27" s="573"/>
      <c r="BU27" s="573"/>
      <c r="BV27" s="573"/>
      <c r="BW27" s="573"/>
      <c r="BX27" s="573"/>
      <c r="BY27" s="573"/>
      <c r="BZ27" s="573"/>
      <c r="CA27" s="573"/>
      <c r="CB27" s="573"/>
      <c r="CC27" s="573"/>
      <c r="CD27" s="573"/>
      <c r="CE27" s="573"/>
      <c r="CF27" s="573"/>
      <c r="CG27" s="573"/>
      <c r="CH27" s="573"/>
      <c r="CI27" s="573"/>
      <c r="CJ27" s="573"/>
      <c r="CK27" s="573"/>
      <c r="CL27" s="573"/>
      <c r="CM27" s="573"/>
      <c r="CN27" s="573"/>
      <c r="CO27" s="573"/>
      <c r="CP27" s="573"/>
      <c r="CQ27" s="573"/>
      <c r="CR27" s="573"/>
      <c r="CS27" s="573"/>
      <c r="CT27" s="573"/>
      <c r="CU27" s="573"/>
      <c r="CV27" s="573"/>
      <c r="CW27" s="573"/>
      <c r="CX27" s="573"/>
      <c r="CY27" s="573"/>
      <c r="CZ27" s="573"/>
      <c r="DA27" s="573"/>
      <c r="DB27" s="573"/>
      <c r="DC27" s="573"/>
      <c r="DD27" s="573"/>
      <c r="DE27" s="573"/>
      <c r="DF27" s="573"/>
      <c r="DG27" s="573"/>
      <c r="DH27" s="573"/>
      <c r="DI27" s="573"/>
      <c r="DJ27" s="573"/>
      <c r="DK27" s="573"/>
      <c r="DL27" s="573"/>
      <c r="DM27" s="573"/>
      <c r="DN27" s="573"/>
      <c r="DO27" s="573"/>
      <c r="DP27" s="573"/>
      <c r="DQ27" s="573"/>
      <c r="DR27" s="573"/>
      <c r="DS27" s="573"/>
      <c r="DT27" s="573"/>
      <c r="DU27" s="573"/>
      <c r="DV27" s="573"/>
      <c r="DW27" s="573"/>
      <c r="DX27" s="573"/>
      <c r="DY27" s="573"/>
      <c r="DZ27" s="573"/>
      <c r="EA27" s="573"/>
      <c r="EB27" s="573"/>
      <c r="EC27" s="573"/>
      <c r="ED27" s="573"/>
      <c r="EE27" s="573"/>
      <c r="EF27" s="573"/>
      <c r="EG27" s="573"/>
      <c r="EH27" s="573"/>
      <c r="EI27" s="573"/>
      <c r="EJ27" s="573"/>
      <c r="EK27" s="573"/>
      <c r="EL27" s="573"/>
      <c r="EM27" s="573"/>
      <c r="EN27" s="573"/>
      <c r="EO27" s="573"/>
      <c r="EP27" s="573"/>
      <c r="EQ27" s="573"/>
      <c r="ER27" s="573"/>
      <c r="ES27" s="573"/>
      <c r="ET27" s="573"/>
      <c r="EU27" s="573"/>
      <c r="EV27" s="573"/>
      <c r="EW27" s="573"/>
      <c r="EX27" s="573"/>
      <c r="EY27" s="573"/>
      <c r="EZ27" s="573"/>
      <c r="FA27" s="573"/>
      <c r="FB27" s="573"/>
      <c r="FC27" s="573"/>
      <c r="FD27" s="573"/>
      <c r="FE27" s="573"/>
      <c r="FF27" s="573"/>
      <c r="FG27" s="573"/>
      <c r="FH27" s="573"/>
      <c r="FI27" s="573"/>
      <c r="FJ27" s="573"/>
      <c r="FK27" s="573"/>
      <c r="FL27" s="573"/>
      <c r="FM27" s="573"/>
      <c r="FN27" s="573"/>
      <c r="FO27" s="573"/>
      <c r="FP27" s="573"/>
      <c r="FQ27" s="573"/>
      <c r="FR27" s="573"/>
      <c r="FS27" s="573"/>
      <c r="FT27" s="573"/>
      <c r="FU27" s="573"/>
      <c r="FV27" s="573"/>
      <c r="FW27" s="573"/>
      <c r="FX27" s="573"/>
      <c r="FY27" s="573"/>
      <c r="FZ27" s="573"/>
      <c r="GA27" s="573"/>
      <c r="GB27" s="573"/>
      <c r="GC27" s="573"/>
      <c r="GD27" s="573"/>
      <c r="GE27" s="573"/>
      <c r="GF27" s="573"/>
      <c r="GG27" s="573"/>
      <c r="GH27" s="573"/>
      <c r="GI27" s="573"/>
      <c r="GJ27" s="573"/>
      <c r="GK27" s="573"/>
      <c r="GL27" s="573"/>
      <c r="GM27" s="573"/>
      <c r="GN27" s="573"/>
      <c r="GO27" s="573"/>
      <c r="GP27" s="573"/>
      <c r="GQ27" s="573"/>
      <c r="GR27" s="573"/>
      <c r="GS27" s="573"/>
      <c r="GT27" s="573"/>
      <c r="GU27" s="573"/>
      <c r="GV27" s="573"/>
      <c r="GW27" s="573"/>
      <c r="GX27" s="573"/>
      <c r="GY27" s="573"/>
      <c r="GZ27" s="573"/>
      <c r="HA27" s="573"/>
      <c r="HB27" s="573"/>
      <c r="HC27" s="573"/>
      <c r="HD27" s="573"/>
      <c r="HE27" s="573"/>
      <c r="HF27" s="573"/>
      <c r="HG27" s="573"/>
      <c r="HH27" s="573"/>
      <c r="HI27" s="573"/>
      <c r="HJ27" s="573"/>
      <c r="HK27" s="573"/>
      <c r="HL27" s="573"/>
      <c r="HM27" s="573"/>
      <c r="HN27" s="573"/>
      <c r="HO27" s="573"/>
      <c r="HP27" s="573"/>
      <c r="HQ27" s="573"/>
      <c r="HR27" s="573"/>
      <c r="HS27" s="573"/>
      <c r="HT27" s="573"/>
      <c r="HU27" s="573"/>
      <c r="HV27" s="573"/>
      <c r="HW27" s="573"/>
      <c r="HX27" s="573"/>
      <c r="HY27" s="573"/>
      <c r="HZ27" s="573"/>
      <c r="IA27" s="573"/>
      <c r="IB27" s="573"/>
      <c r="IC27" s="573"/>
      <c r="ID27" s="573"/>
      <c r="IE27" s="573"/>
      <c r="IF27" s="573"/>
      <c r="IG27" s="573"/>
      <c r="IH27" s="573"/>
      <c r="II27" s="573"/>
      <c r="IJ27" s="573"/>
      <c r="IK27" s="573"/>
      <c r="IL27" s="573"/>
      <c r="IM27" s="573"/>
      <c r="IN27" s="573"/>
      <c r="IO27" s="573"/>
      <c r="IP27" s="573"/>
      <c r="IQ27" s="573"/>
      <c r="IR27" s="573"/>
      <c r="IS27" s="573"/>
    </row>
    <row r="28" spans="1:253" ht="14.25">
      <c r="A28" s="579"/>
      <c r="B28" s="579"/>
      <c r="C28" s="579"/>
      <c r="D28" s="579"/>
      <c r="E28" s="1159" t="s">
        <v>732</v>
      </c>
      <c r="F28" s="1159"/>
      <c r="G28" s="579">
        <f>H24-G26</f>
        <v>-744000</v>
      </c>
      <c r="H28" s="579"/>
      <c r="I28" s="579"/>
      <c r="J28" s="575"/>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3"/>
      <c r="AY28" s="573"/>
      <c r="AZ28" s="573"/>
      <c r="BA28" s="573"/>
      <c r="BB28" s="573"/>
      <c r="BC28" s="573"/>
      <c r="BD28" s="573"/>
      <c r="BE28" s="573"/>
      <c r="BF28" s="573"/>
      <c r="BG28" s="573"/>
      <c r="BH28" s="573"/>
      <c r="BI28" s="573"/>
      <c r="BJ28" s="573"/>
      <c r="BK28" s="573"/>
      <c r="BL28" s="573"/>
      <c r="BM28" s="573"/>
      <c r="BN28" s="573"/>
      <c r="BO28" s="573"/>
      <c r="BP28" s="573"/>
      <c r="BQ28" s="573"/>
      <c r="BR28" s="573"/>
      <c r="BS28" s="573"/>
      <c r="BT28" s="573"/>
      <c r="BU28" s="573"/>
      <c r="BV28" s="573"/>
      <c r="BW28" s="573"/>
      <c r="BX28" s="573"/>
      <c r="BY28" s="573"/>
      <c r="BZ28" s="573"/>
      <c r="CA28" s="573"/>
      <c r="CB28" s="573"/>
      <c r="CC28" s="573"/>
      <c r="CD28" s="573"/>
      <c r="CE28" s="573"/>
      <c r="CF28" s="573"/>
      <c r="CG28" s="573"/>
      <c r="CH28" s="573"/>
      <c r="CI28" s="573"/>
      <c r="CJ28" s="573"/>
      <c r="CK28" s="573"/>
      <c r="CL28" s="573"/>
      <c r="CM28" s="573"/>
      <c r="CN28" s="573"/>
      <c r="CO28" s="573"/>
      <c r="CP28" s="573"/>
      <c r="CQ28" s="573"/>
      <c r="CR28" s="573"/>
      <c r="CS28" s="573"/>
      <c r="CT28" s="573"/>
      <c r="CU28" s="573"/>
      <c r="CV28" s="573"/>
      <c r="CW28" s="573"/>
      <c r="CX28" s="573"/>
      <c r="CY28" s="573"/>
      <c r="CZ28" s="573"/>
      <c r="DA28" s="573"/>
      <c r="DB28" s="573"/>
      <c r="DC28" s="573"/>
      <c r="DD28" s="573"/>
      <c r="DE28" s="573"/>
      <c r="DF28" s="573"/>
      <c r="DG28" s="573"/>
      <c r="DH28" s="573"/>
      <c r="DI28" s="573"/>
      <c r="DJ28" s="573"/>
      <c r="DK28" s="573"/>
      <c r="DL28" s="573"/>
      <c r="DM28" s="573"/>
      <c r="DN28" s="573"/>
      <c r="DO28" s="573"/>
      <c r="DP28" s="573"/>
      <c r="DQ28" s="573"/>
      <c r="DR28" s="573"/>
      <c r="DS28" s="573"/>
      <c r="DT28" s="573"/>
      <c r="DU28" s="573"/>
      <c r="DV28" s="573"/>
      <c r="DW28" s="573"/>
      <c r="DX28" s="573"/>
      <c r="DY28" s="573"/>
      <c r="DZ28" s="573"/>
      <c r="EA28" s="573"/>
      <c r="EB28" s="573"/>
      <c r="EC28" s="573"/>
      <c r="ED28" s="573"/>
      <c r="EE28" s="573"/>
      <c r="EF28" s="573"/>
      <c r="EG28" s="573"/>
      <c r="EH28" s="573"/>
      <c r="EI28" s="573"/>
      <c r="EJ28" s="573"/>
      <c r="EK28" s="573"/>
      <c r="EL28" s="573"/>
      <c r="EM28" s="573"/>
      <c r="EN28" s="573"/>
      <c r="EO28" s="573"/>
      <c r="EP28" s="573"/>
      <c r="EQ28" s="573"/>
      <c r="ER28" s="573"/>
      <c r="ES28" s="573"/>
      <c r="ET28" s="573"/>
      <c r="EU28" s="573"/>
      <c r="EV28" s="573"/>
      <c r="EW28" s="573"/>
      <c r="EX28" s="573"/>
      <c r="EY28" s="573"/>
      <c r="EZ28" s="573"/>
      <c r="FA28" s="573"/>
      <c r="FB28" s="573"/>
      <c r="FC28" s="573"/>
      <c r="FD28" s="573"/>
      <c r="FE28" s="573"/>
      <c r="FF28" s="573"/>
      <c r="FG28" s="573"/>
      <c r="FH28" s="573"/>
      <c r="FI28" s="573"/>
      <c r="FJ28" s="573"/>
      <c r="FK28" s="573"/>
      <c r="FL28" s="573"/>
      <c r="FM28" s="573"/>
      <c r="FN28" s="573"/>
      <c r="FO28" s="573"/>
      <c r="FP28" s="573"/>
      <c r="FQ28" s="573"/>
      <c r="FR28" s="573"/>
      <c r="FS28" s="573"/>
      <c r="FT28" s="573"/>
      <c r="FU28" s="573"/>
      <c r="FV28" s="573"/>
      <c r="FW28" s="573"/>
      <c r="FX28" s="573"/>
      <c r="FY28" s="573"/>
      <c r="FZ28" s="573"/>
      <c r="GA28" s="573"/>
      <c r="GB28" s="573"/>
      <c r="GC28" s="573"/>
      <c r="GD28" s="573"/>
      <c r="GE28" s="573"/>
      <c r="GF28" s="573"/>
      <c r="GG28" s="573"/>
      <c r="GH28" s="573"/>
      <c r="GI28" s="573"/>
      <c r="GJ28" s="573"/>
      <c r="GK28" s="573"/>
      <c r="GL28" s="573"/>
      <c r="GM28" s="573"/>
      <c r="GN28" s="573"/>
      <c r="GO28" s="573"/>
      <c r="GP28" s="573"/>
      <c r="GQ28" s="573"/>
      <c r="GR28" s="573"/>
      <c r="GS28" s="573"/>
      <c r="GT28" s="573"/>
      <c r="GU28" s="573"/>
      <c r="GV28" s="573"/>
      <c r="GW28" s="573"/>
      <c r="GX28" s="573"/>
      <c r="GY28" s="573"/>
      <c r="GZ28" s="573"/>
      <c r="HA28" s="573"/>
      <c r="HB28" s="573"/>
      <c r="HC28" s="573"/>
      <c r="HD28" s="573"/>
      <c r="HE28" s="573"/>
      <c r="HF28" s="573"/>
      <c r="HG28" s="573"/>
      <c r="HH28" s="573"/>
      <c r="HI28" s="573"/>
      <c r="HJ28" s="573"/>
      <c r="HK28" s="573"/>
      <c r="HL28" s="573"/>
      <c r="HM28" s="573"/>
      <c r="HN28" s="573"/>
      <c r="HO28" s="573"/>
      <c r="HP28" s="573"/>
      <c r="HQ28" s="573"/>
      <c r="HR28" s="573"/>
      <c r="HS28" s="573"/>
      <c r="HT28" s="573"/>
      <c r="HU28" s="573"/>
      <c r="HV28" s="573"/>
      <c r="HW28" s="573"/>
      <c r="HX28" s="573"/>
      <c r="HY28" s="573"/>
      <c r="HZ28" s="573"/>
      <c r="IA28" s="573"/>
      <c r="IB28" s="573"/>
      <c r="IC28" s="573"/>
      <c r="ID28" s="573"/>
      <c r="IE28" s="573"/>
      <c r="IF28" s="573"/>
      <c r="IG28" s="573"/>
      <c r="IH28" s="573"/>
      <c r="II28" s="573"/>
      <c r="IJ28" s="573"/>
      <c r="IK28" s="573"/>
      <c r="IL28" s="573"/>
      <c r="IM28" s="573"/>
      <c r="IN28" s="573"/>
      <c r="IO28" s="573"/>
      <c r="IP28" s="573"/>
      <c r="IQ28" s="573"/>
      <c r="IR28" s="573"/>
      <c r="IS28" s="573"/>
    </row>
    <row r="29" spans="1:253" ht="14.25">
      <c r="A29" s="579"/>
      <c r="B29" s="579"/>
      <c r="C29" s="579"/>
      <c r="D29" s="579"/>
      <c r="E29" s="579"/>
      <c r="F29" s="579"/>
      <c r="G29" s="579" t="s">
        <v>731</v>
      </c>
      <c r="H29" s="579"/>
      <c r="I29" s="579"/>
      <c r="J29" s="575"/>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3"/>
      <c r="AY29" s="573"/>
      <c r="AZ29" s="573"/>
      <c r="BA29" s="573"/>
      <c r="BB29" s="573"/>
      <c r="BC29" s="573"/>
      <c r="BD29" s="573"/>
      <c r="BE29" s="573"/>
      <c r="BF29" s="573"/>
      <c r="BG29" s="573"/>
      <c r="BH29" s="573"/>
      <c r="BI29" s="573"/>
      <c r="BJ29" s="573"/>
      <c r="BK29" s="573"/>
      <c r="BL29" s="573"/>
      <c r="BM29" s="573"/>
      <c r="BN29" s="573"/>
      <c r="BO29" s="573"/>
      <c r="BP29" s="573"/>
      <c r="BQ29" s="573"/>
      <c r="BR29" s="573"/>
      <c r="BS29" s="573"/>
      <c r="BT29" s="573"/>
      <c r="BU29" s="573"/>
      <c r="BV29" s="573"/>
      <c r="BW29" s="573"/>
      <c r="BX29" s="573"/>
      <c r="BY29" s="573"/>
      <c r="BZ29" s="573"/>
      <c r="CA29" s="573"/>
      <c r="CB29" s="573"/>
      <c r="CC29" s="573"/>
      <c r="CD29" s="573"/>
      <c r="CE29" s="573"/>
      <c r="CF29" s="573"/>
      <c r="CG29" s="573"/>
      <c r="CH29" s="573"/>
      <c r="CI29" s="573"/>
      <c r="CJ29" s="573"/>
      <c r="CK29" s="573"/>
      <c r="CL29" s="573"/>
      <c r="CM29" s="573"/>
      <c r="CN29" s="573"/>
      <c r="CO29" s="573"/>
      <c r="CP29" s="573"/>
      <c r="CQ29" s="573"/>
      <c r="CR29" s="573"/>
      <c r="CS29" s="573"/>
      <c r="CT29" s="573"/>
      <c r="CU29" s="573"/>
      <c r="CV29" s="573"/>
      <c r="CW29" s="573"/>
      <c r="CX29" s="573"/>
      <c r="CY29" s="573"/>
      <c r="CZ29" s="573"/>
      <c r="DA29" s="573"/>
      <c r="DB29" s="573"/>
      <c r="DC29" s="573"/>
      <c r="DD29" s="573"/>
      <c r="DE29" s="573"/>
      <c r="DF29" s="573"/>
      <c r="DG29" s="573"/>
      <c r="DH29" s="573"/>
      <c r="DI29" s="573"/>
      <c r="DJ29" s="573"/>
      <c r="DK29" s="573"/>
      <c r="DL29" s="573"/>
      <c r="DM29" s="573"/>
      <c r="DN29" s="573"/>
      <c r="DO29" s="573"/>
      <c r="DP29" s="573"/>
      <c r="DQ29" s="573"/>
      <c r="DR29" s="573"/>
      <c r="DS29" s="573"/>
      <c r="DT29" s="573"/>
      <c r="DU29" s="573"/>
      <c r="DV29" s="573"/>
      <c r="DW29" s="573"/>
      <c r="DX29" s="573"/>
      <c r="DY29" s="573"/>
      <c r="DZ29" s="573"/>
      <c r="EA29" s="573"/>
      <c r="EB29" s="573"/>
      <c r="EC29" s="573"/>
      <c r="ED29" s="573"/>
      <c r="EE29" s="573"/>
      <c r="EF29" s="573"/>
      <c r="EG29" s="573"/>
      <c r="EH29" s="573"/>
      <c r="EI29" s="573"/>
      <c r="EJ29" s="573"/>
      <c r="EK29" s="573"/>
      <c r="EL29" s="573"/>
      <c r="EM29" s="573"/>
      <c r="EN29" s="573"/>
      <c r="EO29" s="573"/>
      <c r="EP29" s="573"/>
      <c r="EQ29" s="573"/>
      <c r="ER29" s="573"/>
      <c r="ES29" s="573"/>
      <c r="ET29" s="573"/>
      <c r="EU29" s="573"/>
      <c r="EV29" s="573"/>
      <c r="EW29" s="573"/>
      <c r="EX29" s="573"/>
      <c r="EY29" s="573"/>
      <c r="EZ29" s="573"/>
      <c r="FA29" s="573"/>
      <c r="FB29" s="573"/>
      <c r="FC29" s="573"/>
      <c r="FD29" s="573"/>
      <c r="FE29" s="573"/>
      <c r="FF29" s="573"/>
      <c r="FG29" s="573"/>
      <c r="FH29" s="573"/>
      <c r="FI29" s="573"/>
      <c r="FJ29" s="573"/>
      <c r="FK29" s="573"/>
      <c r="FL29" s="573"/>
      <c r="FM29" s="573"/>
      <c r="FN29" s="573"/>
      <c r="FO29" s="573"/>
      <c r="FP29" s="573"/>
      <c r="FQ29" s="573"/>
      <c r="FR29" s="573"/>
      <c r="FS29" s="573"/>
      <c r="FT29" s="573"/>
      <c r="FU29" s="573"/>
      <c r="FV29" s="573"/>
      <c r="FW29" s="573"/>
      <c r="FX29" s="573"/>
      <c r="FY29" s="573"/>
      <c r="FZ29" s="573"/>
      <c r="GA29" s="573"/>
      <c r="GB29" s="573"/>
      <c r="GC29" s="573"/>
      <c r="GD29" s="573"/>
      <c r="GE29" s="573"/>
      <c r="GF29" s="573"/>
      <c r="GG29" s="573"/>
      <c r="GH29" s="573"/>
      <c r="GI29" s="573"/>
      <c r="GJ29" s="573"/>
      <c r="GK29" s="573"/>
      <c r="GL29" s="573"/>
      <c r="GM29" s="573"/>
      <c r="GN29" s="573"/>
      <c r="GO29" s="573"/>
      <c r="GP29" s="573"/>
      <c r="GQ29" s="573"/>
      <c r="GR29" s="573"/>
      <c r="GS29" s="573"/>
      <c r="GT29" s="573"/>
      <c r="GU29" s="573"/>
      <c r="GV29" s="573"/>
      <c r="GW29" s="573"/>
      <c r="GX29" s="573"/>
      <c r="GY29" s="573"/>
      <c r="GZ29" s="573"/>
      <c r="HA29" s="573"/>
      <c r="HB29" s="573"/>
      <c r="HC29" s="573"/>
      <c r="HD29" s="573"/>
      <c r="HE29" s="573"/>
      <c r="HF29" s="573"/>
      <c r="HG29" s="573"/>
      <c r="HH29" s="573"/>
      <c r="HI29" s="573"/>
      <c r="HJ29" s="573"/>
      <c r="HK29" s="573"/>
      <c r="HL29" s="573"/>
      <c r="HM29" s="573"/>
      <c r="HN29" s="573"/>
      <c r="HO29" s="573"/>
      <c r="HP29" s="573"/>
      <c r="HQ29" s="573"/>
      <c r="HR29" s="573"/>
      <c r="HS29" s="573"/>
      <c r="HT29" s="573"/>
      <c r="HU29" s="573"/>
      <c r="HV29" s="573"/>
      <c r="HW29" s="573"/>
      <c r="HX29" s="573"/>
      <c r="HY29" s="573"/>
      <c r="HZ29" s="573"/>
      <c r="IA29" s="573"/>
      <c r="IB29" s="573"/>
      <c r="IC29" s="573"/>
      <c r="ID29" s="573"/>
      <c r="IE29" s="573"/>
      <c r="IF29" s="573"/>
      <c r="IG29" s="573"/>
      <c r="IH29" s="573"/>
      <c r="II29" s="573"/>
      <c r="IJ29" s="573"/>
      <c r="IK29" s="573"/>
      <c r="IL29" s="573"/>
      <c r="IM29" s="573"/>
      <c r="IN29" s="573"/>
      <c r="IO29" s="573"/>
      <c r="IP29" s="573"/>
      <c r="IQ29" s="573"/>
      <c r="IR29" s="573"/>
      <c r="IS29" s="573"/>
    </row>
    <row r="30" spans="1:253" ht="14.25">
      <c r="A30" s="579"/>
      <c r="B30" s="579"/>
      <c r="C30" s="579"/>
      <c r="D30" s="579"/>
      <c r="E30" s="579"/>
      <c r="F30" s="579"/>
      <c r="G30" s="579"/>
      <c r="H30" s="579"/>
      <c r="I30" s="579"/>
      <c r="J30" s="575"/>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3"/>
      <c r="BD30" s="573"/>
      <c r="BE30" s="573"/>
      <c r="BF30" s="573"/>
      <c r="BG30" s="573"/>
      <c r="BH30" s="573"/>
      <c r="BI30" s="573"/>
      <c r="BJ30" s="573"/>
      <c r="BK30" s="573"/>
      <c r="BL30" s="573"/>
      <c r="BM30" s="573"/>
      <c r="BN30" s="573"/>
      <c r="BO30" s="573"/>
      <c r="BP30" s="573"/>
      <c r="BQ30" s="573"/>
      <c r="BR30" s="573"/>
      <c r="BS30" s="573"/>
      <c r="BT30" s="573"/>
      <c r="BU30" s="573"/>
      <c r="BV30" s="573"/>
      <c r="BW30" s="573"/>
      <c r="BX30" s="573"/>
      <c r="BY30" s="573"/>
      <c r="BZ30" s="573"/>
      <c r="CA30" s="573"/>
      <c r="CB30" s="573"/>
      <c r="CC30" s="573"/>
      <c r="CD30" s="573"/>
      <c r="CE30" s="573"/>
      <c r="CF30" s="573"/>
      <c r="CG30" s="573"/>
      <c r="CH30" s="573"/>
      <c r="CI30" s="573"/>
      <c r="CJ30" s="573"/>
      <c r="CK30" s="573"/>
      <c r="CL30" s="573"/>
      <c r="CM30" s="573"/>
      <c r="CN30" s="573"/>
      <c r="CO30" s="573"/>
      <c r="CP30" s="573"/>
      <c r="CQ30" s="573"/>
      <c r="CR30" s="573"/>
      <c r="CS30" s="573"/>
      <c r="CT30" s="573"/>
      <c r="CU30" s="573"/>
      <c r="CV30" s="573"/>
      <c r="CW30" s="573"/>
      <c r="CX30" s="573"/>
      <c r="CY30" s="573"/>
      <c r="CZ30" s="573"/>
      <c r="DA30" s="573"/>
      <c r="DB30" s="573"/>
      <c r="DC30" s="573"/>
      <c r="DD30" s="573"/>
      <c r="DE30" s="573"/>
      <c r="DF30" s="573"/>
      <c r="DG30" s="573"/>
      <c r="DH30" s="573"/>
      <c r="DI30" s="573"/>
      <c r="DJ30" s="573"/>
      <c r="DK30" s="573"/>
      <c r="DL30" s="573"/>
      <c r="DM30" s="573"/>
      <c r="DN30" s="573"/>
      <c r="DO30" s="573"/>
      <c r="DP30" s="573"/>
      <c r="DQ30" s="573"/>
      <c r="DR30" s="573"/>
      <c r="DS30" s="573"/>
      <c r="DT30" s="573"/>
      <c r="DU30" s="573"/>
      <c r="DV30" s="573"/>
      <c r="DW30" s="573"/>
      <c r="DX30" s="573"/>
      <c r="DY30" s="573"/>
      <c r="DZ30" s="573"/>
      <c r="EA30" s="573"/>
      <c r="EB30" s="573"/>
      <c r="EC30" s="573"/>
      <c r="ED30" s="573"/>
      <c r="EE30" s="573"/>
      <c r="EF30" s="573"/>
      <c r="EG30" s="573"/>
      <c r="EH30" s="573"/>
      <c r="EI30" s="573"/>
      <c r="EJ30" s="573"/>
      <c r="EK30" s="573"/>
      <c r="EL30" s="573"/>
      <c r="EM30" s="573"/>
      <c r="EN30" s="573"/>
      <c r="EO30" s="573"/>
      <c r="EP30" s="573"/>
      <c r="EQ30" s="573"/>
      <c r="ER30" s="573"/>
      <c r="ES30" s="573"/>
      <c r="ET30" s="573"/>
      <c r="EU30" s="573"/>
      <c r="EV30" s="573"/>
      <c r="EW30" s="573"/>
      <c r="EX30" s="573"/>
      <c r="EY30" s="573"/>
      <c r="EZ30" s="573"/>
      <c r="FA30" s="573"/>
      <c r="FB30" s="573"/>
      <c r="FC30" s="573"/>
      <c r="FD30" s="573"/>
      <c r="FE30" s="573"/>
      <c r="FF30" s="573"/>
      <c r="FG30" s="573"/>
      <c r="FH30" s="573"/>
      <c r="FI30" s="573"/>
      <c r="FJ30" s="573"/>
      <c r="FK30" s="573"/>
      <c r="FL30" s="573"/>
      <c r="FM30" s="573"/>
      <c r="FN30" s="573"/>
      <c r="FO30" s="573"/>
      <c r="FP30" s="573"/>
      <c r="FQ30" s="573"/>
      <c r="FR30" s="573"/>
      <c r="FS30" s="573"/>
      <c r="FT30" s="573"/>
      <c r="FU30" s="573"/>
      <c r="FV30" s="573"/>
      <c r="FW30" s="573"/>
      <c r="FX30" s="573"/>
      <c r="FY30" s="573"/>
      <c r="FZ30" s="573"/>
      <c r="GA30" s="573"/>
      <c r="GB30" s="573"/>
      <c r="GC30" s="573"/>
      <c r="GD30" s="573"/>
      <c r="GE30" s="573"/>
      <c r="GF30" s="573"/>
      <c r="GG30" s="573"/>
      <c r="GH30" s="573"/>
      <c r="GI30" s="573"/>
      <c r="GJ30" s="573"/>
      <c r="GK30" s="573"/>
      <c r="GL30" s="573"/>
      <c r="GM30" s="573"/>
      <c r="GN30" s="573"/>
      <c r="GO30" s="573"/>
      <c r="GP30" s="573"/>
      <c r="GQ30" s="573"/>
      <c r="GR30" s="573"/>
      <c r="GS30" s="573"/>
      <c r="GT30" s="573"/>
      <c r="GU30" s="573"/>
      <c r="GV30" s="573"/>
      <c r="GW30" s="573"/>
      <c r="GX30" s="573"/>
      <c r="GY30" s="573"/>
      <c r="GZ30" s="573"/>
      <c r="HA30" s="573"/>
      <c r="HB30" s="573"/>
      <c r="HC30" s="573"/>
      <c r="HD30" s="573"/>
      <c r="HE30" s="573"/>
      <c r="HF30" s="573"/>
      <c r="HG30" s="573"/>
      <c r="HH30" s="573"/>
      <c r="HI30" s="573"/>
      <c r="HJ30" s="573"/>
      <c r="HK30" s="573"/>
      <c r="HL30" s="573"/>
      <c r="HM30" s="573"/>
      <c r="HN30" s="573"/>
      <c r="HO30" s="573"/>
      <c r="HP30" s="573"/>
      <c r="HQ30" s="573"/>
      <c r="HR30" s="573"/>
      <c r="HS30" s="573"/>
      <c r="HT30" s="573"/>
      <c r="HU30" s="573"/>
      <c r="HV30" s="573"/>
      <c r="HW30" s="573"/>
      <c r="HX30" s="573"/>
      <c r="HY30" s="573"/>
      <c r="HZ30" s="573"/>
      <c r="IA30" s="573"/>
      <c r="IB30" s="573"/>
      <c r="IC30" s="573"/>
      <c r="ID30" s="573"/>
      <c r="IE30" s="573"/>
      <c r="IF30" s="573"/>
      <c r="IG30" s="573"/>
      <c r="IH30" s="573"/>
      <c r="II30" s="573"/>
      <c r="IJ30" s="573"/>
      <c r="IK30" s="573"/>
      <c r="IL30" s="573"/>
      <c r="IM30" s="573"/>
      <c r="IN30" s="573"/>
      <c r="IO30" s="573"/>
      <c r="IP30" s="573"/>
      <c r="IQ30" s="573"/>
      <c r="IR30" s="573"/>
      <c r="IS30" s="573"/>
    </row>
    <row r="31" spans="1:253">
      <c r="A31" s="578"/>
      <c r="B31" s="1154" t="s">
        <v>796</v>
      </c>
      <c r="C31" s="1154"/>
      <c r="D31" s="1154"/>
      <c r="E31" s="1154"/>
      <c r="F31" s="1154"/>
      <c r="G31" s="1154"/>
      <c r="H31" s="578"/>
      <c r="I31" s="578"/>
      <c r="J31" s="575"/>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3"/>
      <c r="AY31" s="573"/>
      <c r="AZ31" s="573"/>
      <c r="BA31" s="573"/>
      <c r="BB31" s="573"/>
      <c r="BC31" s="573"/>
      <c r="BD31" s="573"/>
      <c r="BE31" s="573"/>
      <c r="BF31" s="573"/>
      <c r="BG31" s="573"/>
      <c r="BH31" s="573"/>
      <c r="BI31" s="573"/>
      <c r="BJ31" s="573"/>
      <c r="BK31" s="573"/>
      <c r="BL31" s="573"/>
      <c r="BM31" s="573"/>
      <c r="BN31" s="573"/>
      <c r="BO31" s="573"/>
      <c r="BP31" s="573"/>
      <c r="BQ31" s="573"/>
      <c r="BR31" s="573"/>
      <c r="BS31" s="573"/>
      <c r="BT31" s="573"/>
      <c r="BU31" s="573"/>
      <c r="BV31" s="573"/>
      <c r="BW31" s="573"/>
      <c r="BX31" s="573"/>
      <c r="BY31" s="573"/>
      <c r="BZ31" s="573"/>
      <c r="CA31" s="573"/>
      <c r="CB31" s="573"/>
      <c r="CC31" s="573"/>
      <c r="CD31" s="573"/>
      <c r="CE31" s="573"/>
      <c r="CF31" s="573"/>
      <c r="CG31" s="573"/>
      <c r="CH31" s="573"/>
      <c r="CI31" s="573"/>
      <c r="CJ31" s="573"/>
      <c r="CK31" s="573"/>
      <c r="CL31" s="573"/>
      <c r="CM31" s="573"/>
      <c r="CN31" s="573"/>
      <c r="CO31" s="573"/>
      <c r="CP31" s="573"/>
      <c r="CQ31" s="573"/>
      <c r="CR31" s="573"/>
      <c r="CS31" s="573"/>
      <c r="CT31" s="573"/>
      <c r="CU31" s="573"/>
      <c r="CV31" s="573"/>
      <c r="CW31" s="573"/>
      <c r="CX31" s="573"/>
      <c r="CY31" s="573"/>
      <c r="CZ31" s="573"/>
      <c r="DA31" s="573"/>
      <c r="DB31" s="573"/>
      <c r="DC31" s="573"/>
      <c r="DD31" s="573"/>
      <c r="DE31" s="573"/>
      <c r="DF31" s="573"/>
      <c r="DG31" s="573"/>
      <c r="DH31" s="573"/>
      <c r="DI31" s="573"/>
      <c r="DJ31" s="573"/>
      <c r="DK31" s="573"/>
      <c r="DL31" s="573"/>
      <c r="DM31" s="573"/>
      <c r="DN31" s="573"/>
      <c r="DO31" s="573"/>
      <c r="DP31" s="573"/>
      <c r="DQ31" s="573"/>
      <c r="DR31" s="573"/>
      <c r="DS31" s="573"/>
      <c r="DT31" s="573"/>
      <c r="DU31" s="573"/>
      <c r="DV31" s="573"/>
      <c r="DW31" s="573"/>
      <c r="DX31" s="573"/>
      <c r="DY31" s="573"/>
      <c r="DZ31" s="573"/>
      <c r="EA31" s="573"/>
      <c r="EB31" s="573"/>
      <c r="EC31" s="573"/>
      <c r="ED31" s="573"/>
      <c r="EE31" s="573"/>
      <c r="EF31" s="573"/>
      <c r="EG31" s="573"/>
      <c r="EH31" s="573"/>
      <c r="EI31" s="573"/>
      <c r="EJ31" s="573"/>
      <c r="EK31" s="573"/>
      <c r="EL31" s="573"/>
      <c r="EM31" s="573"/>
      <c r="EN31" s="573"/>
      <c r="EO31" s="573"/>
      <c r="EP31" s="573"/>
      <c r="EQ31" s="573"/>
      <c r="ER31" s="573"/>
      <c r="ES31" s="573"/>
      <c r="ET31" s="573"/>
      <c r="EU31" s="573"/>
      <c r="EV31" s="573"/>
      <c r="EW31" s="573"/>
      <c r="EX31" s="573"/>
      <c r="EY31" s="573"/>
      <c r="EZ31" s="573"/>
      <c r="FA31" s="573"/>
      <c r="FB31" s="573"/>
      <c r="FC31" s="573"/>
      <c r="FD31" s="573"/>
      <c r="FE31" s="573"/>
      <c r="FF31" s="573"/>
      <c r="FG31" s="573"/>
      <c r="FH31" s="573"/>
      <c r="FI31" s="573"/>
      <c r="FJ31" s="573"/>
      <c r="FK31" s="573"/>
      <c r="FL31" s="573"/>
      <c r="FM31" s="573"/>
      <c r="FN31" s="573"/>
      <c r="FO31" s="573"/>
      <c r="FP31" s="573"/>
      <c r="FQ31" s="573"/>
      <c r="FR31" s="573"/>
      <c r="FS31" s="573"/>
      <c r="FT31" s="573"/>
      <c r="FU31" s="573"/>
      <c r="FV31" s="573"/>
      <c r="FW31" s="573"/>
      <c r="FX31" s="573"/>
      <c r="FY31" s="573"/>
      <c r="FZ31" s="573"/>
      <c r="GA31" s="573"/>
      <c r="GB31" s="573"/>
      <c r="GC31" s="573"/>
      <c r="GD31" s="573"/>
      <c r="GE31" s="573"/>
      <c r="GF31" s="573"/>
      <c r="GG31" s="573"/>
      <c r="GH31" s="573"/>
      <c r="GI31" s="573"/>
      <c r="GJ31" s="573"/>
      <c r="GK31" s="573"/>
      <c r="GL31" s="573"/>
      <c r="GM31" s="573"/>
      <c r="GN31" s="573"/>
      <c r="GO31" s="573"/>
      <c r="GP31" s="573"/>
      <c r="GQ31" s="573"/>
      <c r="GR31" s="573"/>
      <c r="GS31" s="573"/>
      <c r="GT31" s="573"/>
      <c r="GU31" s="573"/>
      <c r="GV31" s="573"/>
      <c r="GW31" s="573"/>
      <c r="GX31" s="573"/>
      <c r="GY31" s="573"/>
      <c r="GZ31" s="573"/>
      <c r="HA31" s="573"/>
      <c r="HB31" s="573"/>
      <c r="HC31" s="573"/>
      <c r="HD31" s="573"/>
      <c r="HE31" s="573"/>
      <c r="HF31" s="573"/>
      <c r="HG31" s="573"/>
      <c r="HH31" s="573"/>
      <c r="HI31" s="573"/>
      <c r="HJ31" s="573"/>
      <c r="HK31" s="573"/>
      <c r="HL31" s="573"/>
      <c r="HM31" s="573"/>
      <c r="HN31" s="573"/>
      <c r="HO31" s="573"/>
      <c r="HP31" s="573"/>
      <c r="HQ31" s="573"/>
      <c r="HR31" s="573"/>
      <c r="HS31" s="573"/>
      <c r="HT31" s="573"/>
      <c r="HU31" s="573"/>
      <c r="HV31" s="573"/>
      <c r="HW31" s="573"/>
      <c r="HX31" s="573"/>
      <c r="HY31" s="573"/>
      <c r="HZ31" s="573"/>
      <c r="IA31" s="573"/>
      <c r="IB31" s="573"/>
      <c r="IC31" s="573"/>
      <c r="ID31" s="573"/>
      <c r="IE31" s="573"/>
      <c r="IF31" s="573"/>
      <c r="IG31" s="573"/>
      <c r="IH31" s="573"/>
      <c r="II31" s="573"/>
      <c r="IJ31" s="573"/>
      <c r="IK31" s="573"/>
      <c r="IL31" s="573"/>
      <c r="IM31" s="573"/>
      <c r="IN31" s="573"/>
      <c r="IO31" s="573"/>
      <c r="IP31" s="573"/>
      <c r="IQ31" s="573"/>
      <c r="IR31" s="573"/>
      <c r="IS31" s="573"/>
    </row>
    <row r="32" spans="1:253">
      <c r="A32" s="578"/>
      <c r="B32" s="1154"/>
      <c r="C32" s="1154"/>
      <c r="D32" s="1154"/>
      <c r="E32" s="1154"/>
      <c r="F32" s="1154"/>
      <c r="G32" s="1154"/>
      <c r="H32" s="578"/>
      <c r="I32" s="578"/>
      <c r="J32" s="575"/>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573"/>
      <c r="AM32" s="573"/>
      <c r="AN32" s="573"/>
      <c r="AO32" s="573"/>
      <c r="AP32" s="573"/>
      <c r="AQ32" s="573"/>
      <c r="AR32" s="573"/>
      <c r="AS32" s="573"/>
      <c r="AT32" s="573"/>
      <c r="AU32" s="573"/>
      <c r="AV32" s="573"/>
      <c r="AW32" s="573"/>
      <c r="AX32" s="573"/>
      <c r="AY32" s="573"/>
      <c r="AZ32" s="573"/>
      <c r="BA32" s="573"/>
      <c r="BB32" s="573"/>
      <c r="BC32" s="573"/>
      <c r="BD32" s="573"/>
      <c r="BE32" s="573"/>
      <c r="BF32" s="573"/>
      <c r="BG32" s="573"/>
      <c r="BH32" s="573"/>
      <c r="BI32" s="573"/>
      <c r="BJ32" s="573"/>
      <c r="BK32" s="573"/>
      <c r="BL32" s="573"/>
      <c r="BM32" s="573"/>
      <c r="BN32" s="573"/>
      <c r="BO32" s="573"/>
      <c r="BP32" s="573"/>
      <c r="BQ32" s="573"/>
      <c r="BR32" s="573"/>
      <c r="BS32" s="573"/>
      <c r="BT32" s="573"/>
      <c r="BU32" s="573"/>
      <c r="BV32" s="573"/>
      <c r="BW32" s="573"/>
      <c r="BX32" s="573"/>
      <c r="BY32" s="573"/>
      <c r="BZ32" s="573"/>
      <c r="CA32" s="573"/>
      <c r="CB32" s="573"/>
      <c r="CC32" s="573"/>
      <c r="CD32" s="573"/>
      <c r="CE32" s="573"/>
      <c r="CF32" s="573"/>
      <c r="CG32" s="573"/>
      <c r="CH32" s="573"/>
      <c r="CI32" s="573"/>
      <c r="CJ32" s="573"/>
      <c r="CK32" s="573"/>
      <c r="CL32" s="573"/>
      <c r="CM32" s="573"/>
      <c r="CN32" s="573"/>
      <c r="CO32" s="573"/>
      <c r="CP32" s="573"/>
      <c r="CQ32" s="573"/>
      <c r="CR32" s="573"/>
      <c r="CS32" s="573"/>
      <c r="CT32" s="573"/>
      <c r="CU32" s="573"/>
      <c r="CV32" s="573"/>
      <c r="CW32" s="573"/>
      <c r="CX32" s="573"/>
      <c r="CY32" s="573"/>
      <c r="CZ32" s="573"/>
      <c r="DA32" s="573"/>
      <c r="DB32" s="573"/>
      <c r="DC32" s="573"/>
      <c r="DD32" s="573"/>
      <c r="DE32" s="573"/>
      <c r="DF32" s="573"/>
      <c r="DG32" s="573"/>
      <c r="DH32" s="573"/>
      <c r="DI32" s="573"/>
      <c r="DJ32" s="573"/>
      <c r="DK32" s="573"/>
      <c r="DL32" s="573"/>
      <c r="DM32" s="573"/>
      <c r="DN32" s="573"/>
      <c r="DO32" s="573"/>
      <c r="DP32" s="573"/>
      <c r="DQ32" s="573"/>
      <c r="DR32" s="573"/>
      <c r="DS32" s="573"/>
      <c r="DT32" s="573"/>
      <c r="DU32" s="573"/>
      <c r="DV32" s="573"/>
      <c r="DW32" s="573"/>
      <c r="DX32" s="573"/>
      <c r="DY32" s="573"/>
      <c r="DZ32" s="573"/>
      <c r="EA32" s="573"/>
      <c r="EB32" s="573"/>
      <c r="EC32" s="573"/>
      <c r="ED32" s="573"/>
      <c r="EE32" s="573"/>
      <c r="EF32" s="573"/>
      <c r="EG32" s="573"/>
      <c r="EH32" s="573"/>
      <c r="EI32" s="573"/>
      <c r="EJ32" s="573"/>
      <c r="EK32" s="573"/>
      <c r="EL32" s="573"/>
      <c r="EM32" s="573"/>
      <c r="EN32" s="573"/>
      <c r="EO32" s="573"/>
      <c r="EP32" s="573"/>
      <c r="EQ32" s="573"/>
      <c r="ER32" s="573"/>
      <c r="ES32" s="573"/>
      <c r="ET32" s="573"/>
      <c r="EU32" s="573"/>
      <c r="EV32" s="573"/>
      <c r="EW32" s="573"/>
      <c r="EX32" s="573"/>
      <c r="EY32" s="573"/>
      <c r="EZ32" s="573"/>
      <c r="FA32" s="573"/>
      <c r="FB32" s="573"/>
      <c r="FC32" s="573"/>
      <c r="FD32" s="573"/>
      <c r="FE32" s="573"/>
      <c r="FF32" s="573"/>
      <c r="FG32" s="573"/>
      <c r="FH32" s="573"/>
      <c r="FI32" s="573"/>
      <c r="FJ32" s="573"/>
      <c r="FK32" s="573"/>
      <c r="FL32" s="573"/>
      <c r="FM32" s="573"/>
      <c r="FN32" s="573"/>
      <c r="FO32" s="573"/>
      <c r="FP32" s="573"/>
      <c r="FQ32" s="573"/>
      <c r="FR32" s="573"/>
      <c r="FS32" s="573"/>
      <c r="FT32" s="573"/>
      <c r="FU32" s="573"/>
      <c r="FV32" s="573"/>
      <c r="FW32" s="573"/>
      <c r="FX32" s="573"/>
      <c r="FY32" s="573"/>
      <c r="FZ32" s="573"/>
      <c r="GA32" s="573"/>
      <c r="GB32" s="573"/>
      <c r="GC32" s="573"/>
      <c r="GD32" s="573"/>
      <c r="GE32" s="573"/>
      <c r="GF32" s="573"/>
      <c r="GG32" s="573"/>
      <c r="GH32" s="573"/>
      <c r="GI32" s="573"/>
      <c r="GJ32" s="573"/>
      <c r="GK32" s="573"/>
      <c r="GL32" s="573"/>
      <c r="GM32" s="573"/>
      <c r="GN32" s="573"/>
      <c r="GO32" s="573"/>
      <c r="GP32" s="573"/>
      <c r="GQ32" s="573"/>
      <c r="GR32" s="573"/>
      <c r="GS32" s="573"/>
      <c r="GT32" s="573"/>
      <c r="GU32" s="573"/>
      <c r="GV32" s="573"/>
      <c r="GW32" s="573"/>
      <c r="GX32" s="573"/>
      <c r="GY32" s="573"/>
      <c r="GZ32" s="573"/>
      <c r="HA32" s="573"/>
      <c r="HB32" s="573"/>
      <c r="HC32" s="573"/>
      <c r="HD32" s="573"/>
      <c r="HE32" s="573"/>
      <c r="HF32" s="573"/>
      <c r="HG32" s="573"/>
      <c r="HH32" s="573"/>
      <c r="HI32" s="573"/>
      <c r="HJ32" s="573"/>
      <c r="HK32" s="573"/>
      <c r="HL32" s="573"/>
      <c r="HM32" s="573"/>
      <c r="HN32" s="573"/>
      <c r="HO32" s="573"/>
      <c r="HP32" s="573"/>
      <c r="HQ32" s="573"/>
      <c r="HR32" s="573"/>
      <c r="HS32" s="573"/>
      <c r="HT32" s="573"/>
      <c r="HU32" s="573"/>
      <c r="HV32" s="573"/>
      <c r="HW32" s="573"/>
      <c r="HX32" s="573"/>
      <c r="HY32" s="573"/>
      <c r="HZ32" s="573"/>
      <c r="IA32" s="573"/>
      <c r="IB32" s="573"/>
      <c r="IC32" s="573"/>
      <c r="ID32" s="573"/>
      <c r="IE32" s="573"/>
      <c r="IF32" s="573"/>
      <c r="IG32" s="573"/>
      <c r="IH32" s="573"/>
      <c r="II32" s="573"/>
      <c r="IJ32" s="573"/>
      <c r="IK32" s="573"/>
      <c r="IL32" s="573"/>
      <c r="IM32" s="573"/>
      <c r="IN32" s="573"/>
      <c r="IO32" s="573"/>
      <c r="IP32" s="573"/>
      <c r="IQ32" s="573"/>
      <c r="IR32" s="573"/>
      <c r="IS32" s="573"/>
    </row>
    <row r="33" spans="1:253">
      <c r="A33" s="577"/>
      <c r="B33" s="1155"/>
      <c r="C33" s="1155"/>
      <c r="D33" s="1155"/>
      <c r="E33" s="1155"/>
      <c r="F33" s="1155"/>
      <c r="G33" s="1155"/>
      <c r="H33" s="1155"/>
      <c r="I33" s="1155"/>
      <c r="J33" s="1155"/>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573"/>
      <c r="AM33" s="573"/>
      <c r="AN33" s="573"/>
      <c r="AO33" s="573"/>
      <c r="AP33" s="573"/>
      <c r="AQ33" s="573"/>
      <c r="AR33" s="573"/>
      <c r="AS33" s="573"/>
      <c r="AT33" s="573"/>
      <c r="AU33" s="573"/>
      <c r="AV33" s="573"/>
      <c r="AW33" s="573"/>
      <c r="AX33" s="573"/>
      <c r="AY33" s="573"/>
      <c r="AZ33" s="573"/>
      <c r="BA33" s="573"/>
      <c r="BB33" s="573"/>
      <c r="BC33" s="573"/>
      <c r="BD33" s="573"/>
      <c r="BE33" s="573"/>
      <c r="BF33" s="573"/>
      <c r="BG33" s="573"/>
      <c r="BH33" s="573"/>
      <c r="BI33" s="573"/>
      <c r="BJ33" s="573"/>
      <c r="BK33" s="573"/>
      <c r="BL33" s="573"/>
      <c r="BM33" s="573"/>
      <c r="BN33" s="573"/>
      <c r="BO33" s="573"/>
      <c r="BP33" s="573"/>
      <c r="BQ33" s="573"/>
      <c r="BR33" s="573"/>
      <c r="BS33" s="573"/>
      <c r="BT33" s="573"/>
      <c r="BU33" s="573"/>
      <c r="BV33" s="573"/>
      <c r="BW33" s="573"/>
      <c r="BX33" s="573"/>
      <c r="BY33" s="573"/>
      <c r="BZ33" s="573"/>
      <c r="CA33" s="573"/>
      <c r="CB33" s="573"/>
      <c r="CC33" s="573"/>
      <c r="CD33" s="573"/>
      <c r="CE33" s="573"/>
      <c r="CF33" s="573"/>
      <c r="CG33" s="573"/>
      <c r="CH33" s="573"/>
      <c r="CI33" s="573"/>
      <c r="CJ33" s="573"/>
      <c r="CK33" s="573"/>
      <c r="CL33" s="573"/>
      <c r="CM33" s="573"/>
      <c r="CN33" s="573"/>
      <c r="CO33" s="573"/>
      <c r="CP33" s="573"/>
      <c r="CQ33" s="573"/>
      <c r="CR33" s="573"/>
      <c r="CS33" s="573"/>
      <c r="CT33" s="573"/>
      <c r="CU33" s="573"/>
      <c r="CV33" s="573"/>
      <c r="CW33" s="573"/>
      <c r="CX33" s="573"/>
      <c r="CY33" s="573"/>
      <c r="CZ33" s="573"/>
      <c r="DA33" s="573"/>
      <c r="DB33" s="573"/>
      <c r="DC33" s="573"/>
      <c r="DD33" s="573"/>
      <c r="DE33" s="573"/>
      <c r="DF33" s="573"/>
      <c r="DG33" s="573"/>
      <c r="DH33" s="573"/>
      <c r="DI33" s="573"/>
      <c r="DJ33" s="573"/>
      <c r="DK33" s="573"/>
      <c r="DL33" s="573"/>
      <c r="DM33" s="573"/>
      <c r="DN33" s="573"/>
      <c r="DO33" s="573"/>
      <c r="DP33" s="573"/>
      <c r="DQ33" s="573"/>
      <c r="DR33" s="573"/>
      <c r="DS33" s="573"/>
      <c r="DT33" s="573"/>
      <c r="DU33" s="573"/>
      <c r="DV33" s="573"/>
      <c r="DW33" s="573"/>
      <c r="DX33" s="573"/>
      <c r="DY33" s="573"/>
      <c r="DZ33" s="573"/>
      <c r="EA33" s="573"/>
      <c r="EB33" s="573"/>
      <c r="EC33" s="573"/>
      <c r="ED33" s="573"/>
      <c r="EE33" s="573"/>
      <c r="EF33" s="573"/>
      <c r="EG33" s="573"/>
      <c r="EH33" s="573"/>
      <c r="EI33" s="573"/>
      <c r="EJ33" s="573"/>
      <c r="EK33" s="573"/>
      <c r="EL33" s="573"/>
      <c r="EM33" s="573"/>
      <c r="EN33" s="573"/>
      <c r="EO33" s="573"/>
      <c r="EP33" s="573"/>
      <c r="EQ33" s="573"/>
      <c r="ER33" s="573"/>
      <c r="ES33" s="573"/>
      <c r="ET33" s="573"/>
      <c r="EU33" s="573"/>
      <c r="EV33" s="573"/>
      <c r="EW33" s="573"/>
      <c r="EX33" s="573"/>
      <c r="EY33" s="573"/>
      <c r="EZ33" s="573"/>
      <c r="FA33" s="573"/>
      <c r="FB33" s="573"/>
      <c r="FC33" s="573"/>
      <c r="FD33" s="573"/>
      <c r="FE33" s="573"/>
      <c r="FF33" s="573"/>
      <c r="FG33" s="573"/>
      <c r="FH33" s="573"/>
      <c r="FI33" s="573"/>
      <c r="FJ33" s="573"/>
      <c r="FK33" s="573"/>
      <c r="FL33" s="573"/>
      <c r="FM33" s="573"/>
      <c r="FN33" s="573"/>
      <c r="FO33" s="573"/>
      <c r="FP33" s="573"/>
      <c r="FQ33" s="573"/>
      <c r="FR33" s="573"/>
      <c r="FS33" s="573"/>
      <c r="FT33" s="573"/>
      <c r="FU33" s="573"/>
      <c r="FV33" s="573"/>
      <c r="FW33" s="573"/>
      <c r="FX33" s="573"/>
      <c r="FY33" s="573"/>
      <c r="FZ33" s="573"/>
      <c r="GA33" s="573"/>
      <c r="GB33" s="573"/>
      <c r="GC33" s="573"/>
      <c r="GD33" s="573"/>
      <c r="GE33" s="573"/>
      <c r="GF33" s="573"/>
      <c r="GG33" s="573"/>
      <c r="GH33" s="573"/>
      <c r="GI33" s="573"/>
      <c r="GJ33" s="573"/>
      <c r="GK33" s="573"/>
      <c r="GL33" s="573"/>
      <c r="GM33" s="573"/>
      <c r="GN33" s="573"/>
      <c r="GO33" s="573"/>
      <c r="GP33" s="573"/>
      <c r="GQ33" s="573"/>
      <c r="GR33" s="573"/>
      <c r="GS33" s="573"/>
      <c r="GT33" s="573"/>
      <c r="GU33" s="573"/>
      <c r="GV33" s="573"/>
      <c r="GW33" s="573"/>
      <c r="GX33" s="573"/>
      <c r="GY33" s="573"/>
      <c r="GZ33" s="573"/>
      <c r="HA33" s="573"/>
      <c r="HB33" s="573"/>
      <c r="HC33" s="573"/>
      <c r="HD33" s="573"/>
      <c r="HE33" s="573"/>
      <c r="HF33" s="573"/>
      <c r="HG33" s="573"/>
      <c r="HH33" s="573"/>
      <c r="HI33" s="573"/>
      <c r="HJ33" s="573"/>
      <c r="HK33" s="573"/>
      <c r="HL33" s="573"/>
      <c r="HM33" s="573"/>
      <c r="HN33" s="573"/>
      <c r="HO33" s="573"/>
      <c r="HP33" s="573"/>
      <c r="HQ33" s="573"/>
      <c r="HR33" s="573"/>
      <c r="HS33" s="573"/>
      <c r="HT33" s="573"/>
      <c r="HU33" s="573"/>
      <c r="HV33" s="573"/>
      <c r="HW33" s="573"/>
      <c r="HX33" s="573"/>
      <c r="HY33" s="573"/>
      <c r="HZ33" s="573"/>
      <c r="IA33" s="573"/>
      <c r="IB33" s="573"/>
      <c r="IC33" s="573"/>
      <c r="ID33" s="573"/>
      <c r="IE33" s="573"/>
      <c r="IF33" s="573"/>
      <c r="IG33" s="573"/>
      <c r="IH33" s="573"/>
      <c r="II33" s="573"/>
      <c r="IJ33" s="573"/>
      <c r="IK33" s="573"/>
      <c r="IL33" s="573"/>
      <c r="IM33" s="573"/>
      <c r="IN33" s="573"/>
      <c r="IO33" s="573"/>
      <c r="IP33" s="573"/>
      <c r="IQ33" s="573"/>
      <c r="IR33" s="573"/>
      <c r="IS33" s="573"/>
    </row>
    <row r="34" spans="1:253">
      <c r="A34" s="575"/>
      <c r="B34" s="1153"/>
      <c r="C34" s="1153"/>
      <c r="D34" s="1153"/>
      <c r="E34" s="1153"/>
      <c r="F34" s="1153"/>
      <c r="G34" s="1153"/>
      <c r="H34" s="1153"/>
      <c r="I34" s="1153"/>
      <c r="J34" s="115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c r="BA34" s="573"/>
      <c r="BB34" s="573"/>
      <c r="BC34" s="573"/>
      <c r="BD34" s="573"/>
      <c r="BE34" s="573"/>
      <c r="BF34" s="573"/>
      <c r="BG34" s="573"/>
      <c r="BH34" s="573"/>
      <c r="BI34" s="573"/>
      <c r="BJ34" s="573"/>
      <c r="BK34" s="573"/>
      <c r="BL34" s="573"/>
      <c r="BM34" s="573"/>
      <c r="BN34" s="573"/>
      <c r="BO34" s="573"/>
      <c r="BP34" s="573"/>
      <c r="BQ34" s="573"/>
      <c r="BR34" s="573"/>
      <c r="BS34" s="573"/>
      <c r="BT34" s="573"/>
      <c r="BU34" s="573"/>
      <c r="BV34" s="573"/>
      <c r="BW34" s="573"/>
      <c r="BX34" s="573"/>
      <c r="BY34" s="573"/>
      <c r="BZ34" s="573"/>
      <c r="CA34" s="573"/>
      <c r="CB34" s="573"/>
      <c r="CC34" s="573"/>
      <c r="CD34" s="573"/>
      <c r="CE34" s="573"/>
      <c r="CF34" s="573"/>
      <c r="CG34" s="573"/>
      <c r="CH34" s="573"/>
      <c r="CI34" s="573"/>
      <c r="CJ34" s="573"/>
      <c r="CK34" s="573"/>
      <c r="CL34" s="573"/>
      <c r="CM34" s="573"/>
      <c r="CN34" s="573"/>
      <c r="CO34" s="573"/>
      <c r="CP34" s="573"/>
      <c r="CQ34" s="573"/>
      <c r="CR34" s="573"/>
      <c r="CS34" s="573"/>
      <c r="CT34" s="573"/>
      <c r="CU34" s="573"/>
      <c r="CV34" s="573"/>
      <c r="CW34" s="573"/>
      <c r="CX34" s="573"/>
      <c r="CY34" s="573"/>
      <c r="CZ34" s="573"/>
      <c r="DA34" s="573"/>
      <c r="DB34" s="573"/>
      <c r="DC34" s="573"/>
      <c r="DD34" s="573"/>
      <c r="DE34" s="573"/>
      <c r="DF34" s="573"/>
      <c r="DG34" s="573"/>
      <c r="DH34" s="573"/>
      <c r="DI34" s="573"/>
      <c r="DJ34" s="573"/>
      <c r="DK34" s="573"/>
      <c r="DL34" s="573"/>
      <c r="DM34" s="573"/>
      <c r="DN34" s="573"/>
      <c r="DO34" s="573"/>
      <c r="DP34" s="573"/>
      <c r="DQ34" s="573"/>
      <c r="DR34" s="573"/>
      <c r="DS34" s="573"/>
      <c r="DT34" s="573"/>
      <c r="DU34" s="573"/>
      <c r="DV34" s="573"/>
      <c r="DW34" s="573"/>
      <c r="DX34" s="573"/>
      <c r="DY34" s="573"/>
      <c r="DZ34" s="573"/>
      <c r="EA34" s="573"/>
      <c r="EB34" s="573"/>
      <c r="EC34" s="573"/>
      <c r="ED34" s="573"/>
      <c r="EE34" s="573"/>
      <c r="EF34" s="573"/>
      <c r="EG34" s="573"/>
      <c r="EH34" s="573"/>
      <c r="EI34" s="573"/>
      <c r="EJ34" s="573"/>
      <c r="EK34" s="573"/>
      <c r="EL34" s="573"/>
      <c r="EM34" s="573"/>
      <c r="EN34" s="573"/>
      <c r="EO34" s="573"/>
      <c r="EP34" s="573"/>
      <c r="EQ34" s="573"/>
      <c r="ER34" s="573"/>
      <c r="ES34" s="573"/>
      <c r="ET34" s="573"/>
      <c r="EU34" s="573"/>
      <c r="EV34" s="573"/>
      <c r="EW34" s="573"/>
      <c r="EX34" s="573"/>
      <c r="EY34" s="573"/>
      <c r="EZ34" s="573"/>
      <c r="FA34" s="573"/>
      <c r="FB34" s="573"/>
      <c r="FC34" s="573"/>
      <c r="FD34" s="573"/>
      <c r="FE34" s="573"/>
      <c r="FF34" s="573"/>
      <c r="FG34" s="573"/>
      <c r="FH34" s="573"/>
      <c r="FI34" s="573"/>
      <c r="FJ34" s="573"/>
      <c r="FK34" s="573"/>
      <c r="FL34" s="573"/>
      <c r="FM34" s="573"/>
      <c r="FN34" s="573"/>
      <c r="FO34" s="573"/>
      <c r="FP34" s="573"/>
      <c r="FQ34" s="573"/>
      <c r="FR34" s="573"/>
      <c r="FS34" s="573"/>
      <c r="FT34" s="573"/>
      <c r="FU34" s="573"/>
      <c r="FV34" s="573"/>
      <c r="FW34" s="573"/>
      <c r="FX34" s="573"/>
      <c r="FY34" s="573"/>
      <c r="FZ34" s="573"/>
      <c r="GA34" s="573"/>
      <c r="GB34" s="573"/>
      <c r="GC34" s="573"/>
      <c r="GD34" s="573"/>
      <c r="GE34" s="573"/>
      <c r="GF34" s="573"/>
      <c r="GG34" s="573"/>
      <c r="GH34" s="573"/>
      <c r="GI34" s="573"/>
      <c r="GJ34" s="573"/>
      <c r="GK34" s="573"/>
      <c r="GL34" s="573"/>
      <c r="GM34" s="573"/>
      <c r="GN34" s="573"/>
      <c r="GO34" s="573"/>
      <c r="GP34" s="573"/>
      <c r="GQ34" s="573"/>
      <c r="GR34" s="573"/>
      <c r="GS34" s="573"/>
      <c r="GT34" s="573"/>
      <c r="GU34" s="573"/>
      <c r="GV34" s="573"/>
      <c r="GW34" s="573"/>
      <c r="GX34" s="573"/>
      <c r="GY34" s="573"/>
      <c r="GZ34" s="573"/>
      <c r="HA34" s="573"/>
      <c r="HB34" s="573"/>
      <c r="HC34" s="573"/>
      <c r="HD34" s="573"/>
      <c r="HE34" s="573"/>
      <c r="HF34" s="573"/>
      <c r="HG34" s="573"/>
      <c r="HH34" s="573"/>
      <c r="HI34" s="573"/>
      <c r="HJ34" s="573"/>
      <c r="HK34" s="573"/>
      <c r="HL34" s="573"/>
      <c r="HM34" s="573"/>
      <c r="HN34" s="573"/>
      <c r="HO34" s="573"/>
      <c r="HP34" s="573"/>
      <c r="HQ34" s="573"/>
      <c r="HR34" s="573"/>
      <c r="HS34" s="573"/>
      <c r="HT34" s="573"/>
      <c r="HU34" s="573"/>
      <c r="HV34" s="573"/>
      <c r="HW34" s="573"/>
      <c r="HX34" s="573"/>
      <c r="HY34" s="573"/>
      <c r="HZ34" s="573"/>
      <c r="IA34" s="573"/>
      <c r="IB34" s="573"/>
      <c r="IC34" s="573"/>
      <c r="ID34" s="573"/>
      <c r="IE34" s="573"/>
      <c r="IF34" s="573"/>
      <c r="IG34" s="573"/>
      <c r="IH34" s="573"/>
      <c r="II34" s="573"/>
      <c r="IJ34" s="573"/>
      <c r="IK34" s="573"/>
      <c r="IL34" s="573"/>
      <c r="IM34" s="573"/>
      <c r="IN34" s="573"/>
      <c r="IO34" s="573"/>
      <c r="IP34" s="573"/>
      <c r="IQ34" s="573"/>
      <c r="IR34" s="573"/>
      <c r="IS34" s="573"/>
    </row>
    <row r="35" spans="1:253">
      <c r="A35" s="575"/>
      <c r="B35" s="575"/>
      <c r="C35" s="575"/>
      <c r="D35" s="575"/>
      <c r="E35" s="575"/>
      <c r="F35" s="575"/>
      <c r="G35" s="575"/>
      <c r="H35" s="575"/>
      <c r="I35" s="575"/>
      <c r="J35" s="575"/>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3"/>
      <c r="AY35" s="573"/>
      <c r="AZ35" s="573"/>
      <c r="BA35" s="573"/>
      <c r="BB35" s="573"/>
      <c r="BC35" s="573"/>
      <c r="BD35" s="573"/>
      <c r="BE35" s="573"/>
      <c r="BF35" s="573"/>
      <c r="BG35" s="573"/>
      <c r="BH35" s="573"/>
      <c r="BI35" s="573"/>
      <c r="BJ35" s="573"/>
      <c r="BK35" s="573"/>
      <c r="BL35" s="573"/>
      <c r="BM35" s="573"/>
      <c r="BN35" s="573"/>
      <c r="BO35" s="573"/>
      <c r="BP35" s="573"/>
      <c r="BQ35" s="573"/>
      <c r="BR35" s="573"/>
      <c r="BS35" s="573"/>
      <c r="BT35" s="573"/>
      <c r="BU35" s="573"/>
      <c r="BV35" s="573"/>
      <c r="BW35" s="573"/>
      <c r="BX35" s="573"/>
      <c r="BY35" s="573"/>
      <c r="BZ35" s="573"/>
      <c r="CA35" s="573"/>
      <c r="CB35" s="573"/>
      <c r="CC35" s="573"/>
      <c r="CD35" s="573"/>
      <c r="CE35" s="573"/>
      <c r="CF35" s="573"/>
      <c r="CG35" s="573"/>
      <c r="CH35" s="573"/>
      <c r="CI35" s="573"/>
      <c r="CJ35" s="573"/>
      <c r="CK35" s="573"/>
      <c r="CL35" s="573"/>
      <c r="CM35" s="573"/>
      <c r="CN35" s="573"/>
      <c r="CO35" s="573"/>
      <c r="CP35" s="573"/>
      <c r="CQ35" s="573"/>
      <c r="CR35" s="573"/>
      <c r="CS35" s="573"/>
      <c r="CT35" s="573"/>
      <c r="CU35" s="573"/>
      <c r="CV35" s="573"/>
      <c r="CW35" s="573"/>
      <c r="CX35" s="573"/>
      <c r="CY35" s="573"/>
      <c r="CZ35" s="573"/>
      <c r="DA35" s="573"/>
      <c r="DB35" s="573"/>
      <c r="DC35" s="573"/>
      <c r="DD35" s="573"/>
      <c r="DE35" s="573"/>
      <c r="DF35" s="573"/>
      <c r="DG35" s="573"/>
      <c r="DH35" s="573"/>
      <c r="DI35" s="573"/>
      <c r="DJ35" s="573"/>
      <c r="DK35" s="573"/>
      <c r="DL35" s="573"/>
      <c r="DM35" s="573"/>
      <c r="DN35" s="573"/>
      <c r="DO35" s="573"/>
      <c r="DP35" s="573"/>
      <c r="DQ35" s="573"/>
      <c r="DR35" s="573"/>
      <c r="DS35" s="573"/>
      <c r="DT35" s="573"/>
      <c r="DU35" s="573"/>
      <c r="DV35" s="573"/>
      <c r="DW35" s="573"/>
      <c r="DX35" s="573"/>
      <c r="DY35" s="573"/>
      <c r="DZ35" s="573"/>
      <c r="EA35" s="573"/>
      <c r="EB35" s="573"/>
      <c r="EC35" s="573"/>
      <c r="ED35" s="573"/>
      <c r="EE35" s="573"/>
      <c r="EF35" s="573"/>
      <c r="EG35" s="573"/>
      <c r="EH35" s="573"/>
      <c r="EI35" s="573"/>
      <c r="EJ35" s="573"/>
      <c r="EK35" s="573"/>
      <c r="EL35" s="573"/>
      <c r="EM35" s="573"/>
      <c r="EN35" s="573"/>
      <c r="EO35" s="573"/>
      <c r="EP35" s="573"/>
      <c r="EQ35" s="573"/>
      <c r="ER35" s="573"/>
      <c r="ES35" s="573"/>
      <c r="ET35" s="573"/>
      <c r="EU35" s="573"/>
      <c r="EV35" s="573"/>
      <c r="EW35" s="573"/>
      <c r="EX35" s="573"/>
      <c r="EY35" s="573"/>
      <c r="EZ35" s="573"/>
      <c r="FA35" s="573"/>
      <c r="FB35" s="573"/>
      <c r="FC35" s="573"/>
      <c r="FD35" s="573"/>
      <c r="FE35" s="573"/>
      <c r="FF35" s="573"/>
      <c r="FG35" s="573"/>
      <c r="FH35" s="573"/>
      <c r="FI35" s="573"/>
      <c r="FJ35" s="573"/>
      <c r="FK35" s="573"/>
      <c r="FL35" s="573"/>
      <c r="FM35" s="573"/>
      <c r="FN35" s="573"/>
      <c r="FO35" s="573"/>
      <c r="FP35" s="573"/>
      <c r="FQ35" s="573"/>
      <c r="FR35" s="573"/>
      <c r="FS35" s="573"/>
      <c r="FT35" s="573"/>
      <c r="FU35" s="573"/>
      <c r="FV35" s="573"/>
      <c r="FW35" s="573"/>
      <c r="FX35" s="573"/>
      <c r="FY35" s="573"/>
      <c r="FZ35" s="573"/>
      <c r="GA35" s="573"/>
      <c r="GB35" s="573"/>
      <c r="GC35" s="573"/>
      <c r="GD35" s="573"/>
      <c r="GE35" s="573"/>
      <c r="GF35" s="573"/>
      <c r="GG35" s="573"/>
      <c r="GH35" s="573"/>
      <c r="GI35" s="573"/>
      <c r="GJ35" s="573"/>
      <c r="GK35" s="573"/>
      <c r="GL35" s="573"/>
      <c r="GM35" s="573"/>
      <c r="GN35" s="573"/>
      <c r="GO35" s="573"/>
      <c r="GP35" s="573"/>
      <c r="GQ35" s="573"/>
      <c r="GR35" s="573"/>
      <c r="GS35" s="573"/>
      <c r="GT35" s="573"/>
      <c r="GU35" s="573"/>
      <c r="GV35" s="573"/>
      <c r="GW35" s="573"/>
      <c r="GX35" s="573"/>
      <c r="GY35" s="573"/>
      <c r="GZ35" s="573"/>
      <c r="HA35" s="573"/>
      <c r="HB35" s="573"/>
      <c r="HC35" s="573"/>
      <c r="HD35" s="573"/>
      <c r="HE35" s="573"/>
      <c r="HF35" s="573"/>
      <c r="HG35" s="573"/>
      <c r="HH35" s="573"/>
      <c r="HI35" s="573"/>
      <c r="HJ35" s="573"/>
      <c r="HK35" s="573"/>
      <c r="HL35" s="573"/>
      <c r="HM35" s="573"/>
      <c r="HN35" s="573"/>
      <c r="HO35" s="573"/>
      <c r="HP35" s="573"/>
      <c r="HQ35" s="573"/>
      <c r="HR35" s="573"/>
      <c r="HS35" s="573"/>
      <c r="HT35" s="573"/>
      <c r="HU35" s="573"/>
      <c r="HV35" s="573"/>
      <c r="HW35" s="573"/>
      <c r="HX35" s="573"/>
      <c r="HY35" s="573"/>
      <c r="HZ35" s="573"/>
      <c r="IA35" s="573"/>
      <c r="IB35" s="573"/>
      <c r="IC35" s="573"/>
      <c r="ID35" s="573"/>
      <c r="IE35" s="573"/>
      <c r="IF35" s="573"/>
      <c r="IG35" s="573"/>
      <c r="IH35" s="573"/>
      <c r="II35" s="573"/>
      <c r="IJ35" s="573"/>
      <c r="IK35" s="573"/>
      <c r="IL35" s="573"/>
      <c r="IM35" s="573"/>
      <c r="IN35" s="573"/>
      <c r="IO35" s="573"/>
      <c r="IP35" s="573"/>
      <c r="IQ35" s="573"/>
      <c r="IR35" s="573"/>
      <c r="IS35" s="573"/>
    </row>
    <row r="36" spans="1:253" ht="12">
      <c r="A36" s="573"/>
      <c r="B36" s="573"/>
      <c r="C36" s="573"/>
      <c r="D36" s="573"/>
      <c r="E36" s="573"/>
      <c r="F36" s="573"/>
      <c r="G36" s="573"/>
      <c r="H36" s="573"/>
      <c r="I36" s="573"/>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c r="AM36" s="573"/>
      <c r="AN36" s="573"/>
      <c r="AO36" s="573"/>
      <c r="AP36" s="573"/>
      <c r="AQ36" s="573"/>
      <c r="AR36" s="573"/>
      <c r="AS36" s="573"/>
      <c r="AT36" s="573"/>
      <c r="AU36" s="573"/>
      <c r="AV36" s="573"/>
      <c r="AW36" s="573"/>
      <c r="AX36" s="573"/>
      <c r="AY36" s="573"/>
      <c r="AZ36" s="573"/>
      <c r="BA36" s="573"/>
      <c r="BB36" s="573"/>
      <c r="BC36" s="573"/>
      <c r="BD36" s="573"/>
      <c r="BE36" s="573"/>
      <c r="BF36" s="573"/>
      <c r="BG36" s="573"/>
      <c r="BH36" s="573"/>
      <c r="BI36" s="573"/>
      <c r="BJ36" s="573"/>
      <c r="BK36" s="573"/>
      <c r="BL36" s="573"/>
      <c r="BM36" s="573"/>
      <c r="BN36" s="573"/>
      <c r="BO36" s="573"/>
      <c r="BP36" s="573"/>
      <c r="BQ36" s="573"/>
      <c r="BR36" s="573"/>
      <c r="BS36" s="573"/>
      <c r="BT36" s="573"/>
      <c r="BU36" s="573"/>
      <c r="BV36" s="573"/>
      <c r="BW36" s="573"/>
      <c r="BX36" s="573"/>
      <c r="BY36" s="573"/>
      <c r="BZ36" s="573"/>
      <c r="CA36" s="573"/>
      <c r="CB36" s="573"/>
      <c r="CC36" s="573"/>
      <c r="CD36" s="573"/>
      <c r="CE36" s="573"/>
      <c r="CF36" s="573"/>
      <c r="CG36" s="573"/>
      <c r="CH36" s="573"/>
      <c r="CI36" s="573"/>
      <c r="CJ36" s="573"/>
      <c r="CK36" s="573"/>
      <c r="CL36" s="573"/>
      <c r="CM36" s="573"/>
      <c r="CN36" s="573"/>
      <c r="CO36" s="573"/>
      <c r="CP36" s="573"/>
      <c r="CQ36" s="573"/>
      <c r="CR36" s="573"/>
      <c r="CS36" s="573"/>
      <c r="CT36" s="573"/>
      <c r="CU36" s="573"/>
      <c r="CV36" s="573"/>
      <c r="CW36" s="573"/>
      <c r="CX36" s="573"/>
      <c r="CY36" s="573"/>
      <c r="CZ36" s="573"/>
      <c r="DA36" s="573"/>
      <c r="DB36" s="573"/>
      <c r="DC36" s="573"/>
      <c r="DD36" s="573"/>
      <c r="DE36" s="573"/>
      <c r="DF36" s="573"/>
      <c r="DG36" s="573"/>
      <c r="DH36" s="573"/>
      <c r="DI36" s="573"/>
      <c r="DJ36" s="573"/>
      <c r="DK36" s="573"/>
      <c r="DL36" s="573"/>
      <c r="DM36" s="573"/>
      <c r="DN36" s="573"/>
      <c r="DO36" s="573"/>
      <c r="DP36" s="573"/>
      <c r="DQ36" s="573"/>
      <c r="DR36" s="573"/>
      <c r="DS36" s="573"/>
      <c r="DT36" s="573"/>
      <c r="DU36" s="573"/>
      <c r="DV36" s="573"/>
      <c r="DW36" s="573"/>
      <c r="DX36" s="573"/>
      <c r="DY36" s="573"/>
      <c r="DZ36" s="573"/>
      <c r="EA36" s="573"/>
      <c r="EB36" s="573"/>
      <c r="EC36" s="573"/>
      <c r="ED36" s="573"/>
      <c r="EE36" s="573"/>
      <c r="EF36" s="573"/>
      <c r="EG36" s="573"/>
      <c r="EH36" s="573"/>
      <c r="EI36" s="573"/>
      <c r="EJ36" s="573"/>
      <c r="EK36" s="573"/>
      <c r="EL36" s="573"/>
      <c r="EM36" s="573"/>
      <c r="EN36" s="573"/>
      <c r="EO36" s="573"/>
      <c r="EP36" s="573"/>
      <c r="EQ36" s="573"/>
      <c r="ER36" s="573"/>
      <c r="ES36" s="573"/>
      <c r="ET36" s="573"/>
      <c r="EU36" s="573"/>
      <c r="EV36" s="573"/>
      <c r="EW36" s="573"/>
      <c r="EX36" s="573"/>
      <c r="EY36" s="573"/>
      <c r="EZ36" s="573"/>
      <c r="FA36" s="573"/>
      <c r="FB36" s="573"/>
      <c r="FC36" s="573"/>
      <c r="FD36" s="573"/>
      <c r="FE36" s="573"/>
      <c r="FF36" s="573"/>
      <c r="FG36" s="573"/>
      <c r="FH36" s="573"/>
      <c r="FI36" s="573"/>
      <c r="FJ36" s="573"/>
      <c r="FK36" s="573"/>
      <c r="FL36" s="573"/>
      <c r="FM36" s="573"/>
      <c r="FN36" s="573"/>
      <c r="FO36" s="573"/>
      <c r="FP36" s="573"/>
      <c r="FQ36" s="573"/>
      <c r="FR36" s="573"/>
      <c r="FS36" s="573"/>
      <c r="FT36" s="573"/>
      <c r="FU36" s="573"/>
      <c r="FV36" s="573"/>
      <c r="FW36" s="573"/>
      <c r="FX36" s="573"/>
      <c r="FY36" s="573"/>
      <c r="FZ36" s="573"/>
      <c r="GA36" s="573"/>
      <c r="GB36" s="573"/>
      <c r="GC36" s="573"/>
      <c r="GD36" s="573"/>
      <c r="GE36" s="573"/>
      <c r="GF36" s="573"/>
      <c r="GG36" s="573"/>
      <c r="GH36" s="573"/>
      <c r="GI36" s="573"/>
      <c r="GJ36" s="573"/>
      <c r="GK36" s="573"/>
      <c r="GL36" s="573"/>
      <c r="GM36" s="573"/>
      <c r="GN36" s="573"/>
      <c r="GO36" s="573"/>
      <c r="GP36" s="573"/>
      <c r="GQ36" s="573"/>
      <c r="GR36" s="573"/>
      <c r="GS36" s="573"/>
      <c r="GT36" s="573"/>
      <c r="GU36" s="573"/>
      <c r="GV36" s="573"/>
      <c r="GW36" s="573"/>
      <c r="GX36" s="573"/>
      <c r="GY36" s="573"/>
      <c r="GZ36" s="573"/>
      <c r="HA36" s="573"/>
      <c r="HB36" s="573"/>
      <c r="HC36" s="573"/>
      <c r="HD36" s="573"/>
      <c r="HE36" s="573"/>
      <c r="HF36" s="573"/>
      <c r="HG36" s="573"/>
      <c r="HH36" s="573"/>
      <c r="HI36" s="573"/>
      <c r="HJ36" s="573"/>
      <c r="HK36" s="573"/>
      <c r="HL36" s="573"/>
      <c r="HM36" s="573"/>
      <c r="HN36" s="573"/>
      <c r="HO36" s="573"/>
      <c r="HP36" s="573"/>
      <c r="HQ36" s="573"/>
      <c r="HR36" s="573"/>
      <c r="HS36" s="573"/>
      <c r="HT36" s="573"/>
      <c r="HU36" s="573"/>
      <c r="HV36" s="573"/>
      <c r="HW36" s="573"/>
      <c r="HX36" s="573"/>
      <c r="HY36" s="573"/>
      <c r="HZ36" s="573"/>
      <c r="IA36" s="573"/>
      <c r="IB36" s="573"/>
      <c r="IC36" s="573"/>
      <c r="ID36" s="573"/>
      <c r="IE36" s="573"/>
      <c r="IF36" s="573"/>
      <c r="IG36" s="573"/>
      <c r="IH36" s="573"/>
      <c r="II36" s="573"/>
      <c r="IJ36" s="573"/>
      <c r="IK36" s="573"/>
      <c r="IL36" s="573"/>
      <c r="IM36" s="573"/>
      <c r="IN36" s="573"/>
      <c r="IO36" s="573"/>
      <c r="IP36" s="573"/>
      <c r="IQ36" s="573"/>
      <c r="IR36" s="573"/>
      <c r="IS36" s="573"/>
    </row>
    <row r="37" spans="1:253" ht="12">
      <c r="A37" s="573"/>
      <c r="B37" s="573"/>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c r="BW37" s="573"/>
      <c r="BX37" s="573"/>
      <c r="BY37" s="573"/>
      <c r="BZ37" s="573"/>
      <c r="CA37" s="573"/>
      <c r="CB37" s="573"/>
      <c r="CC37" s="573"/>
      <c r="CD37" s="573"/>
      <c r="CE37" s="573"/>
      <c r="CF37" s="573"/>
      <c r="CG37" s="573"/>
      <c r="CH37" s="573"/>
      <c r="CI37" s="573"/>
      <c r="CJ37" s="573"/>
      <c r="CK37" s="573"/>
      <c r="CL37" s="573"/>
      <c r="CM37" s="573"/>
      <c r="CN37" s="573"/>
      <c r="CO37" s="573"/>
      <c r="CP37" s="573"/>
      <c r="CQ37" s="573"/>
      <c r="CR37" s="573"/>
      <c r="CS37" s="573"/>
      <c r="CT37" s="573"/>
      <c r="CU37" s="573"/>
      <c r="CV37" s="573"/>
      <c r="CW37" s="573"/>
      <c r="CX37" s="573"/>
      <c r="CY37" s="573"/>
      <c r="CZ37" s="573"/>
      <c r="DA37" s="573"/>
      <c r="DB37" s="573"/>
      <c r="DC37" s="573"/>
      <c r="DD37" s="573"/>
      <c r="DE37" s="573"/>
      <c r="DF37" s="573"/>
      <c r="DG37" s="573"/>
      <c r="DH37" s="573"/>
      <c r="DI37" s="573"/>
      <c r="DJ37" s="573"/>
      <c r="DK37" s="573"/>
      <c r="DL37" s="573"/>
      <c r="DM37" s="573"/>
      <c r="DN37" s="573"/>
      <c r="DO37" s="573"/>
      <c r="DP37" s="573"/>
      <c r="DQ37" s="573"/>
      <c r="DR37" s="573"/>
      <c r="DS37" s="573"/>
      <c r="DT37" s="573"/>
      <c r="DU37" s="573"/>
      <c r="DV37" s="573"/>
      <c r="DW37" s="573"/>
      <c r="DX37" s="573"/>
      <c r="DY37" s="573"/>
      <c r="DZ37" s="573"/>
      <c r="EA37" s="573"/>
      <c r="EB37" s="573"/>
      <c r="EC37" s="573"/>
      <c r="ED37" s="573"/>
      <c r="EE37" s="573"/>
      <c r="EF37" s="573"/>
      <c r="EG37" s="573"/>
      <c r="EH37" s="573"/>
      <c r="EI37" s="573"/>
      <c r="EJ37" s="573"/>
      <c r="EK37" s="573"/>
      <c r="EL37" s="573"/>
      <c r="EM37" s="573"/>
      <c r="EN37" s="573"/>
      <c r="EO37" s="573"/>
      <c r="EP37" s="573"/>
      <c r="EQ37" s="573"/>
      <c r="ER37" s="573"/>
      <c r="ES37" s="573"/>
      <c r="ET37" s="573"/>
      <c r="EU37" s="573"/>
      <c r="EV37" s="573"/>
      <c r="EW37" s="573"/>
      <c r="EX37" s="573"/>
      <c r="EY37" s="573"/>
      <c r="EZ37" s="573"/>
      <c r="FA37" s="573"/>
      <c r="FB37" s="573"/>
      <c r="FC37" s="573"/>
      <c r="FD37" s="573"/>
      <c r="FE37" s="573"/>
      <c r="FF37" s="573"/>
      <c r="FG37" s="573"/>
      <c r="FH37" s="573"/>
      <c r="FI37" s="573"/>
      <c r="FJ37" s="573"/>
      <c r="FK37" s="573"/>
      <c r="FL37" s="573"/>
      <c r="FM37" s="573"/>
      <c r="FN37" s="573"/>
      <c r="FO37" s="573"/>
      <c r="FP37" s="573"/>
      <c r="FQ37" s="573"/>
      <c r="FR37" s="573"/>
      <c r="FS37" s="573"/>
      <c r="FT37" s="573"/>
      <c r="FU37" s="573"/>
      <c r="FV37" s="573"/>
      <c r="FW37" s="573"/>
      <c r="FX37" s="573"/>
      <c r="FY37" s="573"/>
      <c r="FZ37" s="573"/>
      <c r="GA37" s="573"/>
      <c r="GB37" s="573"/>
      <c r="GC37" s="573"/>
      <c r="GD37" s="573"/>
      <c r="GE37" s="573"/>
      <c r="GF37" s="573"/>
      <c r="GG37" s="573"/>
      <c r="GH37" s="573"/>
      <c r="GI37" s="573"/>
      <c r="GJ37" s="573"/>
      <c r="GK37" s="573"/>
      <c r="GL37" s="573"/>
      <c r="GM37" s="573"/>
      <c r="GN37" s="573"/>
      <c r="GO37" s="573"/>
      <c r="GP37" s="573"/>
      <c r="GQ37" s="573"/>
      <c r="GR37" s="573"/>
      <c r="GS37" s="573"/>
      <c r="GT37" s="573"/>
      <c r="GU37" s="573"/>
      <c r="GV37" s="573"/>
      <c r="GW37" s="573"/>
      <c r="GX37" s="573"/>
      <c r="GY37" s="573"/>
      <c r="GZ37" s="573"/>
      <c r="HA37" s="573"/>
      <c r="HB37" s="573"/>
      <c r="HC37" s="573"/>
      <c r="HD37" s="573"/>
      <c r="HE37" s="573"/>
      <c r="HF37" s="573"/>
      <c r="HG37" s="573"/>
      <c r="HH37" s="573"/>
      <c r="HI37" s="573"/>
      <c r="HJ37" s="573"/>
      <c r="HK37" s="573"/>
      <c r="HL37" s="573"/>
      <c r="HM37" s="573"/>
      <c r="HN37" s="573"/>
      <c r="HO37" s="573"/>
      <c r="HP37" s="573"/>
      <c r="HQ37" s="573"/>
      <c r="HR37" s="573"/>
      <c r="HS37" s="573"/>
      <c r="HT37" s="573"/>
      <c r="HU37" s="573"/>
      <c r="HV37" s="573"/>
      <c r="HW37" s="573"/>
      <c r="HX37" s="573"/>
      <c r="HY37" s="573"/>
      <c r="HZ37" s="573"/>
      <c r="IA37" s="573"/>
      <c r="IB37" s="573"/>
      <c r="IC37" s="573"/>
      <c r="ID37" s="573"/>
      <c r="IE37" s="573"/>
      <c r="IF37" s="573"/>
      <c r="IG37" s="573"/>
      <c r="IH37" s="573"/>
      <c r="II37" s="573"/>
      <c r="IJ37" s="573"/>
      <c r="IK37" s="573"/>
      <c r="IL37" s="573"/>
      <c r="IM37" s="573"/>
      <c r="IN37" s="573"/>
      <c r="IO37" s="573"/>
      <c r="IP37" s="573"/>
      <c r="IQ37" s="573"/>
      <c r="IR37" s="573"/>
      <c r="IS37" s="573"/>
    </row>
    <row r="38" spans="1:253" ht="12">
      <c r="A38" s="573"/>
      <c r="B38" s="573"/>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c r="BW38" s="573"/>
      <c r="BX38" s="573"/>
      <c r="BY38" s="573"/>
      <c r="BZ38" s="573"/>
      <c r="CA38" s="573"/>
      <c r="CB38" s="573"/>
      <c r="CC38" s="573"/>
      <c r="CD38" s="573"/>
      <c r="CE38" s="573"/>
      <c r="CF38" s="573"/>
      <c r="CG38" s="573"/>
      <c r="CH38" s="573"/>
      <c r="CI38" s="573"/>
      <c r="CJ38" s="573"/>
      <c r="CK38" s="573"/>
      <c r="CL38" s="573"/>
      <c r="CM38" s="573"/>
      <c r="CN38" s="573"/>
      <c r="CO38" s="573"/>
      <c r="CP38" s="573"/>
      <c r="CQ38" s="573"/>
      <c r="CR38" s="573"/>
      <c r="CS38" s="573"/>
      <c r="CT38" s="573"/>
      <c r="CU38" s="573"/>
      <c r="CV38" s="573"/>
      <c r="CW38" s="573"/>
      <c r="CX38" s="573"/>
      <c r="CY38" s="573"/>
      <c r="CZ38" s="573"/>
      <c r="DA38" s="573"/>
      <c r="DB38" s="573"/>
      <c r="DC38" s="573"/>
      <c r="DD38" s="573"/>
      <c r="DE38" s="573"/>
      <c r="DF38" s="573"/>
      <c r="DG38" s="573"/>
      <c r="DH38" s="573"/>
      <c r="DI38" s="573"/>
      <c r="DJ38" s="573"/>
      <c r="DK38" s="573"/>
      <c r="DL38" s="573"/>
      <c r="DM38" s="573"/>
      <c r="DN38" s="573"/>
      <c r="DO38" s="573"/>
      <c r="DP38" s="573"/>
      <c r="DQ38" s="573"/>
      <c r="DR38" s="573"/>
      <c r="DS38" s="573"/>
      <c r="DT38" s="573"/>
      <c r="DU38" s="573"/>
      <c r="DV38" s="573"/>
      <c r="DW38" s="573"/>
      <c r="DX38" s="573"/>
      <c r="DY38" s="573"/>
      <c r="DZ38" s="573"/>
      <c r="EA38" s="573"/>
      <c r="EB38" s="573"/>
      <c r="EC38" s="573"/>
      <c r="ED38" s="573"/>
      <c r="EE38" s="573"/>
      <c r="EF38" s="573"/>
      <c r="EG38" s="573"/>
      <c r="EH38" s="573"/>
      <c r="EI38" s="573"/>
      <c r="EJ38" s="573"/>
      <c r="EK38" s="573"/>
      <c r="EL38" s="573"/>
      <c r="EM38" s="573"/>
      <c r="EN38" s="573"/>
      <c r="EO38" s="573"/>
      <c r="EP38" s="573"/>
      <c r="EQ38" s="573"/>
      <c r="ER38" s="573"/>
      <c r="ES38" s="573"/>
      <c r="ET38" s="573"/>
      <c r="EU38" s="573"/>
      <c r="EV38" s="573"/>
      <c r="EW38" s="573"/>
      <c r="EX38" s="573"/>
      <c r="EY38" s="573"/>
      <c r="EZ38" s="573"/>
      <c r="FA38" s="573"/>
      <c r="FB38" s="573"/>
      <c r="FC38" s="573"/>
      <c r="FD38" s="573"/>
      <c r="FE38" s="573"/>
      <c r="FF38" s="573"/>
      <c r="FG38" s="573"/>
      <c r="FH38" s="573"/>
      <c r="FI38" s="573"/>
      <c r="FJ38" s="573"/>
      <c r="FK38" s="573"/>
      <c r="FL38" s="573"/>
      <c r="FM38" s="573"/>
      <c r="FN38" s="573"/>
      <c r="FO38" s="573"/>
      <c r="FP38" s="573"/>
      <c r="FQ38" s="573"/>
      <c r="FR38" s="573"/>
      <c r="FS38" s="573"/>
      <c r="FT38" s="573"/>
      <c r="FU38" s="573"/>
      <c r="FV38" s="573"/>
      <c r="FW38" s="573"/>
      <c r="FX38" s="573"/>
      <c r="FY38" s="573"/>
      <c r="FZ38" s="573"/>
      <c r="GA38" s="573"/>
      <c r="GB38" s="573"/>
      <c r="GC38" s="573"/>
      <c r="GD38" s="573"/>
      <c r="GE38" s="573"/>
      <c r="GF38" s="573"/>
      <c r="GG38" s="573"/>
      <c r="GH38" s="573"/>
      <c r="GI38" s="573"/>
      <c r="GJ38" s="573"/>
      <c r="GK38" s="573"/>
      <c r="GL38" s="573"/>
      <c r="GM38" s="573"/>
      <c r="GN38" s="573"/>
      <c r="GO38" s="573"/>
      <c r="GP38" s="573"/>
      <c r="GQ38" s="573"/>
      <c r="GR38" s="573"/>
      <c r="GS38" s="573"/>
      <c r="GT38" s="573"/>
      <c r="GU38" s="573"/>
      <c r="GV38" s="573"/>
      <c r="GW38" s="573"/>
      <c r="GX38" s="573"/>
      <c r="GY38" s="573"/>
      <c r="GZ38" s="573"/>
      <c r="HA38" s="573"/>
      <c r="HB38" s="573"/>
      <c r="HC38" s="573"/>
      <c r="HD38" s="573"/>
      <c r="HE38" s="573"/>
      <c r="HF38" s="573"/>
      <c r="HG38" s="573"/>
      <c r="HH38" s="573"/>
      <c r="HI38" s="573"/>
      <c r="HJ38" s="573"/>
      <c r="HK38" s="573"/>
      <c r="HL38" s="573"/>
      <c r="HM38" s="573"/>
      <c r="HN38" s="573"/>
      <c r="HO38" s="573"/>
      <c r="HP38" s="573"/>
      <c r="HQ38" s="573"/>
      <c r="HR38" s="573"/>
      <c r="HS38" s="573"/>
      <c r="HT38" s="573"/>
      <c r="HU38" s="573"/>
      <c r="HV38" s="573"/>
      <c r="HW38" s="573"/>
      <c r="HX38" s="573"/>
      <c r="HY38" s="573"/>
      <c r="HZ38" s="573"/>
      <c r="IA38" s="573"/>
      <c r="IB38" s="573"/>
      <c r="IC38" s="573"/>
      <c r="ID38" s="573"/>
      <c r="IE38" s="573"/>
      <c r="IF38" s="573"/>
      <c r="IG38" s="573"/>
      <c r="IH38" s="573"/>
      <c r="II38" s="573"/>
      <c r="IJ38" s="573"/>
      <c r="IK38" s="573"/>
      <c r="IL38" s="573"/>
      <c r="IM38" s="573"/>
      <c r="IN38" s="573"/>
      <c r="IO38" s="573"/>
      <c r="IP38" s="573"/>
      <c r="IQ38" s="573"/>
      <c r="IR38" s="573"/>
      <c r="IS38" s="573"/>
    </row>
    <row r="39" spans="1:253" ht="12">
      <c r="A39" s="573"/>
      <c r="B39" s="573"/>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c r="BW39" s="573"/>
      <c r="BX39" s="573"/>
      <c r="BY39" s="573"/>
      <c r="BZ39" s="573"/>
      <c r="CA39" s="573"/>
      <c r="CB39" s="573"/>
      <c r="CC39" s="573"/>
      <c r="CD39" s="573"/>
      <c r="CE39" s="573"/>
      <c r="CF39" s="573"/>
      <c r="CG39" s="573"/>
      <c r="CH39" s="573"/>
      <c r="CI39" s="573"/>
      <c r="CJ39" s="573"/>
      <c r="CK39" s="573"/>
      <c r="CL39" s="573"/>
      <c r="CM39" s="573"/>
      <c r="CN39" s="573"/>
      <c r="CO39" s="573"/>
      <c r="CP39" s="573"/>
      <c r="CQ39" s="573"/>
      <c r="CR39" s="573"/>
      <c r="CS39" s="573"/>
      <c r="CT39" s="573"/>
      <c r="CU39" s="573"/>
      <c r="CV39" s="573"/>
      <c r="CW39" s="573"/>
      <c r="CX39" s="573"/>
      <c r="CY39" s="573"/>
      <c r="CZ39" s="573"/>
      <c r="DA39" s="573"/>
      <c r="DB39" s="573"/>
      <c r="DC39" s="573"/>
      <c r="DD39" s="573"/>
      <c r="DE39" s="573"/>
      <c r="DF39" s="573"/>
      <c r="DG39" s="573"/>
      <c r="DH39" s="573"/>
      <c r="DI39" s="573"/>
      <c r="DJ39" s="573"/>
      <c r="DK39" s="573"/>
      <c r="DL39" s="573"/>
      <c r="DM39" s="573"/>
      <c r="DN39" s="573"/>
      <c r="DO39" s="573"/>
      <c r="DP39" s="573"/>
      <c r="DQ39" s="573"/>
      <c r="DR39" s="573"/>
      <c r="DS39" s="573"/>
      <c r="DT39" s="573"/>
      <c r="DU39" s="573"/>
      <c r="DV39" s="573"/>
      <c r="DW39" s="573"/>
      <c r="DX39" s="573"/>
      <c r="DY39" s="573"/>
      <c r="DZ39" s="573"/>
      <c r="EA39" s="573"/>
      <c r="EB39" s="573"/>
      <c r="EC39" s="573"/>
      <c r="ED39" s="573"/>
      <c r="EE39" s="573"/>
      <c r="EF39" s="573"/>
      <c r="EG39" s="573"/>
      <c r="EH39" s="573"/>
      <c r="EI39" s="573"/>
      <c r="EJ39" s="573"/>
      <c r="EK39" s="573"/>
      <c r="EL39" s="573"/>
      <c r="EM39" s="573"/>
      <c r="EN39" s="573"/>
      <c r="EO39" s="573"/>
      <c r="EP39" s="573"/>
      <c r="EQ39" s="573"/>
      <c r="ER39" s="573"/>
      <c r="ES39" s="573"/>
      <c r="ET39" s="573"/>
      <c r="EU39" s="573"/>
      <c r="EV39" s="573"/>
      <c r="EW39" s="573"/>
      <c r="EX39" s="573"/>
      <c r="EY39" s="573"/>
      <c r="EZ39" s="573"/>
      <c r="FA39" s="573"/>
      <c r="FB39" s="573"/>
      <c r="FC39" s="573"/>
      <c r="FD39" s="573"/>
      <c r="FE39" s="573"/>
      <c r="FF39" s="573"/>
      <c r="FG39" s="573"/>
      <c r="FH39" s="573"/>
      <c r="FI39" s="573"/>
      <c r="FJ39" s="573"/>
      <c r="FK39" s="573"/>
      <c r="FL39" s="573"/>
      <c r="FM39" s="573"/>
      <c r="FN39" s="573"/>
      <c r="FO39" s="573"/>
      <c r="FP39" s="573"/>
      <c r="FQ39" s="573"/>
      <c r="FR39" s="573"/>
      <c r="FS39" s="573"/>
      <c r="FT39" s="573"/>
      <c r="FU39" s="573"/>
      <c r="FV39" s="573"/>
      <c r="FW39" s="573"/>
      <c r="FX39" s="573"/>
      <c r="FY39" s="573"/>
      <c r="FZ39" s="573"/>
      <c r="GA39" s="573"/>
      <c r="GB39" s="573"/>
      <c r="GC39" s="573"/>
      <c r="GD39" s="573"/>
      <c r="GE39" s="573"/>
      <c r="GF39" s="573"/>
      <c r="GG39" s="573"/>
      <c r="GH39" s="573"/>
      <c r="GI39" s="573"/>
      <c r="GJ39" s="573"/>
      <c r="GK39" s="573"/>
      <c r="GL39" s="573"/>
      <c r="GM39" s="573"/>
      <c r="GN39" s="573"/>
      <c r="GO39" s="573"/>
      <c r="GP39" s="573"/>
      <c r="GQ39" s="573"/>
      <c r="GR39" s="573"/>
      <c r="GS39" s="573"/>
      <c r="GT39" s="573"/>
      <c r="GU39" s="573"/>
      <c r="GV39" s="573"/>
      <c r="GW39" s="573"/>
      <c r="GX39" s="573"/>
      <c r="GY39" s="573"/>
      <c r="GZ39" s="573"/>
      <c r="HA39" s="573"/>
      <c r="HB39" s="573"/>
      <c r="HC39" s="573"/>
      <c r="HD39" s="573"/>
      <c r="HE39" s="573"/>
      <c r="HF39" s="573"/>
      <c r="HG39" s="573"/>
      <c r="HH39" s="573"/>
      <c r="HI39" s="573"/>
      <c r="HJ39" s="573"/>
      <c r="HK39" s="573"/>
      <c r="HL39" s="573"/>
      <c r="HM39" s="573"/>
      <c r="HN39" s="573"/>
      <c r="HO39" s="573"/>
      <c r="HP39" s="573"/>
      <c r="HQ39" s="573"/>
      <c r="HR39" s="573"/>
      <c r="HS39" s="573"/>
      <c r="HT39" s="573"/>
      <c r="HU39" s="573"/>
      <c r="HV39" s="573"/>
      <c r="HW39" s="573"/>
      <c r="HX39" s="573"/>
      <c r="HY39" s="573"/>
      <c r="HZ39" s="573"/>
      <c r="IA39" s="573"/>
      <c r="IB39" s="573"/>
      <c r="IC39" s="573"/>
      <c r="ID39" s="573"/>
      <c r="IE39" s="573"/>
      <c r="IF39" s="573"/>
      <c r="IG39" s="573"/>
      <c r="IH39" s="573"/>
      <c r="II39" s="573"/>
      <c r="IJ39" s="573"/>
      <c r="IK39" s="573"/>
      <c r="IL39" s="573"/>
      <c r="IM39" s="573"/>
      <c r="IN39" s="573"/>
      <c r="IO39" s="573"/>
      <c r="IP39" s="573"/>
      <c r="IQ39" s="573"/>
      <c r="IR39" s="573"/>
      <c r="IS39" s="573"/>
    </row>
  </sheetData>
  <mergeCells count="19">
    <mergeCell ref="B32:G32"/>
    <mergeCell ref="B33:J33"/>
    <mergeCell ref="B34:J34"/>
    <mergeCell ref="G6:G7"/>
    <mergeCell ref="A8:A11"/>
    <mergeCell ref="A12:B12"/>
    <mergeCell ref="A23:B23"/>
    <mergeCell ref="A24:B24"/>
    <mergeCell ref="E28:F28"/>
    <mergeCell ref="B31:G31"/>
    <mergeCell ref="A3:H3"/>
    <mergeCell ref="E4:F4"/>
    <mergeCell ref="A5:B7"/>
    <mergeCell ref="H5:H7"/>
    <mergeCell ref="C6:C7"/>
    <mergeCell ref="D6:D7"/>
    <mergeCell ref="E6:E7"/>
    <mergeCell ref="F6:F7"/>
    <mergeCell ref="C5:G5"/>
  </mergeCells>
  <phoneticPr fontId="3"/>
  <pageMargins left="0.7" right="0.7" top="0.75" bottom="0.75" header="0.3" footer="0.3"/>
  <pageSetup paperSize="9" orientation="landscape" r:id="rId1"/>
  <headerFooter>
    <oddFooter>&amp;C添-５</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9"/>
  <sheetViews>
    <sheetView view="pageBreakPreview" topLeftCell="A5" zoomScale="90" zoomScaleNormal="100" zoomScaleSheetLayoutView="90" workbookViewId="0">
      <selection activeCell="B31" sqref="B31:G31"/>
    </sheetView>
  </sheetViews>
  <sheetFormatPr defaultColWidth="12.875" defaultRowHeight="13.5"/>
  <cols>
    <col min="1" max="1" width="2.25" style="574" customWidth="1"/>
    <col min="2" max="2" width="31.25" style="574" customWidth="1"/>
    <col min="3" max="8" width="10" style="574" customWidth="1"/>
    <col min="9" max="9" width="13.875" style="574" customWidth="1"/>
    <col min="10" max="253" width="9.875" style="574" customWidth="1"/>
    <col min="254" max="16384" width="12.875" style="573"/>
  </cols>
  <sheetData>
    <row r="1" spans="1:253" s="679" customFormat="1" ht="25.5" customHeight="1">
      <c r="A1" s="753" t="s">
        <v>782</v>
      </c>
      <c r="B1" s="752"/>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E1" s="680"/>
      <c r="BF1" s="680"/>
      <c r="BG1" s="680"/>
      <c r="BH1" s="680"/>
      <c r="BI1" s="680"/>
      <c r="BJ1" s="680"/>
      <c r="BK1" s="680"/>
      <c r="BL1" s="680"/>
      <c r="BM1" s="680"/>
      <c r="BN1" s="680"/>
      <c r="BO1" s="680"/>
      <c r="BP1" s="680"/>
      <c r="BQ1" s="680"/>
      <c r="BR1" s="680"/>
      <c r="BS1" s="680"/>
      <c r="BT1" s="680"/>
      <c r="BU1" s="680"/>
      <c r="BV1" s="680"/>
      <c r="BW1" s="680"/>
      <c r="BX1" s="680"/>
      <c r="BY1" s="680"/>
      <c r="BZ1" s="680"/>
      <c r="CA1" s="680"/>
      <c r="CB1" s="680"/>
      <c r="CC1" s="680"/>
      <c r="CD1" s="680"/>
      <c r="CE1" s="680"/>
      <c r="CF1" s="680"/>
      <c r="CG1" s="680"/>
      <c r="CH1" s="680"/>
      <c r="CI1" s="680"/>
      <c r="CJ1" s="680"/>
      <c r="CK1" s="680"/>
      <c r="CL1" s="680"/>
      <c r="CM1" s="680"/>
      <c r="CN1" s="680"/>
      <c r="CO1" s="680"/>
      <c r="CP1" s="680"/>
      <c r="CQ1" s="680"/>
      <c r="CR1" s="680"/>
      <c r="CS1" s="680"/>
      <c r="CT1" s="680"/>
      <c r="CU1" s="680"/>
      <c r="CV1" s="680"/>
      <c r="CW1" s="680"/>
      <c r="CX1" s="680"/>
      <c r="CY1" s="680"/>
      <c r="CZ1" s="680"/>
      <c r="DA1" s="680"/>
      <c r="DB1" s="680"/>
      <c r="DC1" s="680"/>
      <c r="DD1" s="680"/>
      <c r="DE1" s="680"/>
      <c r="DF1" s="680"/>
      <c r="DG1" s="680"/>
      <c r="DH1" s="680"/>
      <c r="DI1" s="680"/>
      <c r="DJ1" s="680"/>
      <c r="DK1" s="680"/>
      <c r="DL1" s="680"/>
      <c r="DM1" s="680"/>
      <c r="DN1" s="680"/>
      <c r="DO1" s="680"/>
      <c r="DP1" s="680"/>
      <c r="DQ1" s="680"/>
      <c r="DR1" s="680"/>
      <c r="DS1" s="680"/>
      <c r="DT1" s="680"/>
      <c r="DU1" s="680"/>
      <c r="DV1" s="680"/>
      <c r="DW1" s="680"/>
      <c r="DX1" s="680"/>
      <c r="DY1" s="680"/>
      <c r="DZ1" s="680"/>
      <c r="EA1" s="680"/>
      <c r="EB1" s="680"/>
      <c r="EC1" s="680"/>
      <c r="ED1" s="680"/>
      <c r="EE1" s="680"/>
      <c r="EF1" s="680"/>
      <c r="EG1" s="680"/>
      <c r="EH1" s="680"/>
      <c r="EI1" s="680"/>
      <c r="EJ1" s="680"/>
      <c r="EK1" s="680"/>
      <c r="EL1" s="680"/>
      <c r="EM1" s="680"/>
      <c r="EN1" s="680"/>
      <c r="EO1" s="680"/>
      <c r="EP1" s="680"/>
      <c r="EQ1" s="680"/>
      <c r="ER1" s="680"/>
      <c r="ES1" s="680"/>
      <c r="ET1" s="680"/>
      <c r="EU1" s="680"/>
      <c r="EV1" s="680"/>
      <c r="EW1" s="680"/>
      <c r="EX1" s="680"/>
      <c r="EY1" s="680"/>
      <c r="EZ1" s="680"/>
      <c r="FA1" s="680"/>
      <c r="FB1" s="680"/>
      <c r="FC1" s="680"/>
      <c r="FD1" s="680"/>
      <c r="FE1" s="680"/>
      <c r="FF1" s="680"/>
      <c r="FG1" s="680"/>
      <c r="FH1" s="680"/>
      <c r="FI1" s="680"/>
      <c r="FJ1" s="680"/>
      <c r="FK1" s="680"/>
      <c r="FL1" s="680"/>
      <c r="FM1" s="680"/>
      <c r="FN1" s="680"/>
      <c r="FO1" s="680"/>
      <c r="FP1" s="680"/>
      <c r="FQ1" s="680"/>
      <c r="FR1" s="680"/>
      <c r="FS1" s="680"/>
      <c r="FT1" s="680"/>
      <c r="FU1" s="680"/>
      <c r="FV1" s="680"/>
      <c r="FW1" s="680"/>
      <c r="FX1" s="680"/>
      <c r="FY1" s="680"/>
      <c r="FZ1" s="680"/>
      <c r="GA1" s="680"/>
      <c r="GB1" s="680"/>
      <c r="GC1" s="680"/>
      <c r="GD1" s="680"/>
      <c r="GE1" s="680"/>
      <c r="GF1" s="680"/>
      <c r="GG1" s="680"/>
      <c r="GH1" s="680"/>
      <c r="GI1" s="680"/>
      <c r="GJ1" s="680"/>
      <c r="GK1" s="680"/>
      <c r="GL1" s="680"/>
      <c r="GM1" s="680"/>
      <c r="GN1" s="680"/>
      <c r="GO1" s="680"/>
      <c r="GP1" s="680"/>
      <c r="GQ1" s="680"/>
      <c r="GR1" s="680"/>
      <c r="GS1" s="680"/>
      <c r="GT1" s="680"/>
      <c r="GU1" s="680"/>
      <c r="GV1" s="680"/>
      <c r="GW1" s="680"/>
      <c r="GX1" s="680"/>
      <c r="GY1" s="680"/>
      <c r="GZ1" s="680"/>
      <c r="HA1" s="680"/>
      <c r="HB1" s="680"/>
      <c r="HC1" s="680"/>
      <c r="HD1" s="680"/>
      <c r="HE1" s="680"/>
      <c r="HF1" s="680"/>
      <c r="HG1" s="680"/>
      <c r="HH1" s="680"/>
      <c r="HI1" s="680"/>
      <c r="HJ1" s="680"/>
      <c r="HK1" s="680"/>
      <c r="HL1" s="680"/>
      <c r="HM1" s="680"/>
      <c r="HN1" s="680"/>
      <c r="HO1" s="680"/>
      <c r="HP1" s="680"/>
      <c r="HQ1" s="680"/>
      <c r="HR1" s="680"/>
      <c r="HS1" s="680"/>
      <c r="HT1" s="680"/>
      <c r="HU1" s="680"/>
      <c r="HV1" s="680"/>
      <c r="HW1" s="680"/>
      <c r="HX1" s="680"/>
      <c r="HY1" s="680"/>
      <c r="HZ1" s="680"/>
      <c r="IA1" s="680"/>
      <c r="IB1" s="680"/>
      <c r="IC1" s="680"/>
      <c r="ID1" s="680"/>
      <c r="IE1" s="680"/>
      <c r="IF1" s="680"/>
      <c r="IG1" s="680"/>
      <c r="IH1" s="680"/>
      <c r="II1" s="680"/>
      <c r="IJ1" s="680"/>
      <c r="IK1" s="680"/>
      <c r="IL1" s="680"/>
      <c r="IM1" s="680"/>
      <c r="IN1" s="680"/>
      <c r="IO1" s="680"/>
      <c r="IP1" s="680"/>
      <c r="IQ1" s="680"/>
      <c r="IR1" s="680"/>
      <c r="IS1" s="680"/>
    </row>
    <row r="2" spans="1:253" s="679" customFormat="1">
      <c r="A2" s="680"/>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0"/>
      <c r="BP2" s="680"/>
      <c r="BQ2" s="680"/>
      <c r="BR2" s="680"/>
      <c r="BS2" s="680"/>
      <c r="BT2" s="680"/>
      <c r="BU2" s="680"/>
      <c r="BV2" s="680"/>
      <c r="BW2" s="680"/>
      <c r="BX2" s="680"/>
      <c r="BY2" s="680"/>
      <c r="BZ2" s="680"/>
      <c r="CA2" s="680"/>
      <c r="CB2" s="680"/>
      <c r="CC2" s="680"/>
      <c r="CD2" s="680"/>
      <c r="CE2" s="680"/>
      <c r="CF2" s="680"/>
      <c r="CG2" s="680"/>
      <c r="CH2" s="680"/>
      <c r="CI2" s="680"/>
      <c r="CJ2" s="680"/>
      <c r="CK2" s="680"/>
      <c r="CL2" s="680"/>
      <c r="CM2" s="680"/>
      <c r="CN2" s="680"/>
      <c r="CO2" s="680"/>
      <c r="CP2" s="680"/>
      <c r="CQ2" s="680"/>
      <c r="CR2" s="680"/>
      <c r="CS2" s="680"/>
      <c r="CT2" s="680"/>
      <c r="CU2" s="680"/>
      <c r="CV2" s="680"/>
      <c r="CW2" s="680"/>
      <c r="CX2" s="680"/>
      <c r="CY2" s="680"/>
      <c r="CZ2" s="680"/>
      <c r="DA2" s="680"/>
      <c r="DB2" s="680"/>
      <c r="DC2" s="680"/>
      <c r="DD2" s="680"/>
      <c r="DE2" s="680"/>
      <c r="DF2" s="680"/>
      <c r="DG2" s="680"/>
      <c r="DH2" s="680"/>
      <c r="DI2" s="680"/>
      <c r="DJ2" s="680"/>
      <c r="DK2" s="680"/>
      <c r="DL2" s="680"/>
      <c r="DM2" s="680"/>
      <c r="DN2" s="680"/>
      <c r="DO2" s="680"/>
      <c r="DP2" s="680"/>
      <c r="DQ2" s="680"/>
      <c r="DR2" s="680"/>
      <c r="DS2" s="680"/>
      <c r="DT2" s="680"/>
      <c r="DU2" s="680"/>
      <c r="DV2" s="680"/>
      <c r="DW2" s="680"/>
      <c r="DX2" s="680"/>
      <c r="DY2" s="680"/>
      <c r="DZ2" s="680"/>
      <c r="EA2" s="680"/>
      <c r="EB2" s="680"/>
      <c r="EC2" s="680"/>
      <c r="ED2" s="680"/>
      <c r="EE2" s="680"/>
      <c r="EF2" s="680"/>
      <c r="EG2" s="680"/>
      <c r="EH2" s="680"/>
      <c r="EI2" s="680"/>
      <c r="EJ2" s="680"/>
      <c r="EK2" s="680"/>
      <c r="EL2" s="680"/>
      <c r="EM2" s="680"/>
      <c r="EN2" s="680"/>
      <c r="EO2" s="680"/>
      <c r="EP2" s="680"/>
      <c r="EQ2" s="680"/>
      <c r="ER2" s="680"/>
      <c r="ES2" s="680"/>
      <c r="ET2" s="680"/>
      <c r="EU2" s="680"/>
      <c r="EV2" s="680"/>
      <c r="EW2" s="680"/>
      <c r="EX2" s="680"/>
      <c r="EY2" s="680"/>
      <c r="EZ2" s="680"/>
      <c r="FA2" s="680"/>
      <c r="FB2" s="680"/>
      <c r="FC2" s="680"/>
      <c r="FD2" s="680"/>
      <c r="FE2" s="680"/>
      <c r="FF2" s="680"/>
      <c r="FG2" s="680"/>
      <c r="FH2" s="680"/>
      <c r="FI2" s="680"/>
      <c r="FJ2" s="680"/>
      <c r="FK2" s="680"/>
      <c r="FL2" s="680"/>
      <c r="FM2" s="680"/>
      <c r="FN2" s="680"/>
      <c r="FO2" s="680"/>
      <c r="FP2" s="680"/>
      <c r="FQ2" s="680"/>
      <c r="FR2" s="680"/>
      <c r="FS2" s="680"/>
      <c r="FT2" s="680"/>
      <c r="FU2" s="680"/>
      <c r="FV2" s="680"/>
      <c r="FW2" s="680"/>
      <c r="FX2" s="680"/>
      <c r="FY2" s="680"/>
      <c r="FZ2" s="680"/>
      <c r="GA2" s="680"/>
      <c r="GB2" s="680"/>
      <c r="GC2" s="680"/>
      <c r="GD2" s="680"/>
      <c r="GE2" s="680"/>
      <c r="GF2" s="680"/>
      <c r="GG2" s="680"/>
      <c r="GH2" s="680"/>
      <c r="GI2" s="680"/>
      <c r="GJ2" s="680"/>
      <c r="GK2" s="680"/>
      <c r="GL2" s="680"/>
      <c r="GM2" s="680"/>
      <c r="GN2" s="680"/>
      <c r="GO2" s="680"/>
      <c r="GP2" s="680"/>
      <c r="GQ2" s="680"/>
      <c r="GR2" s="680"/>
      <c r="GS2" s="680"/>
      <c r="GT2" s="680"/>
      <c r="GU2" s="680"/>
      <c r="GV2" s="680"/>
      <c r="GW2" s="680"/>
      <c r="GX2" s="680"/>
      <c r="GY2" s="680"/>
      <c r="GZ2" s="680"/>
      <c r="HA2" s="680"/>
      <c r="HB2" s="680"/>
      <c r="HC2" s="680"/>
      <c r="HD2" s="680"/>
      <c r="HE2" s="680"/>
      <c r="HF2" s="680"/>
      <c r="HG2" s="680"/>
      <c r="HH2" s="680"/>
      <c r="HI2" s="680"/>
      <c r="HJ2" s="680"/>
      <c r="HK2" s="680"/>
      <c r="HL2" s="680"/>
      <c r="HM2" s="680"/>
      <c r="HN2" s="680"/>
      <c r="HO2" s="680"/>
      <c r="HP2" s="680"/>
      <c r="HQ2" s="680"/>
      <c r="HR2" s="680"/>
      <c r="HS2" s="680"/>
      <c r="HT2" s="680"/>
      <c r="HU2" s="680"/>
      <c r="HV2" s="680"/>
      <c r="HW2" s="680"/>
      <c r="HX2" s="680"/>
      <c r="HY2" s="680"/>
      <c r="HZ2" s="680"/>
      <c r="IA2" s="680"/>
      <c r="IB2" s="680"/>
      <c r="IC2" s="680"/>
      <c r="ID2" s="680"/>
      <c r="IE2" s="680"/>
      <c r="IF2" s="680"/>
      <c r="IG2" s="680"/>
      <c r="IH2" s="680"/>
      <c r="II2" s="680"/>
      <c r="IJ2" s="680"/>
      <c r="IK2" s="680"/>
      <c r="IL2" s="680"/>
      <c r="IM2" s="680"/>
      <c r="IN2" s="680"/>
      <c r="IO2" s="680"/>
      <c r="IP2" s="680"/>
      <c r="IQ2" s="680"/>
      <c r="IR2" s="680"/>
      <c r="IS2" s="680"/>
    </row>
    <row r="3" spans="1:253" s="650" customFormat="1" ht="24">
      <c r="A3" s="1032" t="s">
        <v>798</v>
      </c>
      <c r="B3" s="1032"/>
      <c r="C3" s="1032"/>
      <c r="D3" s="1032"/>
      <c r="E3" s="1032"/>
      <c r="F3" s="1032"/>
      <c r="G3" s="1032"/>
      <c r="H3" s="1032"/>
      <c r="I3" s="652"/>
      <c r="J3" s="651"/>
    </row>
    <row r="4" spans="1:253" ht="19.5" thickBot="1">
      <c r="A4" s="649"/>
      <c r="B4" s="647"/>
      <c r="C4" s="647"/>
      <c r="D4" s="647"/>
      <c r="E4" s="1156" t="s">
        <v>751</v>
      </c>
      <c r="F4" s="1156"/>
      <c r="G4" s="648" t="s">
        <v>461</v>
      </c>
      <c r="H4" s="647"/>
      <c r="I4" s="647"/>
      <c r="J4" s="575"/>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3"/>
      <c r="BJ4" s="573"/>
      <c r="BK4" s="573"/>
      <c r="BL4" s="573"/>
      <c r="BM4" s="573"/>
      <c r="BN4" s="573"/>
      <c r="BO4" s="573"/>
      <c r="BP4" s="573"/>
      <c r="BQ4" s="573"/>
      <c r="BR4" s="573"/>
      <c r="BS4" s="573"/>
      <c r="BT4" s="573"/>
      <c r="BU4" s="573"/>
      <c r="BV4" s="573"/>
      <c r="BW4" s="573"/>
      <c r="BX4" s="573"/>
      <c r="BY4" s="573"/>
      <c r="BZ4" s="573"/>
      <c r="CA4" s="573"/>
      <c r="CB4" s="573"/>
      <c r="CC4" s="573"/>
      <c r="CD4" s="573"/>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3"/>
      <c r="ED4" s="573"/>
      <c r="EE4" s="573"/>
      <c r="EF4" s="573"/>
      <c r="EG4" s="573"/>
      <c r="EH4" s="573"/>
      <c r="EI4" s="573"/>
      <c r="EJ4" s="573"/>
      <c r="EK4" s="573"/>
      <c r="EL4" s="573"/>
      <c r="EM4" s="573"/>
      <c r="EN4" s="573"/>
      <c r="EO4" s="573"/>
      <c r="EP4" s="573"/>
      <c r="EQ4" s="573"/>
      <c r="ER4" s="573"/>
      <c r="ES4" s="573"/>
      <c r="ET4" s="573"/>
      <c r="EU4" s="573"/>
      <c r="EV4" s="573"/>
      <c r="EW4" s="573"/>
      <c r="EX4" s="573"/>
      <c r="EY4" s="573"/>
      <c r="EZ4" s="573"/>
      <c r="FA4" s="573"/>
      <c r="FB4" s="573"/>
      <c r="FC4" s="573"/>
      <c r="FD4" s="573"/>
      <c r="FE4" s="573"/>
      <c r="FF4" s="573"/>
      <c r="FG4" s="573"/>
      <c r="FH4" s="573"/>
      <c r="FI4" s="573"/>
      <c r="FJ4" s="573"/>
      <c r="FK4" s="573"/>
      <c r="FL4" s="573"/>
      <c r="FM4" s="573"/>
      <c r="FN4" s="573"/>
      <c r="FO4" s="573"/>
      <c r="FP4" s="573"/>
      <c r="FQ4" s="573"/>
      <c r="FR4" s="573"/>
      <c r="FS4" s="573"/>
      <c r="FT4" s="573"/>
      <c r="FU4" s="573"/>
      <c r="FV4" s="573"/>
      <c r="FW4" s="573"/>
      <c r="FX4" s="573"/>
      <c r="FY4" s="573"/>
      <c r="FZ4" s="573"/>
      <c r="GA4" s="573"/>
      <c r="GB4" s="573"/>
      <c r="GC4" s="573"/>
      <c r="GD4" s="573"/>
      <c r="GE4" s="573"/>
      <c r="GF4" s="573"/>
      <c r="GG4" s="573"/>
      <c r="GH4" s="573"/>
      <c r="GI4" s="573"/>
      <c r="GJ4" s="573"/>
      <c r="GK4" s="573"/>
      <c r="GL4" s="573"/>
      <c r="GM4" s="573"/>
      <c r="GN4" s="573"/>
      <c r="GO4" s="573"/>
      <c r="GP4" s="573"/>
      <c r="GQ4" s="573"/>
      <c r="GR4" s="573"/>
      <c r="GS4" s="573"/>
      <c r="GT4" s="573"/>
      <c r="GU4" s="573"/>
      <c r="GV4" s="573"/>
      <c r="GW4" s="573"/>
      <c r="GX4" s="573"/>
      <c r="GY4" s="573"/>
      <c r="GZ4" s="573"/>
      <c r="HA4" s="573"/>
      <c r="HB4" s="573"/>
      <c r="HC4" s="573"/>
      <c r="HD4" s="573"/>
      <c r="HE4" s="573"/>
      <c r="HF4" s="573"/>
      <c r="HG4" s="573"/>
      <c r="HH4" s="573"/>
      <c r="HI4" s="573"/>
      <c r="HJ4" s="573"/>
      <c r="HK4" s="573"/>
      <c r="HL4" s="573"/>
      <c r="HM4" s="573"/>
      <c r="HN4" s="573"/>
      <c r="HO4" s="573"/>
      <c r="HP4" s="573"/>
      <c r="HQ4" s="573"/>
      <c r="HR4" s="573"/>
      <c r="HS4" s="573"/>
      <c r="HT4" s="573"/>
      <c r="HU4" s="573"/>
      <c r="HV4" s="573"/>
      <c r="HW4" s="573"/>
      <c r="HX4" s="573"/>
      <c r="HY4" s="573"/>
      <c r="HZ4" s="573"/>
      <c r="IA4" s="573"/>
      <c r="IB4" s="573"/>
      <c r="IC4" s="573"/>
      <c r="ID4" s="573"/>
      <c r="IE4" s="573"/>
      <c r="IF4" s="573"/>
      <c r="IG4" s="573"/>
      <c r="IH4" s="573"/>
      <c r="II4" s="573"/>
      <c r="IJ4" s="573"/>
      <c r="IK4" s="573"/>
      <c r="IL4" s="573"/>
      <c r="IM4" s="573"/>
      <c r="IN4" s="573"/>
      <c r="IO4" s="573"/>
      <c r="IP4" s="573"/>
      <c r="IQ4" s="573"/>
      <c r="IR4" s="573"/>
      <c r="IS4" s="573"/>
    </row>
    <row r="5" spans="1:253" ht="15" thickBot="1">
      <c r="A5" s="1036" t="s">
        <v>750</v>
      </c>
      <c r="B5" s="1036"/>
      <c r="C5" s="1163" t="s">
        <v>802</v>
      </c>
      <c r="D5" s="1164"/>
      <c r="E5" s="1164"/>
      <c r="F5" s="1164"/>
      <c r="G5" s="1165"/>
      <c r="H5" s="1218" t="s">
        <v>220</v>
      </c>
      <c r="I5" s="587"/>
      <c r="J5" s="575"/>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c r="AS5" s="573"/>
      <c r="AT5" s="573"/>
      <c r="AU5" s="573"/>
      <c r="AV5" s="573"/>
      <c r="AW5" s="573"/>
      <c r="AX5" s="573"/>
      <c r="AY5" s="573"/>
      <c r="AZ5" s="573"/>
      <c r="BA5" s="573"/>
      <c r="BB5" s="573"/>
      <c r="BC5" s="573"/>
      <c r="BD5" s="573"/>
      <c r="BE5" s="573"/>
      <c r="BF5" s="573"/>
      <c r="BG5" s="573"/>
      <c r="BH5" s="573"/>
      <c r="BI5" s="573"/>
      <c r="BJ5" s="573"/>
      <c r="BK5" s="573"/>
      <c r="BL5" s="573"/>
      <c r="BM5" s="573"/>
      <c r="BN5" s="573"/>
      <c r="BO5" s="573"/>
      <c r="BP5" s="573"/>
      <c r="BQ5" s="573"/>
      <c r="BR5" s="573"/>
      <c r="BS5" s="573"/>
      <c r="BT5" s="573"/>
      <c r="BU5" s="573"/>
      <c r="BV5" s="573"/>
      <c r="BW5" s="573"/>
      <c r="BX5" s="573"/>
      <c r="BY5" s="573"/>
      <c r="BZ5" s="573"/>
      <c r="CA5" s="573"/>
      <c r="CB5" s="573"/>
      <c r="CC5" s="573"/>
      <c r="CD5" s="573"/>
      <c r="CE5" s="573"/>
      <c r="CF5" s="573"/>
      <c r="CG5" s="573"/>
      <c r="CH5" s="573"/>
      <c r="CI5" s="573"/>
      <c r="CJ5" s="573"/>
      <c r="CK5" s="573"/>
      <c r="CL5" s="573"/>
      <c r="CM5" s="573"/>
      <c r="CN5" s="573"/>
      <c r="CO5" s="573"/>
      <c r="CP5" s="573"/>
      <c r="CQ5" s="573"/>
      <c r="CR5" s="573"/>
      <c r="CS5" s="573"/>
      <c r="CT5" s="573"/>
      <c r="CU5" s="573"/>
      <c r="CV5" s="573"/>
      <c r="CW5" s="573"/>
      <c r="CX5" s="573"/>
      <c r="CY5" s="573"/>
      <c r="CZ5" s="573"/>
      <c r="DA5" s="573"/>
      <c r="DB5" s="573"/>
      <c r="DC5" s="573"/>
      <c r="DD5" s="573"/>
      <c r="DE5" s="573"/>
      <c r="DF5" s="573"/>
      <c r="DG5" s="573"/>
      <c r="DH5" s="573"/>
      <c r="DI5" s="573"/>
      <c r="DJ5" s="573"/>
      <c r="DK5" s="573"/>
      <c r="DL5" s="573"/>
      <c r="DM5" s="573"/>
      <c r="DN5" s="573"/>
      <c r="DO5" s="573"/>
      <c r="DP5" s="573"/>
      <c r="DQ5" s="573"/>
      <c r="DR5" s="573"/>
      <c r="DS5" s="573"/>
      <c r="DT5" s="573"/>
      <c r="DU5" s="573"/>
      <c r="DV5" s="573"/>
      <c r="DW5" s="573"/>
      <c r="DX5" s="573"/>
      <c r="DY5" s="573"/>
      <c r="DZ5" s="573"/>
      <c r="EA5" s="573"/>
      <c r="EB5" s="573"/>
      <c r="EC5" s="573"/>
      <c r="ED5" s="573"/>
      <c r="EE5" s="573"/>
      <c r="EF5" s="573"/>
      <c r="EG5" s="573"/>
      <c r="EH5" s="573"/>
      <c r="EI5" s="573"/>
      <c r="EJ5" s="573"/>
      <c r="EK5" s="573"/>
      <c r="EL5" s="573"/>
      <c r="EM5" s="573"/>
      <c r="EN5" s="573"/>
      <c r="EO5" s="573"/>
      <c r="EP5" s="573"/>
      <c r="EQ5" s="573"/>
      <c r="ER5" s="573"/>
      <c r="ES5" s="573"/>
      <c r="ET5" s="573"/>
      <c r="EU5" s="573"/>
      <c r="EV5" s="573"/>
      <c r="EW5" s="573"/>
      <c r="EX5" s="573"/>
      <c r="EY5" s="573"/>
      <c r="EZ5" s="573"/>
      <c r="FA5" s="573"/>
      <c r="FB5" s="573"/>
      <c r="FC5" s="573"/>
      <c r="FD5" s="573"/>
      <c r="FE5" s="573"/>
      <c r="FF5" s="573"/>
      <c r="FG5" s="573"/>
      <c r="FH5" s="573"/>
      <c r="FI5" s="573"/>
      <c r="FJ5" s="573"/>
      <c r="FK5" s="573"/>
      <c r="FL5" s="573"/>
      <c r="FM5" s="573"/>
      <c r="FN5" s="573"/>
      <c r="FO5" s="573"/>
      <c r="FP5" s="573"/>
      <c r="FQ5" s="573"/>
      <c r="FR5" s="573"/>
      <c r="FS5" s="573"/>
      <c r="FT5" s="573"/>
      <c r="FU5" s="573"/>
      <c r="FV5" s="573"/>
      <c r="FW5" s="573"/>
      <c r="FX5" s="573"/>
      <c r="FY5" s="573"/>
      <c r="FZ5" s="573"/>
      <c r="GA5" s="573"/>
      <c r="GB5" s="573"/>
      <c r="GC5" s="573"/>
      <c r="GD5" s="573"/>
      <c r="GE5" s="573"/>
      <c r="GF5" s="573"/>
      <c r="GG5" s="573"/>
      <c r="GH5" s="573"/>
      <c r="GI5" s="573"/>
      <c r="GJ5" s="573"/>
      <c r="GK5" s="573"/>
      <c r="GL5" s="573"/>
      <c r="GM5" s="573"/>
      <c r="GN5" s="573"/>
      <c r="GO5" s="573"/>
      <c r="GP5" s="573"/>
      <c r="GQ5" s="573"/>
      <c r="GR5" s="573"/>
      <c r="GS5" s="573"/>
      <c r="GT5" s="573"/>
      <c r="GU5" s="573"/>
      <c r="GV5" s="573"/>
      <c r="GW5" s="573"/>
      <c r="GX5" s="573"/>
      <c r="GY5" s="573"/>
      <c r="GZ5" s="573"/>
      <c r="HA5" s="573"/>
      <c r="HB5" s="573"/>
      <c r="HC5" s="573"/>
      <c r="HD5" s="573"/>
      <c r="HE5" s="573"/>
      <c r="HF5" s="573"/>
      <c r="HG5" s="573"/>
      <c r="HH5" s="573"/>
      <c r="HI5" s="573"/>
      <c r="HJ5" s="573"/>
      <c r="HK5" s="573"/>
      <c r="HL5" s="573"/>
      <c r="HM5" s="573"/>
      <c r="HN5" s="573"/>
      <c r="HO5" s="573"/>
      <c r="HP5" s="573"/>
      <c r="HQ5" s="573"/>
      <c r="HR5" s="573"/>
      <c r="HS5" s="573"/>
      <c r="HT5" s="573"/>
      <c r="HU5" s="573"/>
      <c r="HV5" s="573"/>
      <c r="HW5" s="573"/>
      <c r="HX5" s="573"/>
      <c r="HY5" s="573"/>
      <c r="HZ5" s="573"/>
      <c r="IA5" s="573"/>
      <c r="IB5" s="573"/>
      <c r="IC5" s="573"/>
      <c r="ID5" s="573"/>
      <c r="IE5" s="573"/>
      <c r="IF5" s="573"/>
      <c r="IG5" s="573"/>
      <c r="IH5" s="573"/>
      <c r="II5" s="573"/>
      <c r="IJ5" s="573"/>
      <c r="IK5" s="573"/>
      <c r="IL5" s="573"/>
      <c r="IM5" s="573"/>
      <c r="IN5" s="573"/>
      <c r="IO5" s="573"/>
      <c r="IP5" s="573"/>
      <c r="IQ5" s="573"/>
      <c r="IR5" s="573"/>
      <c r="IS5" s="573"/>
    </row>
    <row r="6" spans="1:253" ht="15" customHeight="1" thickBot="1">
      <c r="A6" s="1036"/>
      <c r="B6" s="1036"/>
      <c r="C6" s="1039" t="s">
        <v>746</v>
      </c>
      <c r="D6" s="1039" t="s">
        <v>747</v>
      </c>
      <c r="E6" s="1040" t="s">
        <v>797</v>
      </c>
      <c r="F6" s="1039" t="s">
        <v>744</v>
      </c>
      <c r="G6" s="1162" t="s">
        <v>743</v>
      </c>
      <c r="H6" s="1219"/>
      <c r="I6" s="587"/>
      <c r="J6" s="575"/>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c r="BD6" s="573"/>
      <c r="BE6" s="573"/>
      <c r="BF6" s="573"/>
      <c r="BG6" s="573"/>
      <c r="BH6" s="573"/>
      <c r="BI6" s="573"/>
      <c r="BJ6" s="573"/>
      <c r="BK6" s="573"/>
      <c r="BL6" s="573"/>
      <c r="BM6" s="573"/>
      <c r="BN6" s="573"/>
      <c r="BO6" s="573"/>
      <c r="BP6" s="573"/>
      <c r="BQ6" s="573"/>
      <c r="BR6" s="573"/>
      <c r="BS6" s="573"/>
      <c r="BT6" s="573"/>
      <c r="BU6" s="573"/>
      <c r="BV6" s="573"/>
      <c r="BW6" s="573"/>
      <c r="BX6" s="573"/>
      <c r="BY6" s="573"/>
      <c r="BZ6" s="573"/>
      <c r="CA6" s="573"/>
      <c r="CB6" s="573"/>
      <c r="CC6" s="573"/>
      <c r="CD6" s="573"/>
      <c r="CE6" s="573"/>
      <c r="CF6" s="573"/>
      <c r="CG6" s="573"/>
      <c r="CH6" s="573"/>
      <c r="CI6" s="573"/>
      <c r="CJ6" s="573"/>
      <c r="CK6" s="573"/>
      <c r="CL6" s="573"/>
      <c r="CM6" s="573"/>
      <c r="CN6" s="573"/>
      <c r="CO6" s="573"/>
      <c r="CP6" s="573"/>
      <c r="CQ6" s="573"/>
      <c r="CR6" s="573"/>
      <c r="CS6" s="573"/>
      <c r="CT6" s="573"/>
      <c r="CU6" s="573"/>
      <c r="CV6" s="573"/>
      <c r="CW6" s="573"/>
      <c r="CX6" s="573"/>
      <c r="CY6" s="573"/>
      <c r="CZ6" s="573"/>
      <c r="DA6" s="573"/>
      <c r="DB6" s="573"/>
      <c r="DC6" s="573"/>
      <c r="DD6" s="573"/>
      <c r="DE6" s="573"/>
      <c r="DF6" s="573"/>
      <c r="DG6" s="573"/>
      <c r="DH6" s="573"/>
      <c r="DI6" s="573"/>
      <c r="DJ6" s="573"/>
      <c r="DK6" s="573"/>
      <c r="DL6" s="573"/>
      <c r="DM6" s="573"/>
      <c r="DN6" s="573"/>
      <c r="DO6" s="573"/>
      <c r="DP6" s="573"/>
      <c r="DQ6" s="573"/>
      <c r="DR6" s="573"/>
      <c r="DS6" s="573"/>
      <c r="DT6" s="573"/>
      <c r="DU6" s="573"/>
      <c r="DV6" s="573"/>
      <c r="DW6" s="573"/>
      <c r="DX6" s="573"/>
      <c r="DY6" s="573"/>
      <c r="DZ6" s="573"/>
      <c r="EA6" s="573"/>
      <c r="EB6" s="573"/>
      <c r="EC6" s="573"/>
      <c r="ED6" s="573"/>
      <c r="EE6" s="573"/>
      <c r="EF6" s="573"/>
      <c r="EG6" s="573"/>
      <c r="EH6" s="573"/>
      <c r="EI6" s="573"/>
      <c r="EJ6" s="573"/>
      <c r="EK6" s="573"/>
      <c r="EL6" s="573"/>
      <c r="EM6" s="573"/>
      <c r="EN6" s="573"/>
      <c r="EO6" s="573"/>
      <c r="EP6" s="573"/>
      <c r="EQ6" s="573"/>
      <c r="ER6" s="573"/>
      <c r="ES6" s="573"/>
      <c r="ET6" s="573"/>
      <c r="EU6" s="573"/>
      <c r="EV6" s="573"/>
      <c r="EW6" s="573"/>
      <c r="EX6" s="573"/>
      <c r="EY6" s="573"/>
      <c r="EZ6" s="573"/>
      <c r="FA6" s="573"/>
      <c r="FB6" s="573"/>
      <c r="FC6" s="573"/>
      <c r="FD6" s="573"/>
      <c r="FE6" s="573"/>
      <c r="FF6" s="573"/>
      <c r="FG6" s="573"/>
      <c r="FH6" s="573"/>
      <c r="FI6" s="573"/>
      <c r="FJ6" s="573"/>
      <c r="FK6" s="573"/>
      <c r="FL6" s="573"/>
      <c r="FM6" s="573"/>
      <c r="FN6" s="573"/>
      <c r="FO6" s="573"/>
      <c r="FP6" s="573"/>
      <c r="FQ6" s="573"/>
      <c r="FR6" s="573"/>
      <c r="FS6" s="573"/>
      <c r="FT6" s="573"/>
      <c r="FU6" s="573"/>
      <c r="FV6" s="573"/>
      <c r="FW6" s="573"/>
      <c r="FX6" s="573"/>
      <c r="FY6" s="573"/>
      <c r="FZ6" s="573"/>
      <c r="GA6" s="573"/>
      <c r="GB6" s="573"/>
      <c r="GC6" s="573"/>
      <c r="GD6" s="573"/>
      <c r="GE6" s="573"/>
      <c r="GF6" s="573"/>
      <c r="GG6" s="573"/>
      <c r="GH6" s="573"/>
      <c r="GI6" s="573"/>
      <c r="GJ6" s="573"/>
      <c r="GK6" s="573"/>
      <c r="GL6" s="573"/>
      <c r="GM6" s="573"/>
      <c r="GN6" s="573"/>
      <c r="GO6" s="573"/>
      <c r="GP6" s="573"/>
      <c r="GQ6" s="573"/>
      <c r="GR6" s="573"/>
      <c r="GS6" s="573"/>
      <c r="GT6" s="573"/>
      <c r="GU6" s="573"/>
      <c r="GV6" s="573"/>
      <c r="GW6" s="573"/>
      <c r="GX6" s="573"/>
      <c r="GY6" s="573"/>
      <c r="GZ6" s="573"/>
      <c r="HA6" s="573"/>
      <c r="HB6" s="573"/>
      <c r="HC6" s="573"/>
      <c r="HD6" s="573"/>
      <c r="HE6" s="573"/>
      <c r="HF6" s="573"/>
      <c r="HG6" s="573"/>
      <c r="HH6" s="573"/>
      <c r="HI6" s="573"/>
      <c r="HJ6" s="573"/>
      <c r="HK6" s="573"/>
      <c r="HL6" s="573"/>
      <c r="HM6" s="573"/>
      <c r="HN6" s="573"/>
      <c r="HO6" s="573"/>
      <c r="HP6" s="573"/>
      <c r="HQ6" s="573"/>
      <c r="HR6" s="573"/>
      <c r="HS6" s="573"/>
      <c r="HT6" s="573"/>
      <c r="HU6" s="573"/>
      <c r="HV6" s="573"/>
      <c r="HW6" s="573"/>
      <c r="HX6" s="573"/>
      <c r="HY6" s="573"/>
      <c r="HZ6" s="573"/>
      <c r="IA6" s="573"/>
      <c r="IB6" s="573"/>
      <c r="IC6" s="573"/>
      <c r="ID6" s="573"/>
      <c r="IE6" s="573"/>
      <c r="IF6" s="573"/>
      <c r="IG6" s="573"/>
      <c r="IH6" s="573"/>
      <c r="II6" s="573"/>
      <c r="IJ6" s="573"/>
      <c r="IK6" s="573"/>
      <c r="IL6" s="573"/>
      <c r="IM6" s="573"/>
      <c r="IN6" s="573"/>
      <c r="IO6" s="573"/>
      <c r="IP6" s="573"/>
      <c r="IQ6" s="573"/>
      <c r="IR6" s="573"/>
      <c r="IS6" s="573"/>
    </row>
    <row r="7" spans="1:253" ht="14.25">
      <c r="A7" s="1036"/>
      <c r="B7" s="1036"/>
      <c r="C7" s="1039"/>
      <c r="D7" s="1039"/>
      <c r="E7" s="1040"/>
      <c r="F7" s="1039"/>
      <c r="G7" s="1162"/>
      <c r="H7" s="1220"/>
      <c r="I7" s="587"/>
      <c r="J7" s="575"/>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3"/>
      <c r="AY7" s="573"/>
      <c r="AZ7" s="573"/>
      <c r="BA7" s="573"/>
      <c r="BB7" s="573"/>
      <c r="BC7" s="573"/>
      <c r="BD7" s="573"/>
      <c r="BE7" s="573"/>
      <c r="BF7" s="573"/>
      <c r="BG7" s="573"/>
      <c r="BH7" s="573"/>
      <c r="BI7" s="573"/>
      <c r="BJ7" s="573"/>
      <c r="BK7" s="573"/>
      <c r="BL7" s="573"/>
      <c r="BM7" s="573"/>
      <c r="BN7" s="573"/>
      <c r="BO7" s="573"/>
      <c r="BP7" s="573"/>
      <c r="BQ7" s="573"/>
      <c r="BR7" s="573"/>
      <c r="BS7" s="573"/>
      <c r="BT7" s="573"/>
      <c r="BU7" s="573"/>
      <c r="BV7" s="573"/>
      <c r="BW7" s="573"/>
      <c r="BX7" s="573"/>
      <c r="BY7" s="573"/>
      <c r="BZ7" s="573"/>
      <c r="CA7" s="573"/>
      <c r="CB7" s="573"/>
      <c r="CC7" s="573"/>
      <c r="CD7" s="573"/>
      <c r="CE7" s="573"/>
      <c r="CF7" s="573"/>
      <c r="CG7" s="573"/>
      <c r="CH7" s="573"/>
      <c r="CI7" s="573"/>
      <c r="CJ7" s="573"/>
      <c r="CK7" s="573"/>
      <c r="CL7" s="573"/>
      <c r="CM7" s="573"/>
      <c r="CN7" s="573"/>
      <c r="CO7" s="573"/>
      <c r="CP7" s="573"/>
      <c r="CQ7" s="573"/>
      <c r="CR7" s="573"/>
      <c r="CS7" s="573"/>
      <c r="CT7" s="573"/>
      <c r="CU7" s="573"/>
      <c r="CV7" s="573"/>
      <c r="CW7" s="573"/>
      <c r="CX7" s="573"/>
      <c r="CY7" s="573"/>
      <c r="CZ7" s="573"/>
      <c r="DA7" s="573"/>
      <c r="DB7" s="573"/>
      <c r="DC7" s="573"/>
      <c r="DD7" s="573"/>
      <c r="DE7" s="573"/>
      <c r="DF7" s="573"/>
      <c r="DG7" s="573"/>
      <c r="DH7" s="573"/>
      <c r="DI7" s="573"/>
      <c r="DJ7" s="573"/>
      <c r="DK7" s="573"/>
      <c r="DL7" s="573"/>
      <c r="DM7" s="573"/>
      <c r="DN7" s="573"/>
      <c r="DO7" s="573"/>
      <c r="DP7" s="573"/>
      <c r="DQ7" s="573"/>
      <c r="DR7" s="573"/>
      <c r="DS7" s="573"/>
      <c r="DT7" s="573"/>
      <c r="DU7" s="573"/>
      <c r="DV7" s="573"/>
      <c r="DW7" s="573"/>
      <c r="DX7" s="573"/>
      <c r="DY7" s="573"/>
      <c r="DZ7" s="573"/>
      <c r="EA7" s="573"/>
      <c r="EB7" s="573"/>
      <c r="EC7" s="573"/>
      <c r="ED7" s="573"/>
      <c r="EE7" s="573"/>
      <c r="EF7" s="573"/>
      <c r="EG7" s="573"/>
      <c r="EH7" s="573"/>
      <c r="EI7" s="573"/>
      <c r="EJ7" s="573"/>
      <c r="EK7" s="573"/>
      <c r="EL7" s="573"/>
      <c r="EM7" s="573"/>
      <c r="EN7" s="573"/>
      <c r="EO7" s="573"/>
      <c r="EP7" s="573"/>
      <c r="EQ7" s="573"/>
      <c r="ER7" s="573"/>
      <c r="ES7" s="573"/>
      <c r="ET7" s="573"/>
      <c r="EU7" s="573"/>
      <c r="EV7" s="573"/>
      <c r="EW7" s="573"/>
      <c r="EX7" s="573"/>
      <c r="EY7" s="573"/>
      <c r="EZ7" s="573"/>
      <c r="FA7" s="573"/>
      <c r="FB7" s="573"/>
      <c r="FC7" s="573"/>
      <c r="FD7" s="573"/>
      <c r="FE7" s="573"/>
      <c r="FF7" s="573"/>
      <c r="FG7" s="573"/>
      <c r="FH7" s="573"/>
      <c r="FI7" s="573"/>
      <c r="FJ7" s="573"/>
      <c r="FK7" s="573"/>
      <c r="FL7" s="573"/>
      <c r="FM7" s="573"/>
      <c r="FN7" s="573"/>
      <c r="FO7" s="573"/>
      <c r="FP7" s="573"/>
      <c r="FQ7" s="573"/>
      <c r="FR7" s="573"/>
      <c r="FS7" s="573"/>
      <c r="FT7" s="573"/>
      <c r="FU7" s="573"/>
      <c r="FV7" s="573"/>
      <c r="FW7" s="573"/>
      <c r="FX7" s="573"/>
      <c r="FY7" s="573"/>
      <c r="FZ7" s="573"/>
      <c r="GA7" s="573"/>
      <c r="GB7" s="573"/>
      <c r="GC7" s="573"/>
      <c r="GD7" s="573"/>
      <c r="GE7" s="573"/>
      <c r="GF7" s="573"/>
      <c r="GG7" s="573"/>
      <c r="GH7" s="573"/>
      <c r="GI7" s="573"/>
      <c r="GJ7" s="573"/>
      <c r="GK7" s="573"/>
      <c r="GL7" s="573"/>
      <c r="GM7" s="573"/>
      <c r="GN7" s="573"/>
      <c r="GO7" s="573"/>
      <c r="GP7" s="573"/>
      <c r="GQ7" s="573"/>
      <c r="GR7" s="573"/>
      <c r="GS7" s="573"/>
      <c r="GT7" s="573"/>
      <c r="GU7" s="573"/>
      <c r="GV7" s="573"/>
      <c r="GW7" s="573"/>
      <c r="GX7" s="573"/>
      <c r="GY7" s="573"/>
      <c r="GZ7" s="573"/>
      <c r="HA7" s="573"/>
      <c r="HB7" s="573"/>
      <c r="HC7" s="573"/>
      <c r="HD7" s="573"/>
      <c r="HE7" s="573"/>
      <c r="HF7" s="573"/>
      <c r="HG7" s="573"/>
      <c r="HH7" s="573"/>
      <c r="HI7" s="573"/>
      <c r="HJ7" s="573"/>
      <c r="HK7" s="573"/>
      <c r="HL7" s="573"/>
      <c r="HM7" s="573"/>
      <c r="HN7" s="573"/>
      <c r="HO7" s="573"/>
      <c r="HP7" s="573"/>
      <c r="HQ7" s="573"/>
      <c r="HR7" s="573"/>
      <c r="HS7" s="573"/>
      <c r="HT7" s="573"/>
      <c r="HU7" s="573"/>
      <c r="HV7" s="573"/>
      <c r="HW7" s="573"/>
      <c r="HX7" s="573"/>
      <c r="HY7" s="573"/>
      <c r="HZ7" s="573"/>
      <c r="IA7" s="573"/>
      <c r="IB7" s="573"/>
      <c r="IC7" s="573"/>
      <c r="ID7" s="573"/>
      <c r="IE7" s="573"/>
      <c r="IF7" s="573"/>
      <c r="IG7" s="573"/>
      <c r="IH7" s="573"/>
      <c r="II7" s="573"/>
      <c r="IJ7" s="573"/>
      <c r="IK7" s="573"/>
      <c r="IL7" s="573"/>
      <c r="IM7" s="573"/>
      <c r="IN7" s="573"/>
      <c r="IO7" s="573"/>
      <c r="IP7" s="573"/>
      <c r="IQ7" s="573"/>
      <c r="IR7" s="573"/>
      <c r="IS7" s="573"/>
    </row>
    <row r="8" spans="1:253" ht="14.25">
      <c r="A8" s="1160"/>
      <c r="B8" s="779" t="s">
        <v>742</v>
      </c>
      <c r="C8" s="643"/>
      <c r="D8" s="643"/>
      <c r="E8" s="643"/>
      <c r="F8" s="643"/>
      <c r="G8" s="642"/>
      <c r="H8" s="778">
        <f t="shared" ref="H8:H24" si="0">SUM(C8:G8)</f>
        <v>0</v>
      </c>
      <c r="I8" s="586"/>
      <c r="J8" s="575"/>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573"/>
      <c r="BC8" s="573"/>
      <c r="BD8" s="573"/>
      <c r="BE8" s="573"/>
      <c r="BF8" s="573"/>
      <c r="BG8" s="573"/>
      <c r="BH8" s="573"/>
      <c r="BI8" s="573"/>
      <c r="BJ8" s="573"/>
      <c r="BK8" s="573"/>
      <c r="BL8" s="573"/>
      <c r="BM8" s="573"/>
      <c r="BN8" s="573"/>
      <c r="BO8" s="573"/>
      <c r="BP8" s="573"/>
      <c r="BQ8" s="573"/>
      <c r="BR8" s="573"/>
      <c r="BS8" s="573"/>
      <c r="BT8" s="573"/>
      <c r="BU8" s="573"/>
      <c r="BV8" s="573"/>
      <c r="BW8" s="573"/>
      <c r="BX8" s="573"/>
      <c r="BY8" s="573"/>
      <c r="BZ8" s="573"/>
      <c r="CA8" s="573"/>
      <c r="CB8" s="573"/>
      <c r="CC8" s="573"/>
      <c r="CD8" s="573"/>
      <c r="CE8" s="573"/>
      <c r="CF8" s="573"/>
      <c r="CG8" s="573"/>
      <c r="CH8" s="573"/>
      <c r="CI8" s="573"/>
      <c r="CJ8" s="573"/>
      <c r="CK8" s="573"/>
      <c r="CL8" s="573"/>
      <c r="CM8" s="573"/>
      <c r="CN8" s="573"/>
      <c r="CO8" s="573"/>
      <c r="CP8" s="573"/>
      <c r="CQ8" s="573"/>
      <c r="CR8" s="573"/>
      <c r="CS8" s="573"/>
      <c r="CT8" s="573"/>
      <c r="CU8" s="573"/>
      <c r="CV8" s="573"/>
      <c r="CW8" s="573"/>
      <c r="CX8" s="573"/>
      <c r="CY8" s="573"/>
      <c r="CZ8" s="573"/>
      <c r="DA8" s="573"/>
      <c r="DB8" s="573"/>
      <c r="DC8" s="573"/>
      <c r="DD8" s="573"/>
      <c r="DE8" s="573"/>
      <c r="DF8" s="573"/>
      <c r="DG8" s="573"/>
      <c r="DH8" s="573"/>
      <c r="DI8" s="573"/>
      <c r="DJ8" s="573"/>
      <c r="DK8" s="573"/>
      <c r="DL8" s="573"/>
      <c r="DM8" s="573"/>
      <c r="DN8" s="573"/>
      <c r="DO8" s="573"/>
      <c r="DP8" s="573"/>
      <c r="DQ8" s="573"/>
      <c r="DR8" s="573"/>
      <c r="DS8" s="573"/>
      <c r="DT8" s="573"/>
      <c r="DU8" s="573"/>
      <c r="DV8" s="573"/>
      <c r="DW8" s="573"/>
      <c r="DX8" s="573"/>
      <c r="DY8" s="573"/>
      <c r="DZ8" s="573"/>
      <c r="EA8" s="573"/>
      <c r="EB8" s="573"/>
      <c r="EC8" s="573"/>
      <c r="ED8" s="573"/>
      <c r="EE8" s="573"/>
      <c r="EF8" s="573"/>
      <c r="EG8" s="573"/>
      <c r="EH8" s="573"/>
      <c r="EI8" s="573"/>
      <c r="EJ8" s="573"/>
      <c r="EK8" s="573"/>
      <c r="EL8" s="573"/>
      <c r="EM8" s="573"/>
      <c r="EN8" s="573"/>
      <c r="EO8" s="573"/>
      <c r="EP8" s="573"/>
      <c r="EQ8" s="573"/>
      <c r="ER8" s="573"/>
      <c r="ES8" s="573"/>
      <c r="ET8" s="573"/>
      <c r="EU8" s="573"/>
      <c r="EV8" s="573"/>
      <c r="EW8" s="573"/>
      <c r="EX8" s="573"/>
      <c r="EY8" s="573"/>
      <c r="EZ8" s="573"/>
      <c r="FA8" s="573"/>
      <c r="FB8" s="573"/>
      <c r="FC8" s="573"/>
      <c r="FD8" s="573"/>
      <c r="FE8" s="573"/>
      <c r="FF8" s="573"/>
      <c r="FG8" s="573"/>
      <c r="FH8" s="573"/>
      <c r="FI8" s="573"/>
      <c r="FJ8" s="573"/>
      <c r="FK8" s="573"/>
      <c r="FL8" s="573"/>
      <c r="FM8" s="573"/>
      <c r="FN8" s="573"/>
      <c r="FO8" s="573"/>
      <c r="FP8" s="573"/>
      <c r="FQ8" s="573"/>
      <c r="FR8" s="573"/>
      <c r="FS8" s="573"/>
      <c r="FT8" s="573"/>
      <c r="FU8" s="573"/>
      <c r="FV8" s="573"/>
      <c r="FW8" s="573"/>
      <c r="FX8" s="573"/>
      <c r="FY8" s="573"/>
      <c r="FZ8" s="573"/>
      <c r="GA8" s="573"/>
      <c r="GB8" s="573"/>
      <c r="GC8" s="573"/>
      <c r="GD8" s="573"/>
      <c r="GE8" s="573"/>
      <c r="GF8" s="573"/>
      <c r="GG8" s="573"/>
      <c r="GH8" s="573"/>
      <c r="GI8" s="573"/>
      <c r="GJ8" s="573"/>
      <c r="GK8" s="573"/>
      <c r="GL8" s="573"/>
      <c r="GM8" s="573"/>
      <c r="GN8" s="573"/>
      <c r="GO8" s="573"/>
      <c r="GP8" s="573"/>
      <c r="GQ8" s="573"/>
      <c r="GR8" s="573"/>
      <c r="GS8" s="573"/>
      <c r="GT8" s="573"/>
      <c r="GU8" s="573"/>
      <c r="GV8" s="573"/>
      <c r="GW8" s="573"/>
      <c r="GX8" s="573"/>
      <c r="GY8" s="573"/>
      <c r="GZ8" s="573"/>
      <c r="HA8" s="573"/>
      <c r="HB8" s="573"/>
      <c r="HC8" s="573"/>
      <c r="HD8" s="573"/>
      <c r="HE8" s="573"/>
      <c r="HF8" s="573"/>
      <c r="HG8" s="573"/>
      <c r="HH8" s="573"/>
      <c r="HI8" s="573"/>
      <c r="HJ8" s="573"/>
      <c r="HK8" s="573"/>
      <c r="HL8" s="573"/>
      <c r="HM8" s="573"/>
      <c r="HN8" s="573"/>
      <c r="HO8" s="573"/>
      <c r="HP8" s="573"/>
      <c r="HQ8" s="573"/>
      <c r="HR8" s="573"/>
      <c r="HS8" s="573"/>
      <c r="HT8" s="573"/>
      <c r="HU8" s="573"/>
      <c r="HV8" s="573"/>
      <c r="HW8" s="573"/>
      <c r="HX8" s="573"/>
      <c r="HY8" s="573"/>
      <c r="HZ8" s="573"/>
      <c r="IA8" s="573"/>
      <c r="IB8" s="573"/>
      <c r="IC8" s="573"/>
      <c r="ID8" s="573"/>
      <c r="IE8" s="573"/>
      <c r="IF8" s="573"/>
      <c r="IG8" s="573"/>
      <c r="IH8" s="573"/>
      <c r="II8" s="573"/>
      <c r="IJ8" s="573"/>
      <c r="IK8" s="573"/>
      <c r="IL8" s="573"/>
      <c r="IM8" s="573"/>
      <c r="IN8" s="573"/>
      <c r="IO8" s="573"/>
      <c r="IP8" s="573"/>
      <c r="IQ8" s="573"/>
      <c r="IR8" s="573"/>
      <c r="IS8" s="573"/>
    </row>
    <row r="9" spans="1:253" ht="14.25">
      <c r="A9" s="1160"/>
      <c r="B9" s="640" t="s">
        <v>221</v>
      </c>
      <c r="C9" s="638">
        <v>1125000</v>
      </c>
      <c r="D9" s="638">
        <v>1235000</v>
      </c>
      <c r="E9" s="638">
        <v>780000</v>
      </c>
      <c r="F9" s="638">
        <v>1327000</v>
      </c>
      <c r="G9" s="637">
        <v>1243000</v>
      </c>
      <c r="H9" s="598">
        <f t="shared" si="0"/>
        <v>5710000</v>
      </c>
      <c r="I9" s="586"/>
      <c r="J9" s="575"/>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3"/>
      <c r="AY9" s="573"/>
      <c r="AZ9" s="573"/>
      <c r="BA9" s="573"/>
      <c r="BB9" s="573"/>
      <c r="BC9" s="573"/>
      <c r="BD9" s="573"/>
      <c r="BE9" s="573"/>
      <c r="BF9" s="573"/>
      <c r="BG9" s="573"/>
      <c r="BH9" s="573"/>
      <c r="BI9" s="573"/>
      <c r="BJ9" s="573"/>
      <c r="BK9" s="573"/>
      <c r="BL9" s="573"/>
      <c r="BM9" s="573"/>
      <c r="BN9" s="573"/>
      <c r="BO9" s="573"/>
      <c r="BP9" s="573"/>
      <c r="BQ9" s="573"/>
      <c r="BR9" s="573"/>
      <c r="BS9" s="573"/>
      <c r="BT9" s="573"/>
      <c r="BU9" s="573"/>
      <c r="BV9" s="573"/>
      <c r="BW9" s="573"/>
      <c r="BX9" s="573"/>
      <c r="BY9" s="573"/>
      <c r="BZ9" s="573"/>
      <c r="CA9" s="573"/>
      <c r="CB9" s="573"/>
      <c r="CC9" s="573"/>
      <c r="CD9" s="573"/>
      <c r="CE9" s="573"/>
      <c r="CF9" s="573"/>
      <c r="CG9" s="573"/>
      <c r="CH9" s="573"/>
      <c r="CI9" s="573"/>
      <c r="CJ9" s="573"/>
      <c r="CK9" s="573"/>
      <c r="CL9" s="573"/>
      <c r="CM9" s="573"/>
      <c r="CN9" s="573"/>
      <c r="CO9" s="573"/>
      <c r="CP9" s="573"/>
      <c r="CQ9" s="573"/>
      <c r="CR9" s="573"/>
      <c r="CS9" s="573"/>
      <c r="CT9" s="573"/>
      <c r="CU9" s="573"/>
      <c r="CV9" s="573"/>
      <c r="CW9" s="573"/>
      <c r="CX9" s="573"/>
      <c r="CY9" s="573"/>
      <c r="CZ9" s="573"/>
      <c r="DA9" s="573"/>
      <c r="DB9" s="573"/>
      <c r="DC9" s="573"/>
      <c r="DD9" s="573"/>
      <c r="DE9" s="573"/>
      <c r="DF9" s="573"/>
      <c r="DG9" s="573"/>
      <c r="DH9" s="573"/>
      <c r="DI9" s="573"/>
      <c r="DJ9" s="573"/>
      <c r="DK9" s="573"/>
      <c r="DL9" s="573"/>
      <c r="DM9" s="573"/>
      <c r="DN9" s="573"/>
      <c r="DO9" s="573"/>
      <c r="DP9" s="573"/>
      <c r="DQ9" s="573"/>
      <c r="DR9" s="573"/>
      <c r="DS9" s="573"/>
      <c r="DT9" s="573"/>
      <c r="DU9" s="573"/>
      <c r="DV9" s="573"/>
      <c r="DW9" s="573"/>
      <c r="DX9" s="573"/>
      <c r="DY9" s="573"/>
      <c r="DZ9" s="573"/>
      <c r="EA9" s="573"/>
      <c r="EB9" s="573"/>
      <c r="EC9" s="573"/>
      <c r="ED9" s="573"/>
      <c r="EE9" s="573"/>
      <c r="EF9" s="573"/>
      <c r="EG9" s="573"/>
      <c r="EH9" s="573"/>
      <c r="EI9" s="573"/>
      <c r="EJ9" s="573"/>
      <c r="EK9" s="573"/>
      <c r="EL9" s="573"/>
      <c r="EM9" s="573"/>
      <c r="EN9" s="573"/>
      <c r="EO9" s="573"/>
      <c r="EP9" s="573"/>
      <c r="EQ9" s="573"/>
      <c r="ER9" s="573"/>
      <c r="ES9" s="573"/>
      <c r="ET9" s="573"/>
      <c r="EU9" s="573"/>
      <c r="EV9" s="573"/>
      <c r="EW9" s="573"/>
      <c r="EX9" s="573"/>
      <c r="EY9" s="573"/>
      <c r="EZ9" s="573"/>
      <c r="FA9" s="573"/>
      <c r="FB9" s="573"/>
      <c r="FC9" s="573"/>
      <c r="FD9" s="573"/>
      <c r="FE9" s="573"/>
      <c r="FF9" s="573"/>
      <c r="FG9" s="573"/>
      <c r="FH9" s="573"/>
      <c r="FI9" s="573"/>
      <c r="FJ9" s="573"/>
      <c r="FK9" s="573"/>
      <c r="FL9" s="573"/>
      <c r="FM9" s="573"/>
      <c r="FN9" s="573"/>
      <c r="FO9" s="573"/>
      <c r="FP9" s="573"/>
      <c r="FQ9" s="573"/>
      <c r="FR9" s="573"/>
      <c r="FS9" s="573"/>
      <c r="FT9" s="573"/>
      <c r="FU9" s="573"/>
      <c r="FV9" s="573"/>
      <c r="FW9" s="573"/>
      <c r="FX9" s="573"/>
      <c r="FY9" s="573"/>
      <c r="FZ9" s="573"/>
      <c r="GA9" s="573"/>
      <c r="GB9" s="573"/>
      <c r="GC9" s="573"/>
      <c r="GD9" s="573"/>
      <c r="GE9" s="573"/>
      <c r="GF9" s="573"/>
      <c r="GG9" s="573"/>
      <c r="GH9" s="573"/>
      <c r="GI9" s="573"/>
      <c r="GJ9" s="573"/>
      <c r="GK9" s="573"/>
      <c r="GL9" s="573"/>
      <c r="GM9" s="573"/>
      <c r="GN9" s="573"/>
      <c r="GO9" s="573"/>
      <c r="GP9" s="573"/>
      <c r="GQ9" s="573"/>
      <c r="GR9" s="573"/>
      <c r="GS9" s="573"/>
      <c r="GT9" s="573"/>
      <c r="GU9" s="573"/>
      <c r="GV9" s="573"/>
      <c r="GW9" s="573"/>
      <c r="GX9" s="573"/>
      <c r="GY9" s="573"/>
      <c r="GZ9" s="573"/>
      <c r="HA9" s="573"/>
      <c r="HB9" s="573"/>
      <c r="HC9" s="573"/>
      <c r="HD9" s="573"/>
      <c r="HE9" s="573"/>
      <c r="HF9" s="573"/>
      <c r="HG9" s="573"/>
      <c r="HH9" s="573"/>
      <c r="HI9" s="573"/>
      <c r="HJ9" s="573"/>
      <c r="HK9" s="573"/>
      <c r="HL9" s="573"/>
      <c r="HM9" s="573"/>
      <c r="HN9" s="573"/>
      <c r="HO9" s="573"/>
      <c r="HP9" s="573"/>
      <c r="HQ9" s="573"/>
      <c r="HR9" s="573"/>
      <c r="HS9" s="573"/>
      <c r="HT9" s="573"/>
      <c r="HU9" s="573"/>
      <c r="HV9" s="573"/>
      <c r="HW9" s="573"/>
      <c r="HX9" s="573"/>
      <c r="HY9" s="573"/>
      <c r="HZ9" s="573"/>
      <c r="IA9" s="573"/>
      <c r="IB9" s="573"/>
      <c r="IC9" s="573"/>
      <c r="ID9" s="573"/>
      <c r="IE9" s="573"/>
      <c r="IF9" s="573"/>
      <c r="IG9" s="573"/>
      <c r="IH9" s="573"/>
      <c r="II9" s="573"/>
      <c r="IJ9" s="573"/>
      <c r="IK9" s="573"/>
      <c r="IL9" s="573"/>
      <c r="IM9" s="573"/>
      <c r="IN9" s="573"/>
      <c r="IO9" s="573"/>
      <c r="IP9" s="573"/>
      <c r="IQ9" s="573"/>
      <c r="IR9" s="573"/>
      <c r="IS9" s="573"/>
    </row>
    <row r="10" spans="1:253" ht="14.25">
      <c r="A10" s="1160"/>
      <c r="B10" s="605" t="s">
        <v>477</v>
      </c>
      <c r="C10" s="600">
        <v>350000</v>
      </c>
      <c r="D10" s="600">
        <v>200000</v>
      </c>
      <c r="E10" s="600">
        <v>150000</v>
      </c>
      <c r="F10" s="600">
        <v>150000</v>
      </c>
      <c r="G10" s="599">
        <v>300000</v>
      </c>
      <c r="H10" s="598">
        <f t="shared" si="0"/>
        <v>1150000</v>
      </c>
      <c r="I10" s="586"/>
      <c r="J10" s="575"/>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BZ10" s="573"/>
      <c r="CA10" s="573"/>
      <c r="CB10" s="573"/>
      <c r="CC10" s="573"/>
      <c r="CD10" s="573"/>
      <c r="CE10" s="573"/>
      <c r="CF10" s="573"/>
      <c r="CG10" s="573"/>
      <c r="CH10" s="573"/>
      <c r="CI10" s="573"/>
      <c r="CJ10" s="573"/>
      <c r="CK10" s="573"/>
      <c r="CL10" s="573"/>
      <c r="CM10" s="573"/>
      <c r="CN10" s="573"/>
      <c r="CO10" s="573"/>
      <c r="CP10" s="573"/>
      <c r="CQ10" s="573"/>
      <c r="CR10" s="573"/>
      <c r="CS10" s="573"/>
      <c r="CT10" s="573"/>
      <c r="CU10" s="573"/>
      <c r="CV10" s="573"/>
      <c r="CW10" s="573"/>
      <c r="CX10" s="573"/>
      <c r="CY10" s="573"/>
      <c r="CZ10" s="573"/>
      <c r="DA10" s="573"/>
      <c r="DB10" s="573"/>
      <c r="DC10" s="573"/>
      <c r="DD10" s="573"/>
      <c r="DE10" s="573"/>
      <c r="DF10" s="573"/>
      <c r="DG10" s="573"/>
      <c r="DH10" s="573"/>
      <c r="DI10" s="573"/>
      <c r="DJ10" s="573"/>
      <c r="DK10" s="573"/>
      <c r="DL10" s="573"/>
      <c r="DM10" s="573"/>
      <c r="DN10" s="573"/>
      <c r="DO10" s="573"/>
      <c r="DP10" s="573"/>
      <c r="DQ10" s="573"/>
      <c r="DR10" s="573"/>
      <c r="DS10" s="573"/>
      <c r="DT10" s="573"/>
      <c r="DU10" s="573"/>
      <c r="DV10" s="573"/>
      <c r="DW10" s="573"/>
      <c r="DX10" s="573"/>
      <c r="DY10" s="573"/>
      <c r="DZ10" s="573"/>
      <c r="EA10" s="573"/>
      <c r="EB10" s="573"/>
      <c r="EC10" s="573"/>
      <c r="ED10" s="573"/>
      <c r="EE10" s="573"/>
      <c r="EF10" s="573"/>
      <c r="EG10" s="573"/>
      <c r="EH10" s="573"/>
      <c r="EI10" s="573"/>
      <c r="EJ10" s="573"/>
      <c r="EK10" s="573"/>
      <c r="EL10" s="573"/>
      <c r="EM10" s="573"/>
      <c r="EN10" s="573"/>
      <c r="EO10" s="573"/>
      <c r="EP10" s="573"/>
      <c r="EQ10" s="573"/>
      <c r="ER10" s="573"/>
      <c r="ES10" s="573"/>
      <c r="ET10" s="573"/>
      <c r="EU10" s="573"/>
      <c r="EV10" s="573"/>
      <c r="EW10" s="573"/>
      <c r="EX10" s="573"/>
      <c r="EY10" s="573"/>
      <c r="EZ10" s="573"/>
      <c r="FA10" s="573"/>
      <c r="FB10" s="573"/>
      <c r="FC10" s="573"/>
      <c r="FD10" s="573"/>
      <c r="FE10" s="573"/>
      <c r="FF10" s="573"/>
      <c r="FG10" s="573"/>
      <c r="FH10" s="573"/>
      <c r="FI10" s="573"/>
      <c r="FJ10" s="573"/>
      <c r="FK10" s="573"/>
      <c r="FL10" s="573"/>
      <c r="FM10" s="573"/>
      <c r="FN10" s="573"/>
      <c r="FO10" s="573"/>
      <c r="FP10" s="573"/>
      <c r="FQ10" s="573"/>
      <c r="FR10" s="573"/>
      <c r="FS10" s="573"/>
      <c r="FT10" s="573"/>
      <c r="FU10" s="573"/>
      <c r="FV10" s="573"/>
      <c r="FW10" s="573"/>
      <c r="FX10" s="573"/>
      <c r="FY10" s="573"/>
      <c r="FZ10" s="573"/>
      <c r="GA10" s="573"/>
      <c r="GB10" s="573"/>
      <c r="GC10" s="573"/>
      <c r="GD10" s="573"/>
      <c r="GE10" s="573"/>
      <c r="GF10" s="573"/>
      <c r="GG10" s="573"/>
      <c r="GH10" s="573"/>
      <c r="GI10" s="573"/>
      <c r="GJ10" s="573"/>
      <c r="GK10" s="573"/>
      <c r="GL10" s="573"/>
      <c r="GM10" s="573"/>
      <c r="GN10" s="573"/>
      <c r="GO10" s="573"/>
      <c r="GP10" s="573"/>
      <c r="GQ10" s="573"/>
      <c r="GR10" s="573"/>
      <c r="GS10" s="573"/>
      <c r="GT10" s="573"/>
      <c r="GU10" s="573"/>
      <c r="GV10" s="573"/>
      <c r="GW10" s="573"/>
      <c r="GX10" s="573"/>
      <c r="GY10" s="573"/>
      <c r="GZ10" s="573"/>
      <c r="HA10" s="573"/>
      <c r="HB10" s="573"/>
      <c r="HC10" s="573"/>
      <c r="HD10" s="573"/>
      <c r="HE10" s="573"/>
      <c r="HF10" s="573"/>
      <c r="HG10" s="573"/>
      <c r="HH10" s="573"/>
      <c r="HI10" s="573"/>
      <c r="HJ10" s="573"/>
      <c r="HK10" s="573"/>
      <c r="HL10" s="573"/>
      <c r="HM10" s="573"/>
      <c r="HN10" s="573"/>
      <c r="HO10" s="573"/>
      <c r="HP10" s="573"/>
      <c r="HQ10" s="573"/>
      <c r="HR10" s="573"/>
      <c r="HS10" s="573"/>
      <c r="HT10" s="573"/>
      <c r="HU10" s="573"/>
      <c r="HV10" s="573"/>
      <c r="HW10" s="573"/>
      <c r="HX10" s="573"/>
      <c r="HY10" s="573"/>
      <c r="HZ10" s="573"/>
      <c r="IA10" s="573"/>
      <c r="IB10" s="573"/>
      <c r="IC10" s="573"/>
      <c r="ID10" s="573"/>
      <c r="IE10" s="573"/>
      <c r="IF10" s="573"/>
      <c r="IG10" s="573"/>
      <c r="IH10" s="573"/>
      <c r="II10" s="573"/>
      <c r="IJ10" s="573"/>
      <c r="IK10" s="573"/>
      <c r="IL10" s="573"/>
      <c r="IM10" s="573"/>
      <c r="IN10" s="573"/>
      <c r="IO10" s="573"/>
      <c r="IP10" s="573"/>
      <c r="IQ10" s="573"/>
      <c r="IR10" s="573"/>
      <c r="IS10" s="573"/>
    </row>
    <row r="11" spans="1:253" ht="14.25">
      <c r="A11" s="1160"/>
      <c r="B11" s="636" t="s">
        <v>741</v>
      </c>
      <c r="C11" s="633">
        <v>100000</v>
      </c>
      <c r="D11" s="633">
        <v>20000</v>
      </c>
      <c r="E11" s="633">
        <v>10000</v>
      </c>
      <c r="F11" s="633">
        <v>20000</v>
      </c>
      <c r="G11" s="632">
        <v>10000</v>
      </c>
      <c r="H11" s="598">
        <f t="shared" si="0"/>
        <v>160000</v>
      </c>
      <c r="I11" s="586"/>
      <c r="J11" s="575"/>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3"/>
      <c r="AY11" s="573"/>
      <c r="AZ11" s="573"/>
      <c r="BA11" s="573"/>
      <c r="BB11" s="573"/>
      <c r="BC11" s="573"/>
      <c r="BD11" s="573"/>
      <c r="BE11" s="573"/>
      <c r="BF11" s="573"/>
      <c r="BG11" s="573"/>
      <c r="BH11" s="573"/>
      <c r="BI11" s="573"/>
      <c r="BJ11" s="573"/>
      <c r="BK11" s="573"/>
      <c r="BL11" s="573"/>
      <c r="BM11" s="573"/>
      <c r="BN11" s="573"/>
      <c r="BO11" s="573"/>
      <c r="BP11" s="573"/>
      <c r="BQ11" s="573"/>
      <c r="BR11" s="573"/>
      <c r="BS11" s="573"/>
      <c r="BT11" s="573"/>
      <c r="BU11" s="573"/>
      <c r="BV11" s="573"/>
      <c r="BW11" s="573"/>
      <c r="BX11" s="573"/>
      <c r="BY11" s="573"/>
      <c r="BZ11" s="573"/>
      <c r="CA11" s="573"/>
      <c r="CB11" s="573"/>
      <c r="CC11" s="573"/>
      <c r="CD11" s="573"/>
      <c r="CE11" s="573"/>
      <c r="CF11" s="573"/>
      <c r="CG11" s="573"/>
      <c r="CH11" s="573"/>
      <c r="CI11" s="573"/>
      <c r="CJ11" s="573"/>
      <c r="CK11" s="573"/>
      <c r="CL11" s="573"/>
      <c r="CM11" s="573"/>
      <c r="CN11" s="573"/>
      <c r="CO11" s="573"/>
      <c r="CP11" s="573"/>
      <c r="CQ11" s="573"/>
      <c r="CR11" s="573"/>
      <c r="CS11" s="573"/>
      <c r="CT11" s="573"/>
      <c r="CU11" s="573"/>
      <c r="CV11" s="573"/>
      <c r="CW11" s="573"/>
      <c r="CX11" s="573"/>
      <c r="CY11" s="573"/>
      <c r="CZ11" s="573"/>
      <c r="DA11" s="573"/>
      <c r="DB11" s="573"/>
      <c r="DC11" s="573"/>
      <c r="DD11" s="573"/>
      <c r="DE11" s="573"/>
      <c r="DF11" s="573"/>
      <c r="DG11" s="573"/>
      <c r="DH11" s="573"/>
      <c r="DI11" s="573"/>
      <c r="DJ11" s="573"/>
      <c r="DK11" s="573"/>
      <c r="DL11" s="573"/>
      <c r="DM11" s="573"/>
      <c r="DN11" s="573"/>
      <c r="DO11" s="573"/>
      <c r="DP11" s="573"/>
      <c r="DQ11" s="573"/>
      <c r="DR11" s="573"/>
      <c r="DS11" s="573"/>
      <c r="DT11" s="573"/>
      <c r="DU11" s="573"/>
      <c r="DV11" s="573"/>
      <c r="DW11" s="573"/>
      <c r="DX11" s="573"/>
      <c r="DY11" s="573"/>
      <c r="DZ11" s="573"/>
      <c r="EA11" s="573"/>
      <c r="EB11" s="573"/>
      <c r="EC11" s="573"/>
      <c r="ED11" s="573"/>
      <c r="EE11" s="573"/>
      <c r="EF11" s="573"/>
      <c r="EG11" s="573"/>
      <c r="EH11" s="573"/>
      <c r="EI11" s="573"/>
      <c r="EJ11" s="573"/>
      <c r="EK11" s="573"/>
      <c r="EL11" s="573"/>
      <c r="EM11" s="573"/>
      <c r="EN11" s="573"/>
      <c r="EO11" s="573"/>
      <c r="EP11" s="573"/>
      <c r="EQ11" s="573"/>
      <c r="ER11" s="573"/>
      <c r="ES11" s="573"/>
      <c r="ET11" s="573"/>
      <c r="EU11" s="573"/>
      <c r="EV11" s="573"/>
      <c r="EW11" s="573"/>
      <c r="EX11" s="573"/>
      <c r="EY11" s="573"/>
      <c r="EZ11" s="573"/>
      <c r="FA11" s="573"/>
      <c r="FB11" s="573"/>
      <c r="FC11" s="573"/>
      <c r="FD11" s="573"/>
      <c r="FE11" s="573"/>
      <c r="FF11" s="573"/>
      <c r="FG11" s="573"/>
      <c r="FH11" s="573"/>
      <c r="FI11" s="573"/>
      <c r="FJ11" s="573"/>
      <c r="FK11" s="573"/>
      <c r="FL11" s="573"/>
      <c r="FM11" s="573"/>
      <c r="FN11" s="573"/>
      <c r="FO11" s="573"/>
      <c r="FP11" s="573"/>
      <c r="FQ11" s="573"/>
      <c r="FR11" s="573"/>
      <c r="FS11" s="573"/>
      <c r="FT11" s="573"/>
      <c r="FU11" s="573"/>
      <c r="FV11" s="573"/>
      <c r="FW11" s="573"/>
      <c r="FX11" s="573"/>
      <c r="FY11" s="573"/>
      <c r="FZ11" s="573"/>
      <c r="GA11" s="573"/>
      <c r="GB11" s="573"/>
      <c r="GC11" s="573"/>
      <c r="GD11" s="573"/>
      <c r="GE11" s="573"/>
      <c r="GF11" s="573"/>
      <c r="GG11" s="573"/>
      <c r="GH11" s="573"/>
      <c r="GI11" s="573"/>
      <c r="GJ11" s="573"/>
      <c r="GK11" s="573"/>
      <c r="GL11" s="573"/>
      <c r="GM11" s="573"/>
      <c r="GN11" s="573"/>
      <c r="GO11" s="573"/>
      <c r="GP11" s="573"/>
      <c r="GQ11" s="573"/>
      <c r="GR11" s="573"/>
      <c r="GS11" s="573"/>
      <c r="GT11" s="573"/>
      <c r="GU11" s="573"/>
      <c r="GV11" s="573"/>
      <c r="GW11" s="573"/>
      <c r="GX11" s="573"/>
      <c r="GY11" s="573"/>
      <c r="GZ11" s="573"/>
      <c r="HA11" s="573"/>
      <c r="HB11" s="573"/>
      <c r="HC11" s="573"/>
      <c r="HD11" s="573"/>
      <c r="HE11" s="573"/>
      <c r="HF11" s="573"/>
      <c r="HG11" s="573"/>
      <c r="HH11" s="573"/>
      <c r="HI11" s="573"/>
      <c r="HJ11" s="573"/>
      <c r="HK11" s="573"/>
      <c r="HL11" s="573"/>
      <c r="HM11" s="573"/>
      <c r="HN11" s="573"/>
      <c r="HO11" s="573"/>
      <c r="HP11" s="573"/>
      <c r="HQ11" s="573"/>
      <c r="HR11" s="573"/>
      <c r="HS11" s="573"/>
      <c r="HT11" s="573"/>
      <c r="HU11" s="573"/>
      <c r="HV11" s="573"/>
      <c r="HW11" s="573"/>
      <c r="HX11" s="573"/>
      <c r="HY11" s="573"/>
      <c r="HZ11" s="573"/>
      <c r="IA11" s="573"/>
      <c r="IB11" s="573"/>
      <c r="IC11" s="573"/>
      <c r="ID11" s="573"/>
      <c r="IE11" s="573"/>
      <c r="IF11" s="573"/>
      <c r="IG11" s="573"/>
      <c r="IH11" s="573"/>
      <c r="II11" s="573"/>
      <c r="IJ11" s="573"/>
      <c r="IK11" s="573"/>
      <c r="IL11" s="573"/>
      <c r="IM11" s="573"/>
      <c r="IN11" s="573"/>
      <c r="IO11" s="573"/>
      <c r="IP11" s="573"/>
      <c r="IQ11" s="573"/>
      <c r="IR11" s="573"/>
      <c r="IS11" s="573"/>
    </row>
    <row r="12" spans="1:253" ht="15" thickBot="1">
      <c r="A12" s="1158" t="s">
        <v>480</v>
      </c>
      <c r="B12" s="1158"/>
      <c r="C12" s="591">
        <f t="shared" ref="C12:G12" si="1">SUM(C9:C11)</f>
        <v>1575000</v>
      </c>
      <c r="D12" s="591">
        <f t="shared" si="1"/>
        <v>1455000</v>
      </c>
      <c r="E12" s="591">
        <f t="shared" si="1"/>
        <v>940000</v>
      </c>
      <c r="F12" s="591">
        <f t="shared" si="1"/>
        <v>1497000</v>
      </c>
      <c r="G12" s="591">
        <f t="shared" si="1"/>
        <v>1553000</v>
      </c>
      <c r="H12" s="598">
        <f t="shared" si="0"/>
        <v>7020000</v>
      </c>
      <c r="I12" s="586"/>
      <c r="J12" s="575"/>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3"/>
      <c r="AL12" s="573"/>
      <c r="AM12" s="573"/>
      <c r="AN12" s="573"/>
      <c r="AO12" s="573"/>
      <c r="AP12" s="573"/>
      <c r="AQ12" s="573"/>
      <c r="AR12" s="573"/>
      <c r="AS12" s="573"/>
      <c r="AT12" s="573"/>
      <c r="AU12" s="573"/>
      <c r="AV12" s="573"/>
      <c r="AW12" s="573"/>
      <c r="AX12" s="573"/>
      <c r="AY12" s="573"/>
      <c r="AZ12" s="573"/>
      <c r="BA12" s="573"/>
      <c r="BB12" s="573"/>
      <c r="BC12" s="573"/>
      <c r="BD12" s="573"/>
      <c r="BE12" s="573"/>
      <c r="BF12" s="573"/>
      <c r="BG12" s="573"/>
      <c r="BH12" s="573"/>
      <c r="BI12" s="573"/>
      <c r="BJ12" s="573"/>
      <c r="BK12" s="573"/>
      <c r="BL12" s="573"/>
      <c r="BM12" s="573"/>
      <c r="BN12" s="573"/>
      <c r="BO12" s="573"/>
      <c r="BP12" s="573"/>
      <c r="BQ12" s="573"/>
      <c r="BR12" s="573"/>
      <c r="BS12" s="573"/>
      <c r="BT12" s="573"/>
      <c r="BU12" s="573"/>
      <c r="BV12" s="573"/>
      <c r="BW12" s="573"/>
      <c r="BX12" s="573"/>
      <c r="BY12" s="573"/>
      <c r="BZ12" s="573"/>
      <c r="CA12" s="573"/>
      <c r="CB12" s="573"/>
      <c r="CC12" s="573"/>
      <c r="CD12" s="573"/>
      <c r="CE12" s="573"/>
      <c r="CF12" s="573"/>
      <c r="CG12" s="573"/>
      <c r="CH12" s="573"/>
      <c r="CI12" s="573"/>
      <c r="CJ12" s="573"/>
      <c r="CK12" s="573"/>
      <c r="CL12" s="573"/>
      <c r="CM12" s="573"/>
      <c r="CN12" s="573"/>
      <c r="CO12" s="573"/>
      <c r="CP12" s="573"/>
      <c r="CQ12" s="573"/>
      <c r="CR12" s="573"/>
      <c r="CS12" s="573"/>
      <c r="CT12" s="573"/>
      <c r="CU12" s="573"/>
      <c r="CV12" s="573"/>
      <c r="CW12" s="573"/>
      <c r="CX12" s="573"/>
      <c r="CY12" s="573"/>
      <c r="CZ12" s="573"/>
      <c r="DA12" s="573"/>
      <c r="DB12" s="573"/>
      <c r="DC12" s="573"/>
      <c r="DD12" s="573"/>
      <c r="DE12" s="573"/>
      <c r="DF12" s="573"/>
      <c r="DG12" s="573"/>
      <c r="DH12" s="573"/>
      <c r="DI12" s="573"/>
      <c r="DJ12" s="573"/>
      <c r="DK12" s="573"/>
      <c r="DL12" s="573"/>
      <c r="DM12" s="573"/>
      <c r="DN12" s="573"/>
      <c r="DO12" s="573"/>
      <c r="DP12" s="573"/>
      <c r="DQ12" s="573"/>
      <c r="DR12" s="573"/>
      <c r="DS12" s="573"/>
      <c r="DT12" s="573"/>
      <c r="DU12" s="573"/>
      <c r="DV12" s="573"/>
      <c r="DW12" s="573"/>
      <c r="DX12" s="573"/>
      <c r="DY12" s="573"/>
      <c r="DZ12" s="573"/>
      <c r="EA12" s="573"/>
      <c r="EB12" s="573"/>
      <c r="EC12" s="573"/>
      <c r="ED12" s="573"/>
      <c r="EE12" s="573"/>
      <c r="EF12" s="573"/>
      <c r="EG12" s="573"/>
      <c r="EH12" s="573"/>
      <c r="EI12" s="573"/>
      <c r="EJ12" s="573"/>
      <c r="EK12" s="573"/>
      <c r="EL12" s="573"/>
      <c r="EM12" s="573"/>
      <c r="EN12" s="573"/>
      <c r="EO12" s="573"/>
      <c r="EP12" s="573"/>
      <c r="EQ12" s="573"/>
      <c r="ER12" s="573"/>
      <c r="ES12" s="573"/>
      <c r="ET12" s="573"/>
      <c r="EU12" s="573"/>
      <c r="EV12" s="573"/>
      <c r="EW12" s="573"/>
      <c r="EX12" s="573"/>
      <c r="EY12" s="573"/>
      <c r="EZ12" s="573"/>
      <c r="FA12" s="573"/>
      <c r="FB12" s="573"/>
      <c r="FC12" s="573"/>
      <c r="FD12" s="573"/>
      <c r="FE12" s="573"/>
      <c r="FF12" s="573"/>
      <c r="FG12" s="573"/>
      <c r="FH12" s="573"/>
      <c r="FI12" s="573"/>
      <c r="FJ12" s="573"/>
      <c r="FK12" s="573"/>
      <c r="FL12" s="573"/>
      <c r="FM12" s="573"/>
      <c r="FN12" s="573"/>
      <c r="FO12" s="573"/>
      <c r="FP12" s="573"/>
      <c r="FQ12" s="573"/>
      <c r="FR12" s="573"/>
      <c r="FS12" s="573"/>
      <c r="FT12" s="573"/>
      <c r="FU12" s="573"/>
      <c r="FV12" s="573"/>
      <c r="FW12" s="573"/>
      <c r="FX12" s="573"/>
      <c r="FY12" s="573"/>
      <c r="FZ12" s="573"/>
      <c r="GA12" s="573"/>
      <c r="GB12" s="573"/>
      <c r="GC12" s="573"/>
      <c r="GD12" s="573"/>
      <c r="GE12" s="573"/>
      <c r="GF12" s="573"/>
      <c r="GG12" s="573"/>
      <c r="GH12" s="573"/>
      <c r="GI12" s="573"/>
      <c r="GJ12" s="573"/>
      <c r="GK12" s="573"/>
      <c r="GL12" s="573"/>
      <c r="GM12" s="573"/>
      <c r="GN12" s="573"/>
      <c r="GO12" s="573"/>
      <c r="GP12" s="573"/>
      <c r="GQ12" s="573"/>
      <c r="GR12" s="573"/>
      <c r="GS12" s="573"/>
      <c r="GT12" s="573"/>
      <c r="GU12" s="573"/>
      <c r="GV12" s="573"/>
      <c r="GW12" s="573"/>
      <c r="GX12" s="573"/>
      <c r="GY12" s="573"/>
      <c r="GZ12" s="573"/>
      <c r="HA12" s="573"/>
      <c r="HB12" s="573"/>
      <c r="HC12" s="573"/>
      <c r="HD12" s="573"/>
      <c r="HE12" s="573"/>
      <c r="HF12" s="573"/>
      <c r="HG12" s="573"/>
      <c r="HH12" s="573"/>
      <c r="HI12" s="573"/>
      <c r="HJ12" s="573"/>
      <c r="HK12" s="573"/>
      <c r="HL12" s="573"/>
      <c r="HM12" s="573"/>
      <c r="HN12" s="573"/>
      <c r="HO12" s="573"/>
      <c r="HP12" s="573"/>
      <c r="HQ12" s="573"/>
      <c r="HR12" s="573"/>
      <c r="HS12" s="573"/>
      <c r="HT12" s="573"/>
      <c r="HU12" s="573"/>
      <c r="HV12" s="573"/>
      <c r="HW12" s="573"/>
      <c r="HX12" s="573"/>
      <c r="HY12" s="573"/>
      <c r="HZ12" s="573"/>
      <c r="IA12" s="573"/>
      <c r="IB12" s="573"/>
      <c r="IC12" s="573"/>
      <c r="ID12" s="573"/>
      <c r="IE12" s="573"/>
      <c r="IF12" s="573"/>
      <c r="IG12" s="573"/>
      <c r="IH12" s="573"/>
      <c r="II12" s="573"/>
      <c r="IJ12" s="573"/>
      <c r="IK12" s="573"/>
      <c r="IL12" s="573"/>
      <c r="IM12" s="573"/>
      <c r="IN12" s="573"/>
      <c r="IO12" s="573"/>
      <c r="IP12" s="573"/>
      <c r="IQ12" s="573"/>
      <c r="IR12" s="573"/>
      <c r="IS12" s="573"/>
    </row>
    <row r="13" spans="1:253" ht="14.25">
      <c r="A13" s="611"/>
      <c r="B13" s="629" t="s">
        <v>740</v>
      </c>
      <c r="C13" s="809">
        <v>450000</v>
      </c>
      <c r="D13" s="784">
        <v>500000</v>
      </c>
      <c r="E13" s="784">
        <v>200000</v>
      </c>
      <c r="F13" s="784">
        <v>550000</v>
      </c>
      <c r="G13" s="623">
        <v>340000</v>
      </c>
      <c r="H13" s="598">
        <f t="shared" si="0"/>
        <v>2040000</v>
      </c>
      <c r="I13" s="586"/>
      <c r="J13" s="575"/>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3"/>
      <c r="AL13" s="573"/>
      <c r="AM13" s="573"/>
      <c r="AN13" s="573"/>
      <c r="AO13" s="573"/>
      <c r="AP13" s="573"/>
      <c r="AQ13" s="573"/>
      <c r="AR13" s="573"/>
      <c r="AS13" s="573"/>
      <c r="AT13" s="573"/>
      <c r="AU13" s="573"/>
      <c r="AV13" s="573"/>
      <c r="AW13" s="573"/>
      <c r="AX13" s="573"/>
      <c r="AY13" s="573"/>
      <c r="AZ13" s="573"/>
      <c r="BA13" s="573"/>
      <c r="BB13" s="573"/>
      <c r="BC13" s="573"/>
      <c r="BD13" s="573"/>
      <c r="BE13" s="573"/>
      <c r="BF13" s="573"/>
      <c r="BG13" s="573"/>
      <c r="BH13" s="573"/>
      <c r="BI13" s="573"/>
      <c r="BJ13" s="573"/>
      <c r="BK13" s="573"/>
      <c r="BL13" s="573"/>
      <c r="BM13" s="573"/>
      <c r="BN13" s="573"/>
      <c r="BO13" s="573"/>
      <c r="BP13" s="573"/>
      <c r="BQ13" s="573"/>
      <c r="BR13" s="573"/>
      <c r="BS13" s="573"/>
      <c r="BT13" s="573"/>
      <c r="BU13" s="573"/>
      <c r="BV13" s="573"/>
      <c r="BW13" s="573"/>
      <c r="BX13" s="573"/>
      <c r="BY13" s="573"/>
      <c r="BZ13" s="573"/>
      <c r="CA13" s="573"/>
      <c r="CB13" s="573"/>
      <c r="CC13" s="573"/>
      <c r="CD13" s="573"/>
      <c r="CE13" s="573"/>
      <c r="CF13" s="573"/>
      <c r="CG13" s="573"/>
      <c r="CH13" s="573"/>
      <c r="CI13" s="573"/>
      <c r="CJ13" s="573"/>
      <c r="CK13" s="573"/>
      <c r="CL13" s="573"/>
      <c r="CM13" s="573"/>
      <c r="CN13" s="573"/>
      <c r="CO13" s="573"/>
      <c r="CP13" s="573"/>
      <c r="CQ13" s="573"/>
      <c r="CR13" s="573"/>
      <c r="CS13" s="573"/>
      <c r="CT13" s="573"/>
      <c r="CU13" s="573"/>
      <c r="CV13" s="573"/>
      <c r="CW13" s="573"/>
      <c r="CX13" s="573"/>
      <c r="CY13" s="573"/>
      <c r="CZ13" s="573"/>
      <c r="DA13" s="573"/>
      <c r="DB13" s="573"/>
      <c r="DC13" s="573"/>
      <c r="DD13" s="573"/>
      <c r="DE13" s="573"/>
      <c r="DF13" s="573"/>
      <c r="DG13" s="573"/>
      <c r="DH13" s="573"/>
      <c r="DI13" s="573"/>
      <c r="DJ13" s="573"/>
      <c r="DK13" s="573"/>
      <c r="DL13" s="573"/>
      <c r="DM13" s="573"/>
      <c r="DN13" s="573"/>
      <c r="DO13" s="573"/>
      <c r="DP13" s="573"/>
      <c r="DQ13" s="573"/>
      <c r="DR13" s="573"/>
      <c r="DS13" s="573"/>
      <c r="DT13" s="573"/>
      <c r="DU13" s="573"/>
      <c r="DV13" s="573"/>
      <c r="DW13" s="573"/>
      <c r="DX13" s="573"/>
      <c r="DY13" s="573"/>
      <c r="DZ13" s="573"/>
      <c r="EA13" s="573"/>
      <c r="EB13" s="573"/>
      <c r="EC13" s="573"/>
      <c r="ED13" s="573"/>
      <c r="EE13" s="573"/>
      <c r="EF13" s="573"/>
      <c r="EG13" s="573"/>
      <c r="EH13" s="573"/>
      <c r="EI13" s="573"/>
      <c r="EJ13" s="573"/>
      <c r="EK13" s="573"/>
      <c r="EL13" s="573"/>
      <c r="EM13" s="573"/>
      <c r="EN13" s="573"/>
      <c r="EO13" s="573"/>
      <c r="EP13" s="573"/>
      <c r="EQ13" s="573"/>
      <c r="ER13" s="573"/>
      <c r="ES13" s="573"/>
      <c r="ET13" s="573"/>
      <c r="EU13" s="573"/>
      <c r="EV13" s="573"/>
      <c r="EW13" s="573"/>
      <c r="EX13" s="573"/>
      <c r="EY13" s="573"/>
      <c r="EZ13" s="573"/>
      <c r="FA13" s="573"/>
      <c r="FB13" s="573"/>
      <c r="FC13" s="573"/>
      <c r="FD13" s="573"/>
      <c r="FE13" s="573"/>
      <c r="FF13" s="573"/>
      <c r="FG13" s="573"/>
      <c r="FH13" s="573"/>
      <c r="FI13" s="573"/>
      <c r="FJ13" s="573"/>
      <c r="FK13" s="573"/>
      <c r="FL13" s="573"/>
      <c r="FM13" s="573"/>
      <c r="FN13" s="573"/>
      <c r="FO13" s="573"/>
      <c r="FP13" s="573"/>
      <c r="FQ13" s="573"/>
      <c r="FR13" s="573"/>
      <c r="FS13" s="573"/>
      <c r="FT13" s="573"/>
      <c r="FU13" s="573"/>
      <c r="FV13" s="573"/>
      <c r="FW13" s="573"/>
      <c r="FX13" s="573"/>
      <c r="FY13" s="573"/>
      <c r="FZ13" s="573"/>
      <c r="GA13" s="573"/>
      <c r="GB13" s="573"/>
      <c r="GC13" s="573"/>
      <c r="GD13" s="573"/>
      <c r="GE13" s="573"/>
      <c r="GF13" s="573"/>
      <c r="GG13" s="573"/>
      <c r="GH13" s="573"/>
      <c r="GI13" s="573"/>
      <c r="GJ13" s="573"/>
      <c r="GK13" s="573"/>
      <c r="GL13" s="573"/>
      <c r="GM13" s="573"/>
      <c r="GN13" s="573"/>
      <c r="GO13" s="573"/>
      <c r="GP13" s="573"/>
      <c r="GQ13" s="573"/>
      <c r="GR13" s="573"/>
      <c r="GS13" s="573"/>
      <c r="GT13" s="573"/>
      <c r="GU13" s="573"/>
      <c r="GV13" s="573"/>
      <c r="GW13" s="573"/>
      <c r="GX13" s="573"/>
      <c r="GY13" s="573"/>
      <c r="GZ13" s="573"/>
      <c r="HA13" s="573"/>
      <c r="HB13" s="573"/>
      <c r="HC13" s="573"/>
      <c r="HD13" s="573"/>
      <c r="HE13" s="573"/>
      <c r="HF13" s="573"/>
      <c r="HG13" s="573"/>
      <c r="HH13" s="573"/>
      <c r="HI13" s="573"/>
      <c r="HJ13" s="573"/>
      <c r="HK13" s="573"/>
      <c r="HL13" s="573"/>
      <c r="HM13" s="573"/>
      <c r="HN13" s="573"/>
      <c r="HO13" s="573"/>
      <c r="HP13" s="573"/>
      <c r="HQ13" s="573"/>
      <c r="HR13" s="573"/>
      <c r="HS13" s="573"/>
      <c r="HT13" s="573"/>
      <c r="HU13" s="573"/>
      <c r="HV13" s="573"/>
      <c r="HW13" s="573"/>
      <c r="HX13" s="573"/>
      <c r="HY13" s="573"/>
      <c r="HZ13" s="573"/>
      <c r="IA13" s="573"/>
      <c r="IB13" s="573"/>
      <c r="IC13" s="573"/>
      <c r="ID13" s="573"/>
      <c r="IE13" s="573"/>
      <c r="IF13" s="573"/>
      <c r="IG13" s="573"/>
      <c r="IH13" s="573"/>
      <c r="II13" s="573"/>
      <c r="IJ13" s="573"/>
      <c r="IK13" s="573"/>
      <c r="IL13" s="573"/>
      <c r="IM13" s="573"/>
      <c r="IN13" s="573"/>
      <c r="IO13" s="573"/>
      <c r="IP13" s="573"/>
      <c r="IQ13" s="573"/>
      <c r="IR13" s="573"/>
      <c r="IS13" s="573"/>
    </row>
    <row r="14" spans="1:253" ht="14.25">
      <c r="A14" s="611"/>
      <c r="B14" s="610" t="s">
        <v>739</v>
      </c>
      <c r="C14" s="810">
        <v>150000</v>
      </c>
      <c r="D14" s="600">
        <v>15000</v>
      </c>
      <c r="E14" s="811"/>
      <c r="F14" s="600">
        <v>15000</v>
      </c>
      <c r="G14" s="621">
        <v>15000</v>
      </c>
      <c r="H14" s="598">
        <f t="shared" si="0"/>
        <v>195000</v>
      </c>
      <c r="I14" s="586"/>
      <c r="J14" s="575"/>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c r="AW14" s="573"/>
      <c r="AX14" s="573"/>
      <c r="AY14" s="573"/>
      <c r="AZ14" s="573"/>
      <c r="BA14" s="573"/>
      <c r="BB14" s="573"/>
      <c r="BC14" s="573"/>
      <c r="BD14" s="573"/>
      <c r="BE14" s="573"/>
      <c r="BF14" s="573"/>
      <c r="BG14" s="573"/>
      <c r="BH14" s="573"/>
      <c r="BI14" s="573"/>
      <c r="BJ14" s="573"/>
      <c r="BK14" s="573"/>
      <c r="BL14" s="573"/>
      <c r="BM14" s="573"/>
      <c r="BN14" s="573"/>
      <c r="BO14" s="573"/>
      <c r="BP14" s="573"/>
      <c r="BQ14" s="573"/>
      <c r="BR14" s="573"/>
      <c r="BS14" s="573"/>
      <c r="BT14" s="573"/>
      <c r="BU14" s="573"/>
      <c r="BV14" s="573"/>
      <c r="BW14" s="573"/>
      <c r="BX14" s="573"/>
      <c r="BY14" s="573"/>
      <c r="BZ14" s="573"/>
      <c r="CA14" s="573"/>
      <c r="CB14" s="573"/>
      <c r="CC14" s="573"/>
      <c r="CD14" s="573"/>
      <c r="CE14" s="573"/>
      <c r="CF14" s="573"/>
      <c r="CG14" s="573"/>
      <c r="CH14" s="573"/>
      <c r="CI14" s="573"/>
      <c r="CJ14" s="573"/>
      <c r="CK14" s="573"/>
      <c r="CL14" s="573"/>
      <c r="CM14" s="573"/>
      <c r="CN14" s="573"/>
      <c r="CO14" s="573"/>
      <c r="CP14" s="573"/>
      <c r="CQ14" s="573"/>
      <c r="CR14" s="573"/>
      <c r="CS14" s="573"/>
      <c r="CT14" s="573"/>
      <c r="CU14" s="573"/>
      <c r="CV14" s="573"/>
      <c r="CW14" s="573"/>
      <c r="CX14" s="573"/>
      <c r="CY14" s="573"/>
      <c r="CZ14" s="573"/>
      <c r="DA14" s="573"/>
      <c r="DB14" s="573"/>
      <c r="DC14" s="573"/>
      <c r="DD14" s="573"/>
      <c r="DE14" s="573"/>
      <c r="DF14" s="573"/>
      <c r="DG14" s="573"/>
      <c r="DH14" s="573"/>
      <c r="DI14" s="573"/>
      <c r="DJ14" s="573"/>
      <c r="DK14" s="573"/>
      <c r="DL14" s="573"/>
      <c r="DM14" s="573"/>
      <c r="DN14" s="573"/>
      <c r="DO14" s="573"/>
      <c r="DP14" s="573"/>
      <c r="DQ14" s="573"/>
      <c r="DR14" s="573"/>
      <c r="DS14" s="573"/>
      <c r="DT14" s="573"/>
      <c r="DU14" s="573"/>
      <c r="DV14" s="573"/>
      <c r="DW14" s="573"/>
      <c r="DX14" s="573"/>
      <c r="DY14" s="573"/>
      <c r="DZ14" s="573"/>
      <c r="EA14" s="573"/>
      <c r="EB14" s="573"/>
      <c r="EC14" s="573"/>
      <c r="ED14" s="573"/>
      <c r="EE14" s="573"/>
      <c r="EF14" s="573"/>
      <c r="EG14" s="573"/>
      <c r="EH14" s="573"/>
      <c r="EI14" s="573"/>
      <c r="EJ14" s="573"/>
      <c r="EK14" s="573"/>
      <c r="EL14" s="573"/>
      <c r="EM14" s="573"/>
      <c r="EN14" s="573"/>
      <c r="EO14" s="573"/>
      <c r="EP14" s="573"/>
      <c r="EQ14" s="573"/>
      <c r="ER14" s="573"/>
      <c r="ES14" s="573"/>
      <c r="ET14" s="573"/>
      <c r="EU14" s="573"/>
      <c r="EV14" s="573"/>
      <c r="EW14" s="573"/>
      <c r="EX14" s="573"/>
      <c r="EY14" s="573"/>
      <c r="EZ14" s="573"/>
      <c r="FA14" s="573"/>
      <c r="FB14" s="573"/>
      <c r="FC14" s="573"/>
      <c r="FD14" s="573"/>
      <c r="FE14" s="573"/>
      <c r="FF14" s="573"/>
      <c r="FG14" s="573"/>
      <c r="FH14" s="573"/>
      <c r="FI14" s="573"/>
      <c r="FJ14" s="573"/>
      <c r="FK14" s="573"/>
      <c r="FL14" s="573"/>
      <c r="FM14" s="573"/>
      <c r="FN14" s="573"/>
      <c r="FO14" s="573"/>
      <c r="FP14" s="573"/>
      <c r="FQ14" s="573"/>
      <c r="FR14" s="573"/>
      <c r="FS14" s="573"/>
      <c r="FT14" s="573"/>
      <c r="FU14" s="573"/>
      <c r="FV14" s="573"/>
      <c r="FW14" s="573"/>
      <c r="FX14" s="573"/>
      <c r="FY14" s="573"/>
      <c r="FZ14" s="573"/>
      <c r="GA14" s="573"/>
      <c r="GB14" s="573"/>
      <c r="GC14" s="573"/>
      <c r="GD14" s="573"/>
      <c r="GE14" s="573"/>
      <c r="GF14" s="573"/>
      <c r="GG14" s="573"/>
      <c r="GH14" s="573"/>
      <c r="GI14" s="573"/>
      <c r="GJ14" s="573"/>
      <c r="GK14" s="573"/>
      <c r="GL14" s="573"/>
      <c r="GM14" s="573"/>
      <c r="GN14" s="573"/>
      <c r="GO14" s="573"/>
      <c r="GP14" s="573"/>
      <c r="GQ14" s="573"/>
      <c r="GR14" s="573"/>
      <c r="GS14" s="573"/>
      <c r="GT14" s="573"/>
      <c r="GU14" s="573"/>
      <c r="GV14" s="573"/>
      <c r="GW14" s="573"/>
      <c r="GX14" s="573"/>
      <c r="GY14" s="573"/>
      <c r="GZ14" s="573"/>
      <c r="HA14" s="573"/>
      <c r="HB14" s="573"/>
      <c r="HC14" s="573"/>
      <c r="HD14" s="573"/>
      <c r="HE14" s="573"/>
      <c r="HF14" s="573"/>
      <c r="HG14" s="573"/>
      <c r="HH14" s="573"/>
      <c r="HI14" s="573"/>
      <c r="HJ14" s="573"/>
      <c r="HK14" s="573"/>
      <c r="HL14" s="573"/>
      <c r="HM14" s="573"/>
      <c r="HN14" s="573"/>
      <c r="HO14" s="573"/>
      <c r="HP14" s="573"/>
      <c r="HQ14" s="573"/>
      <c r="HR14" s="573"/>
      <c r="HS14" s="573"/>
      <c r="HT14" s="573"/>
      <c r="HU14" s="573"/>
      <c r="HV14" s="573"/>
      <c r="HW14" s="573"/>
      <c r="HX14" s="573"/>
      <c r="HY14" s="573"/>
      <c r="HZ14" s="573"/>
      <c r="IA14" s="573"/>
      <c r="IB14" s="573"/>
      <c r="IC14" s="573"/>
      <c r="ID14" s="573"/>
      <c r="IE14" s="573"/>
      <c r="IF14" s="573"/>
      <c r="IG14" s="573"/>
      <c r="IH14" s="573"/>
      <c r="II14" s="573"/>
      <c r="IJ14" s="573"/>
      <c r="IK14" s="573"/>
      <c r="IL14" s="573"/>
      <c r="IM14" s="573"/>
      <c r="IN14" s="573"/>
      <c r="IO14" s="573"/>
      <c r="IP14" s="573"/>
      <c r="IQ14" s="573"/>
      <c r="IR14" s="573"/>
      <c r="IS14" s="573"/>
    </row>
    <row r="15" spans="1:253" ht="14.25">
      <c r="A15" s="611"/>
      <c r="B15" s="610" t="s">
        <v>738</v>
      </c>
      <c r="C15" s="812">
        <v>420000</v>
      </c>
      <c r="D15" s="619">
        <v>770000</v>
      </c>
      <c r="E15" s="615">
        <v>500000</v>
      </c>
      <c r="F15" s="619">
        <v>660000</v>
      </c>
      <c r="G15" s="618">
        <v>530000</v>
      </c>
      <c r="H15" s="614">
        <f t="shared" si="0"/>
        <v>2880000</v>
      </c>
      <c r="I15" s="586"/>
      <c r="J15" s="575"/>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3"/>
      <c r="AX15" s="573"/>
      <c r="AY15" s="573"/>
      <c r="AZ15" s="573"/>
      <c r="BA15" s="573"/>
      <c r="BB15" s="573"/>
      <c r="BC15" s="573"/>
      <c r="BD15" s="573"/>
      <c r="BE15" s="573"/>
      <c r="BF15" s="573"/>
      <c r="BG15" s="573"/>
      <c r="BH15" s="573"/>
      <c r="BI15" s="573"/>
      <c r="BJ15" s="573"/>
      <c r="BK15" s="573"/>
      <c r="BL15" s="573"/>
      <c r="BM15" s="573"/>
      <c r="BN15" s="573"/>
      <c r="BO15" s="573"/>
      <c r="BP15" s="573"/>
      <c r="BQ15" s="573"/>
      <c r="BR15" s="573"/>
      <c r="BS15" s="573"/>
      <c r="BT15" s="573"/>
      <c r="BU15" s="573"/>
      <c r="BV15" s="573"/>
      <c r="BW15" s="573"/>
      <c r="BX15" s="573"/>
      <c r="BY15" s="573"/>
      <c r="BZ15" s="573"/>
      <c r="CA15" s="573"/>
      <c r="CB15" s="573"/>
      <c r="CC15" s="573"/>
      <c r="CD15" s="573"/>
      <c r="CE15" s="573"/>
      <c r="CF15" s="573"/>
      <c r="CG15" s="573"/>
      <c r="CH15" s="573"/>
      <c r="CI15" s="573"/>
      <c r="CJ15" s="573"/>
      <c r="CK15" s="573"/>
      <c r="CL15" s="573"/>
      <c r="CM15" s="573"/>
      <c r="CN15" s="573"/>
      <c r="CO15" s="573"/>
      <c r="CP15" s="573"/>
      <c r="CQ15" s="573"/>
      <c r="CR15" s="573"/>
      <c r="CS15" s="573"/>
      <c r="CT15" s="573"/>
      <c r="CU15" s="573"/>
      <c r="CV15" s="573"/>
      <c r="CW15" s="573"/>
      <c r="CX15" s="573"/>
      <c r="CY15" s="573"/>
      <c r="CZ15" s="573"/>
      <c r="DA15" s="573"/>
      <c r="DB15" s="573"/>
      <c r="DC15" s="573"/>
      <c r="DD15" s="573"/>
      <c r="DE15" s="573"/>
      <c r="DF15" s="573"/>
      <c r="DG15" s="573"/>
      <c r="DH15" s="573"/>
      <c r="DI15" s="573"/>
      <c r="DJ15" s="573"/>
      <c r="DK15" s="573"/>
      <c r="DL15" s="573"/>
      <c r="DM15" s="573"/>
      <c r="DN15" s="573"/>
      <c r="DO15" s="573"/>
      <c r="DP15" s="573"/>
      <c r="DQ15" s="573"/>
      <c r="DR15" s="573"/>
      <c r="DS15" s="573"/>
      <c r="DT15" s="573"/>
      <c r="DU15" s="573"/>
      <c r="DV15" s="573"/>
      <c r="DW15" s="573"/>
      <c r="DX15" s="573"/>
      <c r="DY15" s="573"/>
      <c r="DZ15" s="573"/>
      <c r="EA15" s="573"/>
      <c r="EB15" s="573"/>
      <c r="EC15" s="573"/>
      <c r="ED15" s="573"/>
      <c r="EE15" s="573"/>
      <c r="EF15" s="573"/>
      <c r="EG15" s="573"/>
      <c r="EH15" s="573"/>
      <c r="EI15" s="573"/>
      <c r="EJ15" s="573"/>
      <c r="EK15" s="573"/>
      <c r="EL15" s="573"/>
      <c r="EM15" s="573"/>
      <c r="EN15" s="573"/>
      <c r="EO15" s="573"/>
      <c r="EP15" s="573"/>
      <c r="EQ15" s="573"/>
      <c r="ER15" s="573"/>
      <c r="ES15" s="573"/>
      <c r="ET15" s="573"/>
      <c r="EU15" s="573"/>
      <c r="EV15" s="573"/>
      <c r="EW15" s="573"/>
      <c r="EX15" s="573"/>
      <c r="EY15" s="573"/>
      <c r="EZ15" s="573"/>
      <c r="FA15" s="573"/>
      <c r="FB15" s="573"/>
      <c r="FC15" s="573"/>
      <c r="FD15" s="573"/>
      <c r="FE15" s="573"/>
      <c r="FF15" s="573"/>
      <c r="FG15" s="573"/>
      <c r="FH15" s="573"/>
      <c r="FI15" s="573"/>
      <c r="FJ15" s="573"/>
      <c r="FK15" s="573"/>
      <c r="FL15" s="573"/>
      <c r="FM15" s="573"/>
      <c r="FN15" s="573"/>
      <c r="FO15" s="573"/>
      <c r="FP15" s="573"/>
      <c r="FQ15" s="573"/>
      <c r="FR15" s="573"/>
      <c r="FS15" s="573"/>
      <c r="FT15" s="573"/>
      <c r="FU15" s="573"/>
      <c r="FV15" s="573"/>
      <c r="FW15" s="573"/>
      <c r="FX15" s="573"/>
      <c r="FY15" s="573"/>
      <c r="FZ15" s="573"/>
      <c r="GA15" s="573"/>
      <c r="GB15" s="573"/>
      <c r="GC15" s="573"/>
      <c r="GD15" s="573"/>
      <c r="GE15" s="573"/>
      <c r="GF15" s="573"/>
      <c r="GG15" s="573"/>
      <c r="GH15" s="573"/>
      <c r="GI15" s="573"/>
      <c r="GJ15" s="573"/>
      <c r="GK15" s="573"/>
      <c r="GL15" s="573"/>
      <c r="GM15" s="573"/>
      <c r="GN15" s="573"/>
      <c r="GO15" s="573"/>
      <c r="GP15" s="573"/>
      <c r="GQ15" s="573"/>
      <c r="GR15" s="573"/>
      <c r="GS15" s="573"/>
      <c r="GT15" s="573"/>
      <c r="GU15" s="573"/>
      <c r="GV15" s="573"/>
      <c r="GW15" s="573"/>
      <c r="GX15" s="573"/>
      <c r="GY15" s="573"/>
      <c r="GZ15" s="573"/>
      <c r="HA15" s="573"/>
      <c r="HB15" s="573"/>
      <c r="HC15" s="573"/>
      <c r="HD15" s="573"/>
      <c r="HE15" s="573"/>
      <c r="HF15" s="573"/>
      <c r="HG15" s="573"/>
      <c r="HH15" s="573"/>
      <c r="HI15" s="573"/>
      <c r="HJ15" s="573"/>
      <c r="HK15" s="573"/>
      <c r="HL15" s="573"/>
      <c r="HM15" s="573"/>
      <c r="HN15" s="573"/>
      <c r="HO15" s="573"/>
      <c r="HP15" s="573"/>
      <c r="HQ15" s="573"/>
      <c r="HR15" s="573"/>
      <c r="HS15" s="573"/>
      <c r="HT15" s="573"/>
      <c r="HU15" s="573"/>
      <c r="HV15" s="573"/>
      <c r="HW15" s="573"/>
      <c r="HX15" s="573"/>
      <c r="HY15" s="573"/>
      <c r="HZ15" s="573"/>
      <c r="IA15" s="573"/>
      <c r="IB15" s="573"/>
      <c r="IC15" s="573"/>
      <c r="ID15" s="573"/>
      <c r="IE15" s="573"/>
      <c r="IF15" s="573"/>
      <c r="IG15" s="573"/>
      <c r="IH15" s="573"/>
      <c r="II15" s="573"/>
      <c r="IJ15" s="573"/>
      <c r="IK15" s="573"/>
      <c r="IL15" s="573"/>
      <c r="IM15" s="573"/>
      <c r="IN15" s="573"/>
      <c r="IO15" s="573"/>
      <c r="IP15" s="573"/>
      <c r="IQ15" s="573"/>
      <c r="IR15" s="573"/>
      <c r="IS15" s="573"/>
    </row>
    <row r="16" spans="1:253" ht="14.25">
      <c r="A16" s="611"/>
      <c r="B16" s="610" t="s">
        <v>737</v>
      </c>
      <c r="C16" s="812">
        <v>47000</v>
      </c>
      <c r="D16" s="783">
        <v>70000</v>
      </c>
      <c r="E16" s="615">
        <v>44000</v>
      </c>
      <c r="F16" s="616">
        <v>60000</v>
      </c>
      <c r="G16" s="615">
        <v>53000</v>
      </c>
      <c r="H16" s="614">
        <f t="shared" si="0"/>
        <v>274000</v>
      </c>
      <c r="I16" s="586"/>
      <c r="J16" s="575"/>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73"/>
      <c r="AO16" s="573"/>
      <c r="AP16" s="573"/>
      <c r="AQ16" s="573"/>
      <c r="AR16" s="573"/>
      <c r="AS16" s="573"/>
      <c r="AT16" s="573"/>
      <c r="AU16" s="573"/>
      <c r="AV16" s="573"/>
      <c r="AW16" s="573"/>
      <c r="AX16" s="573"/>
      <c r="AY16" s="573"/>
      <c r="AZ16" s="573"/>
      <c r="BA16" s="573"/>
      <c r="BB16" s="573"/>
      <c r="BC16" s="573"/>
      <c r="BD16" s="573"/>
      <c r="BE16" s="573"/>
      <c r="BF16" s="573"/>
      <c r="BG16" s="573"/>
      <c r="BH16" s="573"/>
      <c r="BI16" s="573"/>
      <c r="BJ16" s="573"/>
      <c r="BK16" s="573"/>
      <c r="BL16" s="573"/>
      <c r="BM16" s="573"/>
      <c r="BN16" s="573"/>
      <c r="BO16" s="573"/>
      <c r="BP16" s="573"/>
      <c r="BQ16" s="573"/>
      <c r="BR16" s="573"/>
      <c r="BS16" s="573"/>
      <c r="BT16" s="573"/>
      <c r="BU16" s="573"/>
      <c r="BV16" s="573"/>
      <c r="BW16" s="573"/>
      <c r="BX16" s="573"/>
      <c r="BY16" s="573"/>
      <c r="BZ16" s="573"/>
      <c r="CA16" s="573"/>
      <c r="CB16" s="573"/>
      <c r="CC16" s="573"/>
      <c r="CD16" s="573"/>
      <c r="CE16" s="573"/>
      <c r="CF16" s="573"/>
      <c r="CG16" s="573"/>
      <c r="CH16" s="573"/>
      <c r="CI16" s="573"/>
      <c r="CJ16" s="573"/>
      <c r="CK16" s="573"/>
      <c r="CL16" s="573"/>
      <c r="CM16" s="573"/>
      <c r="CN16" s="573"/>
      <c r="CO16" s="573"/>
      <c r="CP16" s="573"/>
      <c r="CQ16" s="573"/>
      <c r="CR16" s="573"/>
      <c r="CS16" s="573"/>
      <c r="CT16" s="573"/>
      <c r="CU16" s="573"/>
      <c r="CV16" s="573"/>
      <c r="CW16" s="573"/>
      <c r="CX16" s="573"/>
      <c r="CY16" s="573"/>
      <c r="CZ16" s="573"/>
      <c r="DA16" s="573"/>
      <c r="DB16" s="573"/>
      <c r="DC16" s="573"/>
      <c r="DD16" s="573"/>
      <c r="DE16" s="573"/>
      <c r="DF16" s="573"/>
      <c r="DG16" s="573"/>
      <c r="DH16" s="573"/>
      <c r="DI16" s="573"/>
      <c r="DJ16" s="573"/>
      <c r="DK16" s="573"/>
      <c r="DL16" s="573"/>
      <c r="DM16" s="573"/>
      <c r="DN16" s="573"/>
      <c r="DO16" s="573"/>
      <c r="DP16" s="573"/>
      <c r="DQ16" s="573"/>
      <c r="DR16" s="573"/>
      <c r="DS16" s="573"/>
      <c r="DT16" s="573"/>
      <c r="DU16" s="573"/>
      <c r="DV16" s="573"/>
      <c r="DW16" s="573"/>
      <c r="DX16" s="573"/>
      <c r="DY16" s="573"/>
      <c r="DZ16" s="573"/>
      <c r="EA16" s="573"/>
      <c r="EB16" s="573"/>
      <c r="EC16" s="573"/>
      <c r="ED16" s="573"/>
      <c r="EE16" s="573"/>
      <c r="EF16" s="573"/>
      <c r="EG16" s="573"/>
      <c r="EH16" s="573"/>
      <c r="EI16" s="573"/>
      <c r="EJ16" s="573"/>
      <c r="EK16" s="573"/>
      <c r="EL16" s="573"/>
      <c r="EM16" s="573"/>
      <c r="EN16" s="573"/>
      <c r="EO16" s="573"/>
      <c r="EP16" s="573"/>
      <c r="EQ16" s="573"/>
      <c r="ER16" s="573"/>
      <c r="ES16" s="573"/>
      <c r="ET16" s="573"/>
      <c r="EU16" s="573"/>
      <c r="EV16" s="573"/>
      <c r="EW16" s="573"/>
      <c r="EX16" s="573"/>
      <c r="EY16" s="573"/>
      <c r="EZ16" s="573"/>
      <c r="FA16" s="573"/>
      <c r="FB16" s="573"/>
      <c r="FC16" s="573"/>
      <c r="FD16" s="573"/>
      <c r="FE16" s="573"/>
      <c r="FF16" s="573"/>
      <c r="FG16" s="573"/>
      <c r="FH16" s="573"/>
      <c r="FI16" s="573"/>
      <c r="FJ16" s="573"/>
      <c r="FK16" s="573"/>
      <c r="FL16" s="573"/>
      <c r="FM16" s="573"/>
      <c r="FN16" s="573"/>
      <c r="FO16" s="573"/>
      <c r="FP16" s="573"/>
      <c r="FQ16" s="573"/>
      <c r="FR16" s="573"/>
      <c r="FS16" s="573"/>
      <c r="FT16" s="573"/>
      <c r="FU16" s="573"/>
      <c r="FV16" s="573"/>
      <c r="FW16" s="573"/>
      <c r="FX16" s="573"/>
      <c r="FY16" s="573"/>
      <c r="FZ16" s="573"/>
      <c r="GA16" s="573"/>
      <c r="GB16" s="573"/>
      <c r="GC16" s="573"/>
      <c r="GD16" s="573"/>
      <c r="GE16" s="573"/>
      <c r="GF16" s="573"/>
      <c r="GG16" s="573"/>
      <c r="GH16" s="573"/>
      <c r="GI16" s="573"/>
      <c r="GJ16" s="573"/>
      <c r="GK16" s="573"/>
      <c r="GL16" s="573"/>
      <c r="GM16" s="573"/>
      <c r="GN16" s="573"/>
      <c r="GO16" s="573"/>
      <c r="GP16" s="573"/>
      <c r="GQ16" s="573"/>
      <c r="GR16" s="573"/>
      <c r="GS16" s="573"/>
      <c r="GT16" s="573"/>
      <c r="GU16" s="573"/>
      <c r="GV16" s="573"/>
      <c r="GW16" s="573"/>
      <c r="GX16" s="573"/>
      <c r="GY16" s="573"/>
      <c r="GZ16" s="573"/>
      <c r="HA16" s="573"/>
      <c r="HB16" s="573"/>
      <c r="HC16" s="573"/>
      <c r="HD16" s="573"/>
      <c r="HE16" s="573"/>
      <c r="HF16" s="573"/>
      <c r="HG16" s="573"/>
      <c r="HH16" s="573"/>
      <c r="HI16" s="573"/>
      <c r="HJ16" s="573"/>
      <c r="HK16" s="573"/>
      <c r="HL16" s="573"/>
      <c r="HM16" s="573"/>
      <c r="HN16" s="573"/>
      <c r="HO16" s="573"/>
      <c r="HP16" s="573"/>
      <c r="HQ16" s="573"/>
      <c r="HR16" s="573"/>
      <c r="HS16" s="573"/>
      <c r="HT16" s="573"/>
      <c r="HU16" s="573"/>
      <c r="HV16" s="573"/>
      <c r="HW16" s="573"/>
      <c r="HX16" s="573"/>
      <c r="HY16" s="573"/>
      <c r="HZ16" s="573"/>
      <c r="IA16" s="573"/>
      <c r="IB16" s="573"/>
      <c r="IC16" s="573"/>
      <c r="ID16" s="573"/>
      <c r="IE16" s="573"/>
      <c r="IF16" s="573"/>
      <c r="IG16" s="573"/>
      <c r="IH16" s="573"/>
      <c r="II16" s="573"/>
      <c r="IJ16" s="573"/>
      <c r="IK16" s="573"/>
      <c r="IL16" s="573"/>
      <c r="IM16" s="573"/>
      <c r="IN16" s="573"/>
      <c r="IO16" s="573"/>
      <c r="IP16" s="573"/>
      <c r="IQ16" s="573"/>
      <c r="IR16" s="573"/>
      <c r="IS16" s="573"/>
    </row>
    <row r="17" spans="1:253" ht="14.25">
      <c r="A17" s="611"/>
      <c r="B17" s="610" t="s">
        <v>736</v>
      </c>
      <c r="C17" s="813">
        <v>250000</v>
      </c>
      <c r="D17" s="600">
        <v>125000</v>
      </c>
      <c r="E17" s="814">
        <v>125000</v>
      </c>
      <c r="F17" s="600">
        <v>125000</v>
      </c>
      <c r="G17" s="599">
        <v>125000</v>
      </c>
      <c r="H17" s="598">
        <f t="shared" si="0"/>
        <v>750000</v>
      </c>
      <c r="I17" s="586"/>
      <c r="J17" s="575"/>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c r="BL17" s="573"/>
      <c r="BM17" s="573"/>
      <c r="BN17" s="573"/>
      <c r="BO17" s="573"/>
      <c r="BP17" s="573"/>
      <c r="BQ17" s="573"/>
      <c r="BR17" s="573"/>
      <c r="BS17" s="573"/>
      <c r="BT17" s="573"/>
      <c r="BU17" s="573"/>
      <c r="BV17" s="573"/>
      <c r="BW17" s="573"/>
      <c r="BX17" s="573"/>
      <c r="BY17" s="573"/>
      <c r="BZ17" s="573"/>
      <c r="CA17" s="573"/>
      <c r="CB17" s="573"/>
      <c r="CC17" s="573"/>
      <c r="CD17" s="573"/>
      <c r="CE17" s="573"/>
      <c r="CF17" s="573"/>
      <c r="CG17" s="573"/>
      <c r="CH17" s="573"/>
      <c r="CI17" s="573"/>
      <c r="CJ17" s="573"/>
      <c r="CK17" s="573"/>
      <c r="CL17" s="573"/>
      <c r="CM17" s="573"/>
      <c r="CN17" s="573"/>
      <c r="CO17" s="573"/>
      <c r="CP17" s="573"/>
      <c r="CQ17" s="573"/>
      <c r="CR17" s="573"/>
      <c r="CS17" s="573"/>
      <c r="CT17" s="573"/>
      <c r="CU17" s="573"/>
      <c r="CV17" s="573"/>
      <c r="CW17" s="573"/>
      <c r="CX17" s="573"/>
      <c r="CY17" s="573"/>
      <c r="CZ17" s="573"/>
      <c r="DA17" s="573"/>
      <c r="DB17" s="573"/>
      <c r="DC17" s="573"/>
      <c r="DD17" s="573"/>
      <c r="DE17" s="573"/>
      <c r="DF17" s="573"/>
      <c r="DG17" s="573"/>
      <c r="DH17" s="573"/>
      <c r="DI17" s="573"/>
      <c r="DJ17" s="573"/>
      <c r="DK17" s="573"/>
      <c r="DL17" s="573"/>
      <c r="DM17" s="573"/>
      <c r="DN17" s="573"/>
      <c r="DO17" s="573"/>
      <c r="DP17" s="573"/>
      <c r="DQ17" s="573"/>
      <c r="DR17" s="573"/>
      <c r="DS17" s="573"/>
      <c r="DT17" s="573"/>
      <c r="DU17" s="573"/>
      <c r="DV17" s="573"/>
      <c r="DW17" s="573"/>
      <c r="DX17" s="573"/>
      <c r="DY17" s="573"/>
      <c r="DZ17" s="573"/>
      <c r="EA17" s="573"/>
      <c r="EB17" s="573"/>
      <c r="EC17" s="573"/>
      <c r="ED17" s="573"/>
      <c r="EE17" s="573"/>
      <c r="EF17" s="573"/>
      <c r="EG17" s="573"/>
      <c r="EH17" s="573"/>
      <c r="EI17" s="573"/>
      <c r="EJ17" s="573"/>
      <c r="EK17" s="573"/>
      <c r="EL17" s="573"/>
      <c r="EM17" s="573"/>
      <c r="EN17" s="573"/>
      <c r="EO17" s="573"/>
      <c r="EP17" s="573"/>
      <c r="EQ17" s="573"/>
      <c r="ER17" s="573"/>
      <c r="ES17" s="573"/>
      <c r="ET17" s="573"/>
      <c r="EU17" s="573"/>
      <c r="EV17" s="573"/>
      <c r="EW17" s="573"/>
      <c r="EX17" s="573"/>
      <c r="EY17" s="573"/>
      <c r="EZ17" s="573"/>
      <c r="FA17" s="573"/>
      <c r="FB17" s="573"/>
      <c r="FC17" s="573"/>
      <c r="FD17" s="573"/>
      <c r="FE17" s="573"/>
      <c r="FF17" s="573"/>
      <c r="FG17" s="573"/>
      <c r="FH17" s="573"/>
      <c r="FI17" s="573"/>
      <c r="FJ17" s="573"/>
      <c r="FK17" s="573"/>
      <c r="FL17" s="573"/>
      <c r="FM17" s="573"/>
      <c r="FN17" s="573"/>
      <c r="FO17" s="573"/>
      <c r="FP17" s="573"/>
      <c r="FQ17" s="573"/>
      <c r="FR17" s="573"/>
      <c r="FS17" s="573"/>
      <c r="FT17" s="573"/>
      <c r="FU17" s="573"/>
      <c r="FV17" s="573"/>
      <c r="FW17" s="573"/>
      <c r="FX17" s="573"/>
      <c r="FY17" s="573"/>
      <c r="FZ17" s="573"/>
      <c r="GA17" s="573"/>
      <c r="GB17" s="573"/>
      <c r="GC17" s="573"/>
      <c r="GD17" s="573"/>
      <c r="GE17" s="573"/>
      <c r="GF17" s="573"/>
      <c r="GG17" s="573"/>
      <c r="GH17" s="573"/>
      <c r="GI17" s="573"/>
      <c r="GJ17" s="573"/>
      <c r="GK17" s="573"/>
      <c r="GL17" s="573"/>
      <c r="GM17" s="573"/>
      <c r="GN17" s="573"/>
      <c r="GO17" s="573"/>
      <c r="GP17" s="573"/>
      <c r="GQ17" s="573"/>
      <c r="GR17" s="573"/>
      <c r="GS17" s="573"/>
      <c r="GT17" s="573"/>
      <c r="GU17" s="573"/>
      <c r="GV17" s="573"/>
      <c r="GW17" s="573"/>
      <c r="GX17" s="573"/>
      <c r="GY17" s="573"/>
      <c r="GZ17" s="573"/>
      <c r="HA17" s="573"/>
      <c r="HB17" s="573"/>
      <c r="HC17" s="573"/>
      <c r="HD17" s="573"/>
      <c r="HE17" s="573"/>
      <c r="HF17" s="573"/>
      <c r="HG17" s="573"/>
      <c r="HH17" s="573"/>
      <c r="HI17" s="573"/>
      <c r="HJ17" s="573"/>
      <c r="HK17" s="573"/>
      <c r="HL17" s="573"/>
      <c r="HM17" s="573"/>
      <c r="HN17" s="573"/>
      <c r="HO17" s="573"/>
      <c r="HP17" s="573"/>
      <c r="HQ17" s="573"/>
      <c r="HR17" s="573"/>
      <c r="HS17" s="573"/>
      <c r="HT17" s="573"/>
      <c r="HU17" s="573"/>
      <c r="HV17" s="573"/>
      <c r="HW17" s="573"/>
      <c r="HX17" s="573"/>
      <c r="HY17" s="573"/>
      <c r="HZ17" s="573"/>
      <c r="IA17" s="573"/>
      <c r="IB17" s="573"/>
      <c r="IC17" s="573"/>
      <c r="ID17" s="573"/>
      <c r="IE17" s="573"/>
      <c r="IF17" s="573"/>
      <c r="IG17" s="573"/>
      <c r="IH17" s="573"/>
      <c r="II17" s="573"/>
      <c r="IJ17" s="573"/>
      <c r="IK17" s="573"/>
      <c r="IL17" s="573"/>
      <c r="IM17" s="573"/>
      <c r="IN17" s="573"/>
      <c r="IO17" s="573"/>
      <c r="IP17" s="573"/>
      <c r="IQ17" s="573"/>
      <c r="IR17" s="573"/>
      <c r="IS17" s="573"/>
    </row>
    <row r="18" spans="1:253" ht="14.25">
      <c r="A18" s="611"/>
      <c r="B18" s="610" t="s">
        <v>735</v>
      </c>
      <c r="C18" s="815">
        <v>200000</v>
      </c>
      <c r="D18" s="600">
        <v>150000</v>
      </c>
      <c r="E18" s="814">
        <v>85000</v>
      </c>
      <c r="F18" s="600">
        <v>85000</v>
      </c>
      <c r="G18" s="599">
        <v>150000</v>
      </c>
      <c r="H18" s="598">
        <f t="shared" si="0"/>
        <v>670000</v>
      </c>
      <c r="I18" s="586"/>
      <c r="J18" s="575"/>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3"/>
      <c r="AL18" s="573"/>
      <c r="AM18" s="573"/>
      <c r="AN18" s="573"/>
      <c r="AO18" s="573"/>
      <c r="AP18" s="573"/>
      <c r="AQ18" s="573"/>
      <c r="AR18" s="573"/>
      <c r="AS18" s="573"/>
      <c r="AT18" s="573"/>
      <c r="AU18" s="573"/>
      <c r="AV18" s="573"/>
      <c r="AW18" s="573"/>
      <c r="AX18" s="573"/>
      <c r="AY18" s="573"/>
      <c r="AZ18" s="573"/>
      <c r="BA18" s="573"/>
      <c r="BB18" s="573"/>
      <c r="BC18" s="573"/>
      <c r="BD18" s="573"/>
      <c r="BE18" s="573"/>
      <c r="BF18" s="573"/>
      <c r="BG18" s="573"/>
      <c r="BH18" s="573"/>
      <c r="BI18" s="573"/>
      <c r="BJ18" s="573"/>
      <c r="BK18" s="573"/>
      <c r="BL18" s="573"/>
      <c r="BM18" s="573"/>
      <c r="BN18" s="573"/>
      <c r="BO18" s="573"/>
      <c r="BP18" s="573"/>
      <c r="BQ18" s="573"/>
      <c r="BR18" s="573"/>
      <c r="BS18" s="573"/>
      <c r="BT18" s="573"/>
      <c r="BU18" s="573"/>
      <c r="BV18" s="573"/>
      <c r="BW18" s="573"/>
      <c r="BX18" s="573"/>
      <c r="BY18" s="573"/>
      <c r="BZ18" s="573"/>
      <c r="CA18" s="573"/>
      <c r="CB18" s="573"/>
      <c r="CC18" s="573"/>
      <c r="CD18" s="573"/>
      <c r="CE18" s="573"/>
      <c r="CF18" s="573"/>
      <c r="CG18" s="573"/>
      <c r="CH18" s="573"/>
      <c r="CI18" s="573"/>
      <c r="CJ18" s="573"/>
      <c r="CK18" s="573"/>
      <c r="CL18" s="573"/>
      <c r="CM18" s="573"/>
      <c r="CN18" s="573"/>
      <c r="CO18" s="573"/>
      <c r="CP18" s="573"/>
      <c r="CQ18" s="573"/>
      <c r="CR18" s="573"/>
      <c r="CS18" s="573"/>
      <c r="CT18" s="573"/>
      <c r="CU18" s="573"/>
      <c r="CV18" s="573"/>
      <c r="CW18" s="573"/>
      <c r="CX18" s="573"/>
      <c r="CY18" s="573"/>
      <c r="CZ18" s="573"/>
      <c r="DA18" s="573"/>
      <c r="DB18" s="573"/>
      <c r="DC18" s="573"/>
      <c r="DD18" s="573"/>
      <c r="DE18" s="573"/>
      <c r="DF18" s="573"/>
      <c r="DG18" s="573"/>
      <c r="DH18" s="573"/>
      <c r="DI18" s="573"/>
      <c r="DJ18" s="573"/>
      <c r="DK18" s="573"/>
      <c r="DL18" s="573"/>
      <c r="DM18" s="573"/>
      <c r="DN18" s="573"/>
      <c r="DO18" s="573"/>
      <c r="DP18" s="573"/>
      <c r="DQ18" s="573"/>
      <c r="DR18" s="573"/>
      <c r="DS18" s="573"/>
      <c r="DT18" s="573"/>
      <c r="DU18" s="573"/>
      <c r="DV18" s="573"/>
      <c r="DW18" s="573"/>
      <c r="DX18" s="573"/>
      <c r="DY18" s="573"/>
      <c r="DZ18" s="573"/>
      <c r="EA18" s="573"/>
      <c r="EB18" s="573"/>
      <c r="EC18" s="573"/>
      <c r="ED18" s="573"/>
      <c r="EE18" s="573"/>
      <c r="EF18" s="573"/>
      <c r="EG18" s="573"/>
      <c r="EH18" s="573"/>
      <c r="EI18" s="573"/>
      <c r="EJ18" s="573"/>
      <c r="EK18" s="573"/>
      <c r="EL18" s="573"/>
      <c r="EM18" s="573"/>
      <c r="EN18" s="573"/>
      <c r="EO18" s="573"/>
      <c r="EP18" s="573"/>
      <c r="EQ18" s="573"/>
      <c r="ER18" s="573"/>
      <c r="ES18" s="573"/>
      <c r="ET18" s="573"/>
      <c r="EU18" s="573"/>
      <c r="EV18" s="573"/>
      <c r="EW18" s="573"/>
      <c r="EX18" s="573"/>
      <c r="EY18" s="573"/>
      <c r="EZ18" s="573"/>
      <c r="FA18" s="573"/>
      <c r="FB18" s="573"/>
      <c r="FC18" s="573"/>
      <c r="FD18" s="573"/>
      <c r="FE18" s="573"/>
      <c r="FF18" s="573"/>
      <c r="FG18" s="573"/>
      <c r="FH18" s="573"/>
      <c r="FI18" s="573"/>
      <c r="FJ18" s="573"/>
      <c r="FK18" s="573"/>
      <c r="FL18" s="573"/>
      <c r="FM18" s="573"/>
      <c r="FN18" s="573"/>
      <c r="FO18" s="573"/>
      <c r="FP18" s="573"/>
      <c r="FQ18" s="573"/>
      <c r="FR18" s="573"/>
      <c r="FS18" s="573"/>
      <c r="FT18" s="573"/>
      <c r="FU18" s="573"/>
      <c r="FV18" s="573"/>
      <c r="FW18" s="573"/>
      <c r="FX18" s="573"/>
      <c r="FY18" s="573"/>
      <c r="FZ18" s="573"/>
      <c r="GA18" s="573"/>
      <c r="GB18" s="573"/>
      <c r="GC18" s="573"/>
      <c r="GD18" s="573"/>
      <c r="GE18" s="573"/>
      <c r="GF18" s="573"/>
      <c r="GG18" s="573"/>
      <c r="GH18" s="573"/>
      <c r="GI18" s="573"/>
      <c r="GJ18" s="573"/>
      <c r="GK18" s="573"/>
      <c r="GL18" s="573"/>
      <c r="GM18" s="573"/>
      <c r="GN18" s="573"/>
      <c r="GO18" s="573"/>
      <c r="GP18" s="573"/>
      <c r="GQ18" s="573"/>
      <c r="GR18" s="573"/>
      <c r="GS18" s="573"/>
      <c r="GT18" s="573"/>
      <c r="GU18" s="573"/>
      <c r="GV18" s="573"/>
      <c r="GW18" s="573"/>
      <c r="GX18" s="573"/>
      <c r="GY18" s="573"/>
      <c r="GZ18" s="573"/>
      <c r="HA18" s="573"/>
      <c r="HB18" s="573"/>
      <c r="HC18" s="573"/>
      <c r="HD18" s="573"/>
      <c r="HE18" s="573"/>
      <c r="HF18" s="573"/>
      <c r="HG18" s="573"/>
      <c r="HH18" s="573"/>
      <c r="HI18" s="573"/>
      <c r="HJ18" s="573"/>
      <c r="HK18" s="573"/>
      <c r="HL18" s="573"/>
      <c r="HM18" s="573"/>
      <c r="HN18" s="573"/>
      <c r="HO18" s="573"/>
      <c r="HP18" s="573"/>
      <c r="HQ18" s="573"/>
      <c r="HR18" s="573"/>
      <c r="HS18" s="573"/>
      <c r="HT18" s="573"/>
      <c r="HU18" s="573"/>
      <c r="HV18" s="573"/>
      <c r="HW18" s="573"/>
      <c r="HX18" s="573"/>
      <c r="HY18" s="573"/>
      <c r="HZ18" s="573"/>
      <c r="IA18" s="573"/>
      <c r="IB18" s="573"/>
      <c r="IC18" s="573"/>
      <c r="ID18" s="573"/>
      <c r="IE18" s="573"/>
      <c r="IF18" s="573"/>
      <c r="IG18" s="573"/>
      <c r="IH18" s="573"/>
      <c r="II18" s="573"/>
      <c r="IJ18" s="573"/>
      <c r="IK18" s="573"/>
      <c r="IL18" s="573"/>
      <c r="IM18" s="573"/>
      <c r="IN18" s="573"/>
      <c r="IO18" s="573"/>
      <c r="IP18" s="573"/>
      <c r="IQ18" s="573"/>
      <c r="IR18" s="573"/>
      <c r="IS18" s="573"/>
    </row>
    <row r="19" spans="1:253" ht="14.25">
      <c r="A19" s="611"/>
      <c r="B19" s="610" t="s">
        <v>488</v>
      </c>
      <c r="C19" s="813">
        <v>20000</v>
      </c>
      <c r="D19" s="600">
        <v>20000</v>
      </c>
      <c r="E19" s="814">
        <v>15000</v>
      </c>
      <c r="F19" s="600">
        <v>20000</v>
      </c>
      <c r="G19" s="599">
        <v>20000</v>
      </c>
      <c r="H19" s="598">
        <f t="shared" si="0"/>
        <v>95000</v>
      </c>
      <c r="I19" s="586"/>
      <c r="J19" s="575"/>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3"/>
      <c r="AL19" s="573"/>
      <c r="AM19" s="573"/>
      <c r="AN19" s="573"/>
      <c r="AO19" s="573"/>
      <c r="AP19" s="573"/>
      <c r="AQ19" s="573"/>
      <c r="AR19" s="573"/>
      <c r="AS19" s="573"/>
      <c r="AT19" s="573"/>
      <c r="AU19" s="573"/>
      <c r="AV19" s="573"/>
      <c r="AW19" s="573"/>
      <c r="AX19" s="573"/>
      <c r="AY19" s="573"/>
      <c r="AZ19" s="573"/>
      <c r="BA19" s="573"/>
      <c r="BB19" s="573"/>
      <c r="BC19" s="573"/>
      <c r="BD19" s="573"/>
      <c r="BE19" s="573"/>
      <c r="BF19" s="573"/>
      <c r="BG19" s="573"/>
      <c r="BH19" s="573"/>
      <c r="BI19" s="573"/>
      <c r="BJ19" s="573"/>
      <c r="BK19" s="573"/>
      <c r="BL19" s="573"/>
      <c r="BM19" s="573"/>
      <c r="BN19" s="573"/>
      <c r="BO19" s="573"/>
      <c r="BP19" s="573"/>
      <c r="BQ19" s="573"/>
      <c r="BR19" s="573"/>
      <c r="BS19" s="573"/>
      <c r="BT19" s="573"/>
      <c r="BU19" s="573"/>
      <c r="BV19" s="573"/>
      <c r="BW19" s="573"/>
      <c r="BX19" s="573"/>
      <c r="BY19" s="573"/>
      <c r="BZ19" s="573"/>
      <c r="CA19" s="573"/>
      <c r="CB19" s="573"/>
      <c r="CC19" s="573"/>
      <c r="CD19" s="573"/>
      <c r="CE19" s="573"/>
      <c r="CF19" s="573"/>
      <c r="CG19" s="573"/>
      <c r="CH19" s="573"/>
      <c r="CI19" s="573"/>
      <c r="CJ19" s="573"/>
      <c r="CK19" s="573"/>
      <c r="CL19" s="573"/>
      <c r="CM19" s="573"/>
      <c r="CN19" s="573"/>
      <c r="CO19" s="573"/>
      <c r="CP19" s="573"/>
      <c r="CQ19" s="573"/>
      <c r="CR19" s="573"/>
      <c r="CS19" s="573"/>
      <c r="CT19" s="573"/>
      <c r="CU19" s="573"/>
      <c r="CV19" s="573"/>
      <c r="CW19" s="573"/>
      <c r="CX19" s="573"/>
      <c r="CY19" s="573"/>
      <c r="CZ19" s="573"/>
      <c r="DA19" s="573"/>
      <c r="DB19" s="573"/>
      <c r="DC19" s="573"/>
      <c r="DD19" s="573"/>
      <c r="DE19" s="573"/>
      <c r="DF19" s="573"/>
      <c r="DG19" s="573"/>
      <c r="DH19" s="573"/>
      <c r="DI19" s="573"/>
      <c r="DJ19" s="573"/>
      <c r="DK19" s="573"/>
      <c r="DL19" s="573"/>
      <c r="DM19" s="573"/>
      <c r="DN19" s="573"/>
      <c r="DO19" s="573"/>
      <c r="DP19" s="573"/>
      <c r="DQ19" s="573"/>
      <c r="DR19" s="573"/>
      <c r="DS19" s="573"/>
      <c r="DT19" s="573"/>
      <c r="DU19" s="573"/>
      <c r="DV19" s="573"/>
      <c r="DW19" s="573"/>
      <c r="DX19" s="573"/>
      <c r="DY19" s="573"/>
      <c r="DZ19" s="573"/>
      <c r="EA19" s="573"/>
      <c r="EB19" s="573"/>
      <c r="EC19" s="573"/>
      <c r="ED19" s="573"/>
      <c r="EE19" s="573"/>
      <c r="EF19" s="573"/>
      <c r="EG19" s="573"/>
      <c r="EH19" s="573"/>
      <c r="EI19" s="573"/>
      <c r="EJ19" s="573"/>
      <c r="EK19" s="573"/>
      <c r="EL19" s="573"/>
      <c r="EM19" s="573"/>
      <c r="EN19" s="573"/>
      <c r="EO19" s="573"/>
      <c r="EP19" s="573"/>
      <c r="EQ19" s="573"/>
      <c r="ER19" s="573"/>
      <c r="ES19" s="573"/>
      <c r="ET19" s="573"/>
      <c r="EU19" s="573"/>
      <c r="EV19" s="573"/>
      <c r="EW19" s="573"/>
      <c r="EX19" s="573"/>
      <c r="EY19" s="573"/>
      <c r="EZ19" s="573"/>
      <c r="FA19" s="573"/>
      <c r="FB19" s="573"/>
      <c r="FC19" s="573"/>
      <c r="FD19" s="573"/>
      <c r="FE19" s="573"/>
      <c r="FF19" s="573"/>
      <c r="FG19" s="573"/>
      <c r="FH19" s="573"/>
      <c r="FI19" s="573"/>
      <c r="FJ19" s="573"/>
      <c r="FK19" s="573"/>
      <c r="FL19" s="573"/>
      <c r="FM19" s="573"/>
      <c r="FN19" s="573"/>
      <c r="FO19" s="573"/>
      <c r="FP19" s="573"/>
      <c r="FQ19" s="573"/>
      <c r="FR19" s="573"/>
      <c r="FS19" s="573"/>
      <c r="FT19" s="573"/>
      <c r="FU19" s="573"/>
      <c r="FV19" s="573"/>
      <c r="FW19" s="573"/>
      <c r="FX19" s="573"/>
      <c r="FY19" s="573"/>
      <c r="FZ19" s="573"/>
      <c r="GA19" s="573"/>
      <c r="GB19" s="573"/>
      <c r="GC19" s="573"/>
      <c r="GD19" s="573"/>
      <c r="GE19" s="573"/>
      <c r="GF19" s="573"/>
      <c r="GG19" s="573"/>
      <c r="GH19" s="573"/>
      <c r="GI19" s="573"/>
      <c r="GJ19" s="573"/>
      <c r="GK19" s="573"/>
      <c r="GL19" s="573"/>
      <c r="GM19" s="573"/>
      <c r="GN19" s="573"/>
      <c r="GO19" s="573"/>
      <c r="GP19" s="573"/>
      <c r="GQ19" s="573"/>
      <c r="GR19" s="573"/>
      <c r="GS19" s="573"/>
      <c r="GT19" s="573"/>
      <c r="GU19" s="573"/>
      <c r="GV19" s="573"/>
      <c r="GW19" s="573"/>
      <c r="GX19" s="573"/>
      <c r="GY19" s="573"/>
      <c r="GZ19" s="573"/>
      <c r="HA19" s="573"/>
      <c r="HB19" s="573"/>
      <c r="HC19" s="573"/>
      <c r="HD19" s="573"/>
      <c r="HE19" s="573"/>
      <c r="HF19" s="573"/>
      <c r="HG19" s="573"/>
      <c r="HH19" s="573"/>
      <c r="HI19" s="573"/>
      <c r="HJ19" s="573"/>
      <c r="HK19" s="573"/>
      <c r="HL19" s="573"/>
      <c r="HM19" s="573"/>
      <c r="HN19" s="573"/>
      <c r="HO19" s="573"/>
      <c r="HP19" s="573"/>
      <c r="HQ19" s="573"/>
      <c r="HR19" s="573"/>
      <c r="HS19" s="573"/>
      <c r="HT19" s="573"/>
      <c r="HU19" s="573"/>
      <c r="HV19" s="573"/>
      <c r="HW19" s="573"/>
      <c r="HX19" s="573"/>
      <c r="HY19" s="573"/>
      <c r="HZ19" s="573"/>
      <c r="IA19" s="573"/>
      <c r="IB19" s="573"/>
      <c r="IC19" s="573"/>
      <c r="ID19" s="573"/>
      <c r="IE19" s="573"/>
      <c r="IF19" s="573"/>
      <c r="IG19" s="573"/>
      <c r="IH19" s="573"/>
      <c r="II19" s="573"/>
      <c r="IJ19" s="573"/>
      <c r="IK19" s="573"/>
      <c r="IL19" s="573"/>
      <c r="IM19" s="573"/>
      <c r="IN19" s="573"/>
      <c r="IO19" s="573"/>
      <c r="IP19" s="573"/>
      <c r="IQ19" s="573"/>
      <c r="IR19" s="573"/>
      <c r="IS19" s="573"/>
    </row>
    <row r="20" spans="1:253" ht="14.25">
      <c r="A20" s="611"/>
      <c r="B20" s="610" t="s">
        <v>487</v>
      </c>
      <c r="C20" s="815">
        <v>30000</v>
      </c>
      <c r="D20" s="600">
        <v>200000</v>
      </c>
      <c r="E20" s="816"/>
      <c r="F20" s="600">
        <v>200000</v>
      </c>
      <c r="G20" s="599">
        <v>50000</v>
      </c>
      <c r="H20" s="598">
        <f t="shared" si="0"/>
        <v>480000</v>
      </c>
      <c r="I20" s="586"/>
      <c r="J20" s="575"/>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R20" s="573"/>
      <c r="AS20" s="573"/>
      <c r="AT20" s="573"/>
      <c r="AU20" s="573"/>
      <c r="AV20" s="573"/>
      <c r="AW20" s="573"/>
      <c r="AX20" s="573"/>
      <c r="AY20" s="573"/>
      <c r="AZ20" s="573"/>
      <c r="BA20" s="573"/>
      <c r="BB20" s="573"/>
      <c r="BC20" s="573"/>
      <c r="BD20" s="573"/>
      <c r="BE20" s="573"/>
      <c r="BF20" s="573"/>
      <c r="BG20" s="573"/>
      <c r="BH20" s="573"/>
      <c r="BI20" s="573"/>
      <c r="BJ20" s="573"/>
      <c r="BK20" s="573"/>
      <c r="BL20" s="573"/>
      <c r="BM20" s="573"/>
      <c r="BN20" s="573"/>
      <c r="BO20" s="573"/>
      <c r="BP20" s="573"/>
      <c r="BQ20" s="573"/>
      <c r="BR20" s="573"/>
      <c r="BS20" s="573"/>
      <c r="BT20" s="573"/>
      <c r="BU20" s="573"/>
      <c r="BV20" s="573"/>
      <c r="BW20" s="573"/>
      <c r="BX20" s="573"/>
      <c r="BY20" s="573"/>
      <c r="BZ20" s="573"/>
      <c r="CA20" s="573"/>
      <c r="CB20" s="573"/>
      <c r="CC20" s="573"/>
      <c r="CD20" s="573"/>
      <c r="CE20" s="573"/>
      <c r="CF20" s="573"/>
      <c r="CG20" s="573"/>
      <c r="CH20" s="573"/>
      <c r="CI20" s="573"/>
      <c r="CJ20" s="573"/>
      <c r="CK20" s="573"/>
      <c r="CL20" s="573"/>
      <c r="CM20" s="573"/>
      <c r="CN20" s="573"/>
      <c r="CO20" s="573"/>
      <c r="CP20" s="573"/>
      <c r="CQ20" s="573"/>
      <c r="CR20" s="573"/>
      <c r="CS20" s="573"/>
      <c r="CT20" s="573"/>
      <c r="CU20" s="573"/>
      <c r="CV20" s="573"/>
      <c r="CW20" s="573"/>
      <c r="CX20" s="573"/>
      <c r="CY20" s="573"/>
      <c r="CZ20" s="573"/>
      <c r="DA20" s="573"/>
      <c r="DB20" s="573"/>
      <c r="DC20" s="573"/>
      <c r="DD20" s="573"/>
      <c r="DE20" s="573"/>
      <c r="DF20" s="573"/>
      <c r="DG20" s="573"/>
      <c r="DH20" s="573"/>
      <c r="DI20" s="573"/>
      <c r="DJ20" s="573"/>
      <c r="DK20" s="573"/>
      <c r="DL20" s="573"/>
      <c r="DM20" s="573"/>
      <c r="DN20" s="573"/>
      <c r="DO20" s="573"/>
      <c r="DP20" s="573"/>
      <c r="DQ20" s="573"/>
      <c r="DR20" s="573"/>
      <c r="DS20" s="573"/>
      <c r="DT20" s="573"/>
      <c r="DU20" s="573"/>
      <c r="DV20" s="573"/>
      <c r="DW20" s="573"/>
      <c r="DX20" s="573"/>
      <c r="DY20" s="573"/>
      <c r="DZ20" s="573"/>
      <c r="EA20" s="573"/>
      <c r="EB20" s="573"/>
      <c r="EC20" s="573"/>
      <c r="ED20" s="573"/>
      <c r="EE20" s="573"/>
      <c r="EF20" s="573"/>
      <c r="EG20" s="573"/>
      <c r="EH20" s="573"/>
      <c r="EI20" s="573"/>
      <c r="EJ20" s="573"/>
      <c r="EK20" s="573"/>
      <c r="EL20" s="573"/>
      <c r="EM20" s="573"/>
      <c r="EN20" s="573"/>
      <c r="EO20" s="573"/>
      <c r="EP20" s="573"/>
      <c r="EQ20" s="573"/>
      <c r="ER20" s="573"/>
      <c r="ES20" s="573"/>
      <c r="ET20" s="573"/>
      <c r="EU20" s="573"/>
      <c r="EV20" s="573"/>
      <c r="EW20" s="573"/>
      <c r="EX20" s="573"/>
      <c r="EY20" s="573"/>
      <c r="EZ20" s="573"/>
      <c r="FA20" s="573"/>
      <c r="FB20" s="573"/>
      <c r="FC20" s="573"/>
      <c r="FD20" s="573"/>
      <c r="FE20" s="573"/>
      <c r="FF20" s="573"/>
      <c r="FG20" s="573"/>
      <c r="FH20" s="573"/>
      <c r="FI20" s="573"/>
      <c r="FJ20" s="573"/>
      <c r="FK20" s="573"/>
      <c r="FL20" s="573"/>
      <c r="FM20" s="573"/>
      <c r="FN20" s="573"/>
      <c r="FO20" s="573"/>
      <c r="FP20" s="573"/>
      <c r="FQ20" s="573"/>
      <c r="FR20" s="573"/>
      <c r="FS20" s="573"/>
      <c r="FT20" s="573"/>
      <c r="FU20" s="573"/>
      <c r="FV20" s="573"/>
      <c r="FW20" s="573"/>
      <c r="FX20" s="573"/>
      <c r="FY20" s="573"/>
      <c r="FZ20" s="573"/>
      <c r="GA20" s="573"/>
      <c r="GB20" s="573"/>
      <c r="GC20" s="573"/>
      <c r="GD20" s="573"/>
      <c r="GE20" s="573"/>
      <c r="GF20" s="573"/>
      <c r="GG20" s="573"/>
      <c r="GH20" s="573"/>
      <c r="GI20" s="573"/>
      <c r="GJ20" s="573"/>
      <c r="GK20" s="573"/>
      <c r="GL20" s="573"/>
      <c r="GM20" s="573"/>
      <c r="GN20" s="573"/>
      <c r="GO20" s="573"/>
      <c r="GP20" s="573"/>
      <c r="GQ20" s="573"/>
      <c r="GR20" s="573"/>
      <c r="GS20" s="573"/>
      <c r="GT20" s="573"/>
      <c r="GU20" s="573"/>
      <c r="GV20" s="573"/>
      <c r="GW20" s="573"/>
      <c r="GX20" s="573"/>
      <c r="GY20" s="573"/>
      <c r="GZ20" s="573"/>
      <c r="HA20" s="573"/>
      <c r="HB20" s="573"/>
      <c r="HC20" s="573"/>
      <c r="HD20" s="573"/>
      <c r="HE20" s="573"/>
      <c r="HF20" s="573"/>
      <c r="HG20" s="573"/>
      <c r="HH20" s="573"/>
      <c r="HI20" s="573"/>
      <c r="HJ20" s="573"/>
      <c r="HK20" s="573"/>
      <c r="HL20" s="573"/>
      <c r="HM20" s="573"/>
      <c r="HN20" s="573"/>
      <c r="HO20" s="573"/>
      <c r="HP20" s="573"/>
      <c r="HQ20" s="573"/>
      <c r="HR20" s="573"/>
      <c r="HS20" s="573"/>
      <c r="HT20" s="573"/>
      <c r="HU20" s="573"/>
      <c r="HV20" s="573"/>
      <c r="HW20" s="573"/>
      <c r="HX20" s="573"/>
      <c r="HY20" s="573"/>
      <c r="HZ20" s="573"/>
      <c r="IA20" s="573"/>
      <c r="IB20" s="573"/>
      <c r="IC20" s="573"/>
      <c r="ID20" s="573"/>
      <c r="IE20" s="573"/>
      <c r="IF20" s="573"/>
      <c r="IG20" s="573"/>
      <c r="IH20" s="573"/>
      <c r="II20" s="573"/>
      <c r="IJ20" s="573"/>
      <c r="IK20" s="573"/>
      <c r="IL20" s="573"/>
      <c r="IM20" s="573"/>
      <c r="IN20" s="573"/>
      <c r="IO20" s="573"/>
      <c r="IP20" s="573"/>
      <c r="IQ20" s="573"/>
      <c r="IR20" s="573"/>
      <c r="IS20" s="573"/>
    </row>
    <row r="21" spans="1:253" ht="14.25">
      <c r="A21" s="611"/>
      <c r="B21" s="610" t="s">
        <v>225</v>
      </c>
      <c r="C21" s="817"/>
      <c r="D21" s="600">
        <v>0</v>
      </c>
      <c r="E21" s="816"/>
      <c r="F21" s="600">
        <v>0</v>
      </c>
      <c r="G21" s="599">
        <v>6500</v>
      </c>
      <c r="H21" s="598">
        <f t="shared" si="0"/>
        <v>6500</v>
      </c>
      <c r="I21" s="586"/>
      <c r="J21" s="575"/>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3"/>
      <c r="AY21" s="573"/>
      <c r="AZ21" s="573"/>
      <c r="BA21" s="573"/>
      <c r="BB21" s="573"/>
      <c r="BC21" s="573"/>
      <c r="BD21" s="573"/>
      <c r="BE21" s="573"/>
      <c r="BF21" s="573"/>
      <c r="BG21" s="573"/>
      <c r="BH21" s="573"/>
      <c r="BI21" s="573"/>
      <c r="BJ21" s="573"/>
      <c r="BK21" s="573"/>
      <c r="BL21" s="573"/>
      <c r="BM21" s="573"/>
      <c r="BN21" s="573"/>
      <c r="BO21" s="573"/>
      <c r="BP21" s="573"/>
      <c r="BQ21" s="573"/>
      <c r="BR21" s="573"/>
      <c r="BS21" s="573"/>
      <c r="BT21" s="573"/>
      <c r="BU21" s="573"/>
      <c r="BV21" s="573"/>
      <c r="BW21" s="573"/>
      <c r="BX21" s="573"/>
      <c r="BY21" s="573"/>
      <c r="BZ21" s="573"/>
      <c r="CA21" s="573"/>
      <c r="CB21" s="573"/>
      <c r="CC21" s="573"/>
      <c r="CD21" s="573"/>
      <c r="CE21" s="573"/>
      <c r="CF21" s="573"/>
      <c r="CG21" s="573"/>
      <c r="CH21" s="573"/>
      <c r="CI21" s="573"/>
      <c r="CJ21" s="573"/>
      <c r="CK21" s="573"/>
      <c r="CL21" s="573"/>
      <c r="CM21" s="573"/>
      <c r="CN21" s="573"/>
      <c r="CO21" s="573"/>
      <c r="CP21" s="573"/>
      <c r="CQ21" s="573"/>
      <c r="CR21" s="573"/>
      <c r="CS21" s="573"/>
      <c r="CT21" s="573"/>
      <c r="CU21" s="573"/>
      <c r="CV21" s="573"/>
      <c r="CW21" s="573"/>
      <c r="CX21" s="573"/>
      <c r="CY21" s="573"/>
      <c r="CZ21" s="573"/>
      <c r="DA21" s="573"/>
      <c r="DB21" s="573"/>
      <c r="DC21" s="573"/>
      <c r="DD21" s="573"/>
      <c r="DE21" s="573"/>
      <c r="DF21" s="573"/>
      <c r="DG21" s="573"/>
      <c r="DH21" s="573"/>
      <c r="DI21" s="573"/>
      <c r="DJ21" s="573"/>
      <c r="DK21" s="573"/>
      <c r="DL21" s="573"/>
      <c r="DM21" s="573"/>
      <c r="DN21" s="573"/>
      <c r="DO21" s="573"/>
      <c r="DP21" s="573"/>
      <c r="DQ21" s="573"/>
      <c r="DR21" s="573"/>
      <c r="DS21" s="573"/>
      <c r="DT21" s="573"/>
      <c r="DU21" s="573"/>
      <c r="DV21" s="573"/>
      <c r="DW21" s="573"/>
      <c r="DX21" s="573"/>
      <c r="DY21" s="573"/>
      <c r="DZ21" s="573"/>
      <c r="EA21" s="573"/>
      <c r="EB21" s="573"/>
      <c r="EC21" s="573"/>
      <c r="ED21" s="573"/>
      <c r="EE21" s="573"/>
      <c r="EF21" s="573"/>
      <c r="EG21" s="573"/>
      <c r="EH21" s="573"/>
      <c r="EI21" s="573"/>
      <c r="EJ21" s="573"/>
      <c r="EK21" s="573"/>
      <c r="EL21" s="573"/>
      <c r="EM21" s="573"/>
      <c r="EN21" s="573"/>
      <c r="EO21" s="573"/>
      <c r="EP21" s="573"/>
      <c r="EQ21" s="573"/>
      <c r="ER21" s="573"/>
      <c r="ES21" s="573"/>
      <c r="ET21" s="573"/>
      <c r="EU21" s="573"/>
      <c r="EV21" s="573"/>
      <c r="EW21" s="573"/>
      <c r="EX21" s="573"/>
      <c r="EY21" s="573"/>
      <c r="EZ21" s="573"/>
      <c r="FA21" s="573"/>
      <c r="FB21" s="573"/>
      <c r="FC21" s="573"/>
      <c r="FD21" s="573"/>
      <c r="FE21" s="573"/>
      <c r="FF21" s="573"/>
      <c r="FG21" s="573"/>
      <c r="FH21" s="573"/>
      <c r="FI21" s="573"/>
      <c r="FJ21" s="573"/>
      <c r="FK21" s="573"/>
      <c r="FL21" s="573"/>
      <c r="FM21" s="573"/>
      <c r="FN21" s="573"/>
      <c r="FO21" s="573"/>
      <c r="FP21" s="573"/>
      <c r="FQ21" s="573"/>
      <c r="FR21" s="573"/>
      <c r="FS21" s="573"/>
      <c r="FT21" s="573"/>
      <c r="FU21" s="573"/>
      <c r="FV21" s="573"/>
      <c r="FW21" s="573"/>
      <c r="FX21" s="573"/>
      <c r="FY21" s="573"/>
      <c r="FZ21" s="573"/>
      <c r="GA21" s="573"/>
      <c r="GB21" s="573"/>
      <c r="GC21" s="573"/>
      <c r="GD21" s="573"/>
      <c r="GE21" s="573"/>
      <c r="GF21" s="573"/>
      <c r="GG21" s="573"/>
      <c r="GH21" s="573"/>
      <c r="GI21" s="573"/>
      <c r="GJ21" s="573"/>
      <c r="GK21" s="573"/>
      <c r="GL21" s="573"/>
      <c r="GM21" s="573"/>
      <c r="GN21" s="573"/>
      <c r="GO21" s="573"/>
      <c r="GP21" s="573"/>
      <c r="GQ21" s="573"/>
      <c r="GR21" s="573"/>
      <c r="GS21" s="573"/>
      <c r="GT21" s="573"/>
      <c r="GU21" s="573"/>
      <c r="GV21" s="573"/>
      <c r="GW21" s="573"/>
      <c r="GX21" s="573"/>
      <c r="GY21" s="573"/>
      <c r="GZ21" s="573"/>
      <c r="HA21" s="573"/>
      <c r="HB21" s="573"/>
      <c r="HC21" s="573"/>
      <c r="HD21" s="573"/>
      <c r="HE21" s="573"/>
      <c r="HF21" s="573"/>
      <c r="HG21" s="573"/>
      <c r="HH21" s="573"/>
      <c r="HI21" s="573"/>
      <c r="HJ21" s="573"/>
      <c r="HK21" s="573"/>
      <c r="HL21" s="573"/>
      <c r="HM21" s="573"/>
      <c r="HN21" s="573"/>
      <c r="HO21" s="573"/>
      <c r="HP21" s="573"/>
      <c r="HQ21" s="573"/>
      <c r="HR21" s="573"/>
      <c r="HS21" s="573"/>
      <c r="HT21" s="573"/>
      <c r="HU21" s="573"/>
      <c r="HV21" s="573"/>
      <c r="HW21" s="573"/>
      <c r="HX21" s="573"/>
      <c r="HY21" s="573"/>
      <c r="HZ21" s="573"/>
      <c r="IA21" s="573"/>
      <c r="IB21" s="573"/>
      <c r="IC21" s="573"/>
      <c r="ID21" s="573"/>
      <c r="IE21" s="573"/>
      <c r="IF21" s="573"/>
      <c r="IG21" s="573"/>
      <c r="IH21" s="573"/>
      <c r="II21" s="573"/>
      <c r="IJ21" s="573"/>
      <c r="IK21" s="573"/>
      <c r="IL21" s="573"/>
      <c r="IM21" s="573"/>
      <c r="IN21" s="573"/>
      <c r="IO21" s="573"/>
      <c r="IP21" s="573"/>
      <c r="IQ21" s="573"/>
      <c r="IR21" s="573"/>
      <c r="IS21" s="573"/>
    </row>
    <row r="22" spans="1:253" ht="14.25">
      <c r="A22" s="606"/>
      <c r="B22" s="605" t="s">
        <v>734</v>
      </c>
      <c r="C22" s="818">
        <v>15000</v>
      </c>
      <c r="D22" s="600">
        <v>15000</v>
      </c>
      <c r="E22" s="814">
        <v>15000</v>
      </c>
      <c r="F22" s="600">
        <v>15000</v>
      </c>
      <c r="G22" s="599">
        <v>15000</v>
      </c>
      <c r="H22" s="598">
        <f t="shared" si="0"/>
        <v>75000</v>
      </c>
      <c r="I22" s="586"/>
      <c r="J22" s="575"/>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U22" s="573"/>
      <c r="AV22" s="573"/>
      <c r="AW22" s="573"/>
      <c r="AX22" s="573"/>
      <c r="AY22" s="573"/>
      <c r="AZ22" s="573"/>
      <c r="BA22" s="573"/>
      <c r="BB22" s="573"/>
      <c r="BC22" s="573"/>
      <c r="BD22" s="573"/>
      <c r="BE22" s="573"/>
      <c r="BF22" s="573"/>
      <c r="BG22" s="573"/>
      <c r="BH22" s="573"/>
      <c r="BI22" s="573"/>
      <c r="BJ22" s="573"/>
      <c r="BK22" s="573"/>
      <c r="BL22" s="573"/>
      <c r="BM22" s="573"/>
      <c r="BN22" s="573"/>
      <c r="BO22" s="573"/>
      <c r="BP22" s="573"/>
      <c r="BQ22" s="573"/>
      <c r="BR22" s="573"/>
      <c r="BS22" s="573"/>
      <c r="BT22" s="573"/>
      <c r="BU22" s="573"/>
      <c r="BV22" s="573"/>
      <c r="BW22" s="573"/>
      <c r="BX22" s="573"/>
      <c r="BY22" s="573"/>
      <c r="BZ22" s="573"/>
      <c r="CA22" s="573"/>
      <c r="CB22" s="573"/>
      <c r="CC22" s="573"/>
      <c r="CD22" s="573"/>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3"/>
      <c r="ED22" s="573"/>
      <c r="EE22" s="573"/>
      <c r="EF22" s="573"/>
      <c r="EG22" s="573"/>
      <c r="EH22" s="573"/>
      <c r="EI22" s="573"/>
      <c r="EJ22" s="573"/>
      <c r="EK22" s="573"/>
      <c r="EL22" s="573"/>
      <c r="EM22" s="573"/>
      <c r="EN22" s="573"/>
      <c r="EO22" s="573"/>
      <c r="EP22" s="573"/>
      <c r="EQ22" s="573"/>
      <c r="ER22" s="573"/>
      <c r="ES22" s="573"/>
      <c r="ET22" s="573"/>
      <c r="EU22" s="573"/>
      <c r="EV22" s="573"/>
      <c r="EW22" s="573"/>
      <c r="EX22" s="573"/>
      <c r="EY22" s="573"/>
      <c r="EZ22" s="573"/>
      <c r="FA22" s="573"/>
      <c r="FB22" s="573"/>
      <c r="FC22" s="573"/>
      <c r="FD22" s="573"/>
      <c r="FE22" s="573"/>
      <c r="FF22" s="573"/>
      <c r="FG22" s="573"/>
      <c r="FH22" s="573"/>
      <c r="FI22" s="573"/>
      <c r="FJ22" s="573"/>
      <c r="FK22" s="573"/>
      <c r="FL22" s="573"/>
      <c r="FM22" s="573"/>
      <c r="FN22" s="573"/>
      <c r="FO22" s="573"/>
      <c r="FP22" s="573"/>
      <c r="FQ22" s="573"/>
      <c r="FR22" s="573"/>
      <c r="FS22" s="573"/>
      <c r="FT22" s="573"/>
      <c r="FU22" s="573"/>
      <c r="FV22" s="573"/>
      <c r="FW22" s="573"/>
      <c r="FX22" s="573"/>
      <c r="FY22" s="573"/>
      <c r="FZ22" s="573"/>
      <c r="GA22" s="573"/>
      <c r="GB22" s="573"/>
      <c r="GC22" s="573"/>
      <c r="GD22" s="573"/>
      <c r="GE22" s="573"/>
      <c r="GF22" s="573"/>
      <c r="GG22" s="573"/>
      <c r="GH22" s="573"/>
      <c r="GI22" s="573"/>
      <c r="GJ22" s="573"/>
      <c r="GK22" s="573"/>
      <c r="GL22" s="573"/>
      <c r="GM22" s="573"/>
      <c r="GN22" s="573"/>
      <c r="GO22" s="573"/>
      <c r="GP22" s="573"/>
      <c r="GQ22" s="573"/>
      <c r="GR22" s="573"/>
      <c r="GS22" s="573"/>
      <c r="GT22" s="573"/>
      <c r="GU22" s="573"/>
      <c r="GV22" s="573"/>
      <c r="GW22" s="573"/>
      <c r="GX22" s="573"/>
      <c r="GY22" s="573"/>
      <c r="GZ22" s="573"/>
      <c r="HA22" s="573"/>
      <c r="HB22" s="573"/>
      <c r="HC22" s="573"/>
      <c r="HD22" s="573"/>
      <c r="HE22" s="573"/>
      <c r="HF22" s="573"/>
      <c r="HG22" s="573"/>
      <c r="HH22" s="573"/>
      <c r="HI22" s="573"/>
      <c r="HJ22" s="573"/>
      <c r="HK22" s="573"/>
      <c r="HL22" s="573"/>
      <c r="HM22" s="573"/>
      <c r="HN22" s="573"/>
      <c r="HO22" s="573"/>
      <c r="HP22" s="573"/>
      <c r="HQ22" s="573"/>
      <c r="HR22" s="573"/>
      <c r="HS22" s="573"/>
      <c r="HT22" s="573"/>
      <c r="HU22" s="573"/>
      <c r="HV22" s="573"/>
      <c r="HW22" s="573"/>
      <c r="HX22" s="573"/>
      <c r="HY22" s="573"/>
      <c r="HZ22" s="573"/>
      <c r="IA22" s="573"/>
      <c r="IB22" s="573"/>
      <c r="IC22" s="573"/>
      <c r="ID22" s="573"/>
      <c r="IE22" s="573"/>
      <c r="IF22" s="573"/>
      <c r="IG22" s="573"/>
      <c r="IH22" s="573"/>
      <c r="II22" s="573"/>
      <c r="IJ22" s="573"/>
      <c r="IK22" s="573"/>
      <c r="IL22" s="573"/>
      <c r="IM22" s="573"/>
      <c r="IN22" s="573"/>
      <c r="IO22" s="573"/>
      <c r="IP22" s="573"/>
      <c r="IQ22" s="573"/>
      <c r="IR22" s="573"/>
      <c r="IS22" s="573"/>
    </row>
    <row r="23" spans="1:253" ht="15" thickBot="1">
      <c r="A23" s="1158" t="s">
        <v>495</v>
      </c>
      <c r="B23" s="1158"/>
      <c r="C23" s="782">
        <f t="shared" ref="C23:G23" si="2">SUM(C13:C22)</f>
        <v>1582000</v>
      </c>
      <c r="D23" s="782">
        <f t="shared" si="2"/>
        <v>1865000</v>
      </c>
      <c r="E23" s="782">
        <f t="shared" si="2"/>
        <v>984000</v>
      </c>
      <c r="F23" s="782">
        <f t="shared" si="2"/>
        <v>1730000</v>
      </c>
      <c r="G23" s="781">
        <f t="shared" si="2"/>
        <v>1304500</v>
      </c>
      <c r="H23" s="780">
        <f t="shared" si="0"/>
        <v>7465500</v>
      </c>
      <c r="I23" s="586"/>
      <c r="J23" s="575"/>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U23" s="573"/>
      <c r="AV23" s="573"/>
      <c r="AW23" s="573"/>
      <c r="AX23" s="573"/>
      <c r="AY23" s="573"/>
      <c r="AZ23" s="573"/>
      <c r="BA23" s="573"/>
      <c r="BB23" s="573"/>
      <c r="BC23" s="573"/>
      <c r="BD23" s="573"/>
      <c r="BE23" s="573"/>
      <c r="BF23" s="573"/>
      <c r="BG23" s="573"/>
      <c r="BH23" s="573"/>
      <c r="BI23" s="573"/>
      <c r="BJ23" s="573"/>
      <c r="BK23" s="573"/>
      <c r="BL23" s="573"/>
      <c r="BM23" s="573"/>
      <c r="BN23" s="573"/>
      <c r="BO23" s="573"/>
      <c r="BP23" s="573"/>
      <c r="BQ23" s="573"/>
      <c r="BR23" s="573"/>
      <c r="BS23" s="573"/>
      <c r="BT23" s="573"/>
      <c r="BU23" s="573"/>
      <c r="BV23" s="573"/>
      <c r="BW23" s="573"/>
      <c r="BX23" s="573"/>
      <c r="BY23" s="573"/>
      <c r="BZ23" s="573"/>
      <c r="CA23" s="573"/>
      <c r="CB23" s="573"/>
      <c r="CC23" s="573"/>
      <c r="CD23" s="573"/>
      <c r="CE23" s="573"/>
      <c r="CF23" s="573"/>
      <c r="CG23" s="573"/>
      <c r="CH23" s="573"/>
      <c r="CI23" s="573"/>
      <c r="CJ23" s="573"/>
      <c r="CK23" s="573"/>
      <c r="CL23" s="573"/>
      <c r="CM23" s="573"/>
      <c r="CN23" s="573"/>
      <c r="CO23" s="573"/>
      <c r="CP23" s="573"/>
      <c r="CQ23" s="573"/>
      <c r="CR23" s="573"/>
      <c r="CS23" s="573"/>
      <c r="CT23" s="573"/>
      <c r="CU23" s="573"/>
      <c r="CV23" s="573"/>
      <c r="CW23" s="573"/>
      <c r="CX23" s="573"/>
      <c r="CY23" s="573"/>
      <c r="CZ23" s="573"/>
      <c r="DA23" s="573"/>
      <c r="DB23" s="573"/>
      <c r="DC23" s="573"/>
      <c r="DD23" s="573"/>
      <c r="DE23" s="573"/>
      <c r="DF23" s="573"/>
      <c r="DG23" s="573"/>
      <c r="DH23" s="573"/>
      <c r="DI23" s="573"/>
      <c r="DJ23" s="573"/>
      <c r="DK23" s="573"/>
      <c r="DL23" s="573"/>
      <c r="DM23" s="573"/>
      <c r="DN23" s="573"/>
      <c r="DO23" s="573"/>
      <c r="DP23" s="573"/>
      <c r="DQ23" s="573"/>
      <c r="DR23" s="573"/>
      <c r="DS23" s="573"/>
      <c r="DT23" s="573"/>
      <c r="DU23" s="573"/>
      <c r="DV23" s="573"/>
      <c r="DW23" s="573"/>
      <c r="DX23" s="573"/>
      <c r="DY23" s="573"/>
      <c r="DZ23" s="573"/>
      <c r="EA23" s="573"/>
      <c r="EB23" s="573"/>
      <c r="EC23" s="573"/>
      <c r="ED23" s="573"/>
      <c r="EE23" s="573"/>
      <c r="EF23" s="573"/>
      <c r="EG23" s="573"/>
      <c r="EH23" s="573"/>
      <c r="EI23" s="573"/>
      <c r="EJ23" s="573"/>
      <c r="EK23" s="573"/>
      <c r="EL23" s="573"/>
      <c r="EM23" s="573"/>
      <c r="EN23" s="573"/>
      <c r="EO23" s="573"/>
      <c r="EP23" s="573"/>
      <c r="EQ23" s="573"/>
      <c r="ER23" s="573"/>
      <c r="ES23" s="573"/>
      <c r="ET23" s="573"/>
      <c r="EU23" s="573"/>
      <c r="EV23" s="573"/>
      <c r="EW23" s="573"/>
      <c r="EX23" s="573"/>
      <c r="EY23" s="573"/>
      <c r="EZ23" s="573"/>
      <c r="FA23" s="573"/>
      <c r="FB23" s="573"/>
      <c r="FC23" s="573"/>
      <c r="FD23" s="573"/>
      <c r="FE23" s="573"/>
      <c r="FF23" s="573"/>
      <c r="FG23" s="573"/>
      <c r="FH23" s="573"/>
      <c r="FI23" s="573"/>
      <c r="FJ23" s="573"/>
      <c r="FK23" s="573"/>
      <c r="FL23" s="573"/>
      <c r="FM23" s="573"/>
      <c r="FN23" s="573"/>
      <c r="FO23" s="573"/>
      <c r="FP23" s="573"/>
      <c r="FQ23" s="573"/>
      <c r="FR23" s="573"/>
      <c r="FS23" s="573"/>
      <c r="FT23" s="573"/>
      <c r="FU23" s="573"/>
      <c r="FV23" s="573"/>
      <c r="FW23" s="573"/>
      <c r="FX23" s="573"/>
      <c r="FY23" s="573"/>
      <c r="FZ23" s="573"/>
      <c r="GA23" s="573"/>
      <c r="GB23" s="573"/>
      <c r="GC23" s="573"/>
      <c r="GD23" s="573"/>
      <c r="GE23" s="573"/>
      <c r="GF23" s="573"/>
      <c r="GG23" s="573"/>
      <c r="GH23" s="573"/>
      <c r="GI23" s="573"/>
      <c r="GJ23" s="573"/>
      <c r="GK23" s="573"/>
      <c r="GL23" s="573"/>
      <c r="GM23" s="573"/>
      <c r="GN23" s="573"/>
      <c r="GO23" s="573"/>
      <c r="GP23" s="573"/>
      <c r="GQ23" s="573"/>
      <c r="GR23" s="573"/>
      <c r="GS23" s="573"/>
      <c r="GT23" s="573"/>
      <c r="GU23" s="573"/>
      <c r="GV23" s="573"/>
      <c r="GW23" s="573"/>
      <c r="GX23" s="573"/>
      <c r="GY23" s="573"/>
      <c r="GZ23" s="573"/>
      <c r="HA23" s="573"/>
      <c r="HB23" s="573"/>
      <c r="HC23" s="573"/>
      <c r="HD23" s="573"/>
      <c r="HE23" s="573"/>
      <c r="HF23" s="573"/>
      <c r="HG23" s="573"/>
      <c r="HH23" s="573"/>
      <c r="HI23" s="573"/>
      <c r="HJ23" s="573"/>
      <c r="HK23" s="573"/>
      <c r="HL23" s="573"/>
      <c r="HM23" s="573"/>
      <c r="HN23" s="573"/>
      <c r="HO23" s="573"/>
      <c r="HP23" s="573"/>
      <c r="HQ23" s="573"/>
      <c r="HR23" s="573"/>
      <c r="HS23" s="573"/>
      <c r="HT23" s="573"/>
      <c r="HU23" s="573"/>
      <c r="HV23" s="573"/>
      <c r="HW23" s="573"/>
      <c r="HX23" s="573"/>
      <c r="HY23" s="573"/>
      <c r="HZ23" s="573"/>
      <c r="IA23" s="573"/>
      <c r="IB23" s="573"/>
      <c r="IC23" s="573"/>
      <c r="ID23" s="573"/>
      <c r="IE23" s="573"/>
      <c r="IF23" s="573"/>
      <c r="IG23" s="573"/>
      <c r="IH23" s="573"/>
      <c r="II23" s="573"/>
      <c r="IJ23" s="573"/>
      <c r="IK23" s="573"/>
      <c r="IL23" s="573"/>
      <c r="IM23" s="573"/>
      <c r="IN23" s="573"/>
      <c r="IO23" s="573"/>
      <c r="IP23" s="573"/>
      <c r="IQ23" s="573"/>
      <c r="IR23" s="573"/>
      <c r="IS23" s="573"/>
    </row>
    <row r="24" spans="1:253" ht="15" thickBot="1">
      <c r="A24" s="1161" t="s">
        <v>496</v>
      </c>
      <c r="B24" s="1161"/>
      <c r="C24" s="590">
        <f t="shared" ref="C24:G24" si="3">SUM(C12,-C23)</f>
        <v>-7000</v>
      </c>
      <c r="D24" s="590">
        <f t="shared" si="3"/>
        <v>-410000</v>
      </c>
      <c r="E24" s="590">
        <f t="shared" si="3"/>
        <v>-44000</v>
      </c>
      <c r="F24" s="590">
        <f t="shared" si="3"/>
        <v>-233000</v>
      </c>
      <c r="G24" s="589">
        <f t="shared" si="3"/>
        <v>248500</v>
      </c>
      <c r="H24" s="588">
        <f t="shared" si="0"/>
        <v>-445500</v>
      </c>
      <c r="I24" s="586"/>
      <c r="J24" s="575"/>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3"/>
      <c r="BI24" s="573"/>
      <c r="BJ24" s="573"/>
      <c r="BK24" s="573"/>
      <c r="BL24" s="573"/>
      <c r="BM24" s="573"/>
      <c r="BN24" s="573"/>
      <c r="BO24" s="573"/>
      <c r="BP24" s="573"/>
      <c r="BQ24" s="573"/>
      <c r="BR24" s="573"/>
      <c r="BS24" s="573"/>
      <c r="BT24" s="573"/>
      <c r="BU24" s="573"/>
      <c r="BV24" s="573"/>
      <c r="BW24" s="573"/>
      <c r="BX24" s="573"/>
      <c r="BY24" s="573"/>
      <c r="BZ24" s="573"/>
      <c r="CA24" s="573"/>
      <c r="CB24" s="573"/>
      <c r="CC24" s="573"/>
      <c r="CD24" s="573"/>
      <c r="CE24" s="573"/>
      <c r="CF24" s="573"/>
      <c r="CG24" s="573"/>
      <c r="CH24" s="573"/>
      <c r="CI24" s="573"/>
      <c r="CJ24" s="573"/>
      <c r="CK24" s="573"/>
      <c r="CL24" s="573"/>
      <c r="CM24" s="573"/>
      <c r="CN24" s="573"/>
      <c r="CO24" s="573"/>
      <c r="CP24" s="573"/>
      <c r="CQ24" s="573"/>
      <c r="CR24" s="573"/>
      <c r="CS24" s="573"/>
      <c r="CT24" s="573"/>
      <c r="CU24" s="573"/>
      <c r="CV24" s="573"/>
      <c r="CW24" s="573"/>
      <c r="CX24" s="573"/>
      <c r="CY24" s="573"/>
      <c r="CZ24" s="573"/>
      <c r="DA24" s="573"/>
      <c r="DB24" s="573"/>
      <c r="DC24" s="573"/>
      <c r="DD24" s="573"/>
      <c r="DE24" s="573"/>
      <c r="DF24" s="573"/>
      <c r="DG24" s="573"/>
      <c r="DH24" s="573"/>
      <c r="DI24" s="573"/>
      <c r="DJ24" s="573"/>
      <c r="DK24" s="573"/>
      <c r="DL24" s="573"/>
      <c r="DM24" s="573"/>
      <c r="DN24" s="573"/>
      <c r="DO24" s="573"/>
      <c r="DP24" s="573"/>
      <c r="DQ24" s="573"/>
      <c r="DR24" s="573"/>
      <c r="DS24" s="573"/>
      <c r="DT24" s="573"/>
      <c r="DU24" s="573"/>
      <c r="DV24" s="573"/>
      <c r="DW24" s="573"/>
      <c r="DX24" s="573"/>
      <c r="DY24" s="573"/>
      <c r="DZ24" s="573"/>
      <c r="EA24" s="573"/>
      <c r="EB24" s="573"/>
      <c r="EC24" s="573"/>
      <c r="ED24" s="573"/>
      <c r="EE24" s="573"/>
      <c r="EF24" s="573"/>
      <c r="EG24" s="573"/>
      <c r="EH24" s="573"/>
      <c r="EI24" s="573"/>
      <c r="EJ24" s="573"/>
      <c r="EK24" s="573"/>
      <c r="EL24" s="573"/>
      <c r="EM24" s="573"/>
      <c r="EN24" s="573"/>
      <c r="EO24" s="573"/>
      <c r="EP24" s="573"/>
      <c r="EQ24" s="573"/>
      <c r="ER24" s="573"/>
      <c r="ES24" s="573"/>
      <c r="ET24" s="573"/>
      <c r="EU24" s="573"/>
      <c r="EV24" s="573"/>
      <c r="EW24" s="573"/>
      <c r="EX24" s="573"/>
      <c r="EY24" s="573"/>
      <c r="EZ24" s="573"/>
      <c r="FA24" s="573"/>
      <c r="FB24" s="573"/>
      <c r="FC24" s="573"/>
      <c r="FD24" s="573"/>
      <c r="FE24" s="573"/>
      <c r="FF24" s="573"/>
      <c r="FG24" s="573"/>
      <c r="FH24" s="573"/>
      <c r="FI24" s="573"/>
      <c r="FJ24" s="573"/>
      <c r="FK24" s="573"/>
      <c r="FL24" s="573"/>
      <c r="FM24" s="573"/>
      <c r="FN24" s="573"/>
      <c r="FO24" s="573"/>
      <c r="FP24" s="573"/>
      <c r="FQ24" s="573"/>
      <c r="FR24" s="573"/>
      <c r="FS24" s="573"/>
      <c r="FT24" s="573"/>
      <c r="FU24" s="573"/>
      <c r="FV24" s="573"/>
      <c r="FW24" s="573"/>
      <c r="FX24" s="573"/>
      <c r="FY24" s="573"/>
      <c r="FZ24" s="573"/>
      <c r="GA24" s="573"/>
      <c r="GB24" s="573"/>
      <c r="GC24" s="573"/>
      <c r="GD24" s="573"/>
      <c r="GE24" s="573"/>
      <c r="GF24" s="573"/>
      <c r="GG24" s="573"/>
      <c r="GH24" s="573"/>
      <c r="GI24" s="573"/>
      <c r="GJ24" s="573"/>
      <c r="GK24" s="573"/>
      <c r="GL24" s="573"/>
      <c r="GM24" s="573"/>
      <c r="GN24" s="573"/>
      <c r="GO24" s="573"/>
      <c r="GP24" s="573"/>
      <c r="GQ24" s="573"/>
      <c r="GR24" s="573"/>
      <c r="GS24" s="573"/>
      <c r="GT24" s="573"/>
      <c r="GU24" s="573"/>
      <c r="GV24" s="573"/>
      <c r="GW24" s="573"/>
      <c r="GX24" s="573"/>
      <c r="GY24" s="573"/>
      <c r="GZ24" s="573"/>
      <c r="HA24" s="573"/>
      <c r="HB24" s="573"/>
      <c r="HC24" s="573"/>
      <c r="HD24" s="573"/>
      <c r="HE24" s="573"/>
      <c r="HF24" s="573"/>
      <c r="HG24" s="573"/>
      <c r="HH24" s="573"/>
      <c r="HI24" s="573"/>
      <c r="HJ24" s="573"/>
      <c r="HK24" s="573"/>
      <c r="HL24" s="573"/>
      <c r="HM24" s="573"/>
      <c r="HN24" s="573"/>
      <c r="HO24" s="573"/>
      <c r="HP24" s="573"/>
      <c r="HQ24" s="573"/>
      <c r="HR24" s="573"/>
      <c r="HS24" s="573"/>
      <c r="HT24" s="573"/>
      <c r="HU24" s="573"/>
      <c r="HV24" s="573"/>
      <c r="HW24" s="573"/>
      <c r="HX24" s="573"/>
      <c r="HY24" s="573"/>
      <c r="HZ24" s="573"/>
      <c r="IA24" s="573"/>
      <c r="IB24" s="573"/>
      <c r="IC24" s="573"/>
      <c r="ID24" s="573"/>
      <c r="IE24" s="573"/>
      <c r="IF24" s="573"/>
      <c r="IG24" s="573"/>
      <c r="IH24" s="573"/>
      <c r="II24" s="573"/>
      <c r="IJ24" s="573"/>
      <c r="IK24" s="573"/>
      <c r="IL24" s="573"/>
      <c r="IM24" s="573"/>
      <c r="IN24" s="573"/>
      <c r="IO24" s="573"/>
      <c r="IP24" s="573"/>
      <c r="IQ24" s="573"/>
      <c r="IR24" s="573"/>
      <c r="IS24" s="573"/>
    </row>
    <row r="25" spans="1:253" ht="14.25">
      <c r="A25" s="587"/>
      <c r="B25" s="580"/>
      <c r="C25" s="586"/>
      <c r="D25" s="586"/>
      <c r="E25" s="586"/>
      <c r="F25" s="586"/>
      <c r="G25" s="586"/>
      <c r="H25" s="586"/>
      <c r="I25" s="586"/>
      <c r="J25" s="575"/>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3"/>
      <c r="AL25" s="573"/>
      <c r="AM25" s="573"/>
      <c r="AN25" s="573"/>
      <c r="AO25" s="573"/>
      <c r="AP25" s="573"/>
      <c r="AQ25" s="573"/>
      <c r="AR25" s="573"/>
      <c r="AS25" s="573"/>
      <c r="AT25" s="573"/>
      <c r="AU25" s="573"/>
      <c r="AV25" s="573"/>
      <c r="AW25" s="573"/>
      <c r="AX25" s="573"/>
      <c r="AY25" s="573"/>
      <c r="AZ25" s="573"/>
      <c r="BA25" s="573"/>
      <c r="BB25" s="573"/>
      <c r="BC25" s="573"/>
      <c r="BD25" s="573"/>
      <c r="BE25" s="573"/>
      <c r="BF25" s="573"/>
      <c r="BG25" s="573"/>
      <c r="BH25" s="573"/>
      <c r="BI25" s="573"/>
      <c r="BJ25" s="573"/>
      <c r="BK25" s="573"/>
      <c r="BL25" s="573"/>
      <c r="BM25" s="573"/>
      <c r="BN25" s="573"/>
      <c r="BO25" s="573"/>
      <c r="BP25" s="573"/>
      <c r="BQ25" s="573"/>
      <c r="BR25" s="573"/>
      <c r="BS25" s="573"/>
      <c r="BT25" s="573"/>
      <c r="BU25" s="573"/>
      <c r="BV25" s="573"/>
      <c r="BW25" s="573"/>
      <c r="BX25" s="573"/>
      <c r="BY25" s="573"/>
      <c r="BZ25" s="573"/>
      <c r="CA25" s="573"/>
      <c r="CB25" s="573"/>
      <c r="CC25" s="573"/>
      <c r="CD25" s="573"/>
      <c r="CE25" s="573"/>
      <c r="CF25" s="573"/>
      <c r="CG25" s="573"/>
      <c r="CH25" s="573"/>
      <c r="CI25" s="573"/>
      <c r="CJ25" s="573"/>
      <c r="CK25" s="573"/>
      <c r="CL25" s="573"/>
      <c r="CM25" s="573"/>
      <c r="CN25" s="573"/>
      <c r="CO25" s="573"/>
      <c r="CP25" s="573"/>
      <c r="CQ25" s="573"/>
      <c r="CR25" s="573"/>
      <c r="CS25" s="573"/>
      <c r="CT25" s="573"/>
      <c r="CU25" s="573"/>
      <c r="CV25" s="573"/>
      <c r="CW25" s="573"/>
      <c r="CX25" s="573"/>
      <c r="CY25" s="573"/>
      <c r="CZ25" s="573"/>
      <c r="DA25" s="573"/>
      <c r="DB25" s="573"/>
      <c r="DC25" s="573"/>
      <c r="DD25" s="573"/>
      <c r="DE25" s="573"/>
      <c r="DF25" s="573"/>
      <c r="DG25" s="573"/>
      <c r="DH25" s="573"/>
      <c r="DI25" s="573"/>
      <c r="DJ25" s="573"/>
      <c r="DK25" s="573"/>
      <c r="DL25" s="573"/>
      <c r="DM25" s="573"/>
      <c r="DN25" s="573"/>
      <c r="DO25" s="573"/>
      <c r="DP25" s="573"/>
      <c r="DQ25" s="573"/>
      <c r="DR25" s="573"/>
      <c r="DS25" s="573"/>
      <c r="DT25" s="573"/>
      <c r="DU25" s="573"/>
      <c r="DV25" s="573"/>
      <c r="DW25" s="573"/>
      <c r="DX25" s="573"/>
      <c r="DY25" s="573"/>
      <c r="DZ25" s="573"/>
      <c r="EA25" s="573"/>
      <c r="EB25" s="573"/>
      <c r="EC25" s="573"/>
      <c r="ED25" s="573"/>
      <c r="EE25" s="573"/>
      <c r="EF25" s="573"/>
      <c r="EG25" s="573"/>
      <c r="EH25" s="573"/>
      <c r="EI25" s="573"/>
      <c r="EJ25" s="573"/>
      <c r="EK25" s="573"/>
      <c r="EL25" s="573"/>
      <c r="EM25" s="573"/>
      <c r="EN25" s="573"/>
      <c r="EO25" s="573"/>
      <c r="EP25" s="573"/>
      <c r="EQ25" s="573"/>
      <c r="ER25" s="573"/>
      <c r="ES25" s="573"/>
      <c r="ET25" s="573"/>
      <c r="EU25" s="573"/>
      <c r="EV25" s="573"/>
      <c r="EW25" s="573"/>
      <c r="EX25" s="573"/>
      <c r="EY25" s="573"/>
      <c r="EZ25" s="573"/>
      <c r="FA25" s="573"/>
      <c r="FB25" s="573"/>
      <c r="FC25" s="573"/>
      <c r="FD25" s="573"/>
      <c r="FE25" s="573"/>
      <c r="FF25" s="573"/>
      <c r="FG25" s="573"/>
      <c r="FH25" s="573"/>
      <c r="FI25" s="573"/>
      <c r="FJ25" s="573"/>
      <c r="FK25" s="573"/>
      <c r="FL25" s="573"/>
      <c r="FM25" s="573"/>
      <c r="FN25" s="573"/>
      <c r="FO25" s="573"/>
      <c r="FP25" s="573"/>
      <c r="FQ25" s="573"/>
      <c r="FR25" s="573"/>
      <c r="FS25" s="573"/>
      <c r="FT25" s="573"/>
      <c r="FU25" s="573"/>
      <c r="FV25" s="573"/>
      <c r="FW25" s="573"/>
      <c r="FX25" s="573"/>
      <c r="FY25" s="573"/>
      <c r="FZ25" s="573"/>
      <c r="GA25" s="573"/>
      <c r="GB25" s="573"/>
      <c r="GC25" s="573"/>
      <c r="GD25" s="573"/>
      <c r="GE25" s="573"/>
      <c r="GF25" s="573"/>
      <c r="GG25" s="573"/>
      <c r="GH25" s="573"/>
      <c r="GI25" s="573"/>
      <c r="GJ25" s="573"/>
      <c r="GK25" s="573"/>
      <c r="GL25" s="573"/>
      <c r="GM25" s="573"/>
      <c r="GN25" s="573"/>
      <c r="GO25" s="573"/>
      <c r="GP25" s="573"/>
      <c r="GQ25" s="573"/>
      <c r="GR25" s="573"/>
      <c r="GS25" s="573"/>
      <c r="GT25" s="573"/>
      <c r="GU25" s="573"/>
      <c r="GV25" s="573"/>
      <c r="GW25" s="573"/>
      <c r="GX25" s="573"/>
      <c r="GY25" s="573"/>
      <c r="GZ25" s="573"/>
      <c r="HA25" s="573"/>
      <c r="HB25" s="573"/>
      <c r="HC25" s="573"/>
      <c r="HD25" s="573"/>
      <c r="HE25" s="573"/>
      <c r="HF25" s="573"/>
      <c r="HG25" s="573"/>
      <c r="HH25" s="573"/>
      <c r="HI25" s="573"/>
      <c r="HJ25" s="573"/>
      <c r="HK25" s="573"/>
      <c r="HL25" s="573"/>
      <c r="HM25" s="573"/>
      <c r="HN25" s="573"/>
      <c r="HO25" s="573"/>
      <c r="HP25" s="573"/>
      <c r="HQ25" s="573"/>
      <c r="HR25" s="573"/>
      <c r="HS25" s="573"/>
      <c r="HT25" s="573"/>
      <c r="HU25" s="573"/>
      <c r="HV25" s="573"/>
      <c r="HW25" s="573"/>
      <c r="HX25" s="573"/>
      <c r="HY25" s="573"/>
      <c r="HZ25" s="573"/>
      <c r="IA25" s="573"/>
      <c r="IB25" s="573"/>
      <c r="IC25" s="573"/>
      <c r="ID25" s="573"/>
      <c r="IE25" s="573"/>
      <c r="IF25" s="573"/>
      <c r="IG25" s="573"/>
      <c r="IH25" s="573"/>
      <c r="II25" s="573"/>
      <c r="IJ25" s="573"/>
      <c r="IK25" s="573"/>
      <c r="IL25" s="573"/>
      <c r="IM25" s="573"/>
      <c r="IN25" s="573"/>
      <c r="IO25" s="573"/>
      <c r="IP25" s="573"/>
      <c r="IQ25" s="573"/>
      <c r="IR25" s="573"/>
      <c r="IS25" s="573"/>
    </row>
    <row r="26" spans="1:253" ht="14.25">
      <c r="A26" s="580"/>
      <c r="B26" s="585"/>
      <c r="C26" s="584"/>
      <c r="D26" s="582"/>
      <c r="E26" s="582"/>
      <c r="F26" s="585" t="s">
        <v>733</v>
      </c>
      <c r="G26" s="580">
        <f>H10-H18</f>
        <v>480000</v>
      </c>
      <c r="H26" s="577"/>
      <c r="I26" s="580"/>
      <c r="J26" s="575"/>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3"/>
      <c r="AY26" s="573"/>
      <c r="AZ26" s="573"/>
      <c r="BA26" s="573"/>
      <c r="BB26" s="573"/>
      <c r="BC26" s="573"/>
      <c r="BD26" s="573"/>
      <c r="BE26" s="573"/>
      <c r="BF26" s="573"/>
      <c r="BG26" s="573"/>
      <c r="BH26" s="573"/>
      <c r="BI26" s="573"/>
      <c r="BJ26" s="573"/>
      <c r="BK26" s="573"/>
      <c r="BL26" s="573"/>
      <c r="BM26" s="573"/>
      <c r="BN26" s="573"/>
      <c r="BO26" s="573"/>
      <c r="BP26" s="573"/>
      <c r="BQ26" s="573"/>
      <c r="BR26" s="573"/>
      <c r="BS26" s="573"/>
      <c r="BT26" s="573"/>
      <c r="BU26" s="573"/>
      <c r="BV26" s="573"/>
      <c r="BW26" s="573"/>
      <c r="BX26" s="573"/>
      <c r="BY26" s="573"/>
      <c r="BZ26" s="573"/>
      <c r="CA26" s="573"/>
      <c r="CB26" s="573"/>
      <c r="CC26" s="573"/>
      <c r="CD26" s="573"/>
      <c r="CE26" s="573"/>
      <c r="CF26" s="573"/>
      <c r="CG26" s="573"/>
      <c r="CH26" s="573"/>
      <c r="CI26" s="573"/>
      <c r="CJ26" s="573"/>
      <c r="CK26" s="573"/>
      <c r="CL26" s="573"/>
      <c r="CM26" s="573"/>
      <c r="CN26" s="573"/>
      <c r="CO26" s="573"/>
      <c r="CP26" s="573"/>
      <c r="CQ26" s="573"/>
      <c r="CR26" s="573"/>
      <c r="CS26" s="573"/>
      <c r="CT26" s="573"/>
      <c r="CU26" s="573"/>
      <c r="CV26" s="573"/>
      <c r="CW26" s="573"/>
      <c r="CX26" s="573"/>
      <c r="CY26" s="573"/>
      <c r="CZ26" s="573"/>
      <c r="DA26" s="573"/>
      <c r="DB26" s="573"/>
      <c r="DC26" s="573"/>
      <c r="DD26" s="573"/>
      <c r="DE26" s="573"/>
      <c r="DF26" s="573"/>
      <c r="DG26" s="573"/>
      <c r="DH26" s="573"/>
      <c r="DI26" s="573"/>
      <c r="DJ26" s="573"/>
      <c r="DK26" s="573"/>
      <c r="DL26" s="573"/>
      <c r="DM26" s="573"/>
      <c r="DN26" s="573"/>
      <c r="DO26" s="573"/>
      <c r="DP26" s="573"/>
      <c r="DQ26" s="573"/>
      <c r="DR26" s="573"/>
      <c r="DS26" s="573"/>
      <c r="DT26" s="573"/>
      <c r="DU26" s="573"/>
      <c r="DV26" s="573"/>
      <c r="DW26" s="573"/>
      <c r="DX26" s="573"/>
      <c r="DY26" s="573"/>
      <c r="DZ26" s="573"/>
      <c r="EA26" s="573"/>
      <c r="EB26" s="573"/>
      <c r="EC26" s="573"/>
      <c r="ED26" s="573"/>
      <c r="EE26" s="573"/>
      <c r="EF26" s="573"/>
      <c r="EG26" s="573"/>
      <c r="EH26" s="573"/>
      <c r="EI26" s="573"/>
      <c r="EJ26" s="573"/>
      <c r="EK26" s="573"/>
      <c r="EL26" s="573"/>
      <c r="EM26" s="573"/>
      <c r="EN26" s="573"/>
      <c r="EO26" s="573"/>
      <c r="EP26" s="573"/>
      <c r="EQ26" s="573"/>
      <c r="ER26" s="573"/>
      <c r="ES26" s="573"/>
      <c r="ET26" s="573"/>
      <c r="EU26" s="573"/>
      <c r="EV26" s="573"/>
      <c r="EW26" s="573"/>
      <c r="EX26" s="573"/>
      <c r="EY26" s="573"/>
      <c r="EZ26" s="573"/>
      <c r="FA26" s="573"/>
      <c r="FB26" s="573"/>
      <c r="FC26" s="573"/>
      <c r="FD26" s="573"/>
      <c r="FE26" s="573"/>
      <c r="FF26" s="573"/>
      <c r="FG26" s="573"/>
      <c r="FH26" s="573"/>
      <c r="FI26" s="573"/>
      <c r="FJ26" s="573"/>
      <c r="FK26" s="573"/>
      <c r="FL26" s="573"/>
      <c r="FM26" s="573"/>
      <c r="FN26" s="573"/>
      <c r="FO26" s="573"/>
      <c r="FP26" s="573"/>
      <c r="FQ26" s="573"/>
      <c r="FR26" s="573"/>
      <c r="FS26" s="573"/>
      <c r="FT26" s="573"/>
      <c r="FU26" s="573"/>
      <c r="FV26" s="573"/>
      <c r="FW26" s="573"/>
      <c r="FX26" s="573"/>
      <c r="FY26" s="573"/>
      <c r="FZ26" s="573"/>
      <c r="GA26" s="573"/>
      <c r="GB26" s="573"/>
      <c r="GC26" s="573"/>
      <c r="GD26" s="573"/>
      <c r="GE26" s="573"/>
      <c r="GF26" s="573"/>
      <c r="GG26" s="573"/>
      <c r="GH26" s="573"/>
      <c r="GI26" s="573"/>
      <c r="GJ26" s="573"/>
      <c r="GK26" s="573"/>
      <c r="GL26" s="573"/>
      <c r="GM26" s="573"/>
      <c r="GN26" s="573"/>
      <c r="GO26" s="573"/>
      <c r="GP26" s="573"/>
      <c r="GQ26" s="573"/>
      <c r="GR26" s="573"/>
      <c r="GS26" s="573"/>
      <c r="GT26" s="573"/>
      <c r="GU26" s="573"/>
      <c r="GV26" s="573"/>
      <c r="GW26" s="573"/>
      <c r="GX26" s="573"/>
      <c r="GY26" s="573"/>
      <c r="GZ26" s="573"/>
      <c r="HA26" s="573"/>
      <c r="HB26" s="573"/>
      <c r="HC26" s="573"/>
      <c r="HD26" s="573"/>
      <c r="HE26" s="573"/>
      <c r="HF26" s="573"/>
      <c r="HG26" s="573"/>
      <c r="HH26" s="573"/>
      <c r="HI26" s="573"/>
      <c r="HJ26" s="573"/>
      <c r="HK26" s="573"/>
      <c r="HL26" s="573"/>
      <c r="HM26" s="573"/>
      <c r="HN26" s="573"/>
      <c r="HO26" s="573"/>
      <c r="HP26" s="573"/>
      <c r="HQ26" s="573"/>
      <c r="HR26" s="573"/>
      <c r="HS26" s="573"/>
      <c r="HT26" s="573"/>
      <c r="HU26" s="573"/>
      <c r="HV26" s="573"/>
      <c r="HW26" s="573"/>
      <c r="HX26" s="573"/>
      <c r="HY26" s="573"/>
      <c r="HZ26" s="573"/>
      <c r="IA26" s="573"/>
      <c r="IB26" s="573"/>
      <c r="IC26" s="573"/>
      <c r="ID26" s="573"/>
      <c r="IE26" s="573"/>
      <c r="IF26" s="573"/>
      <c r="IG26" s="573"/>
      <c r="IH26" s="573"/>
      <c r="II26" s="573"/>
      <c r="IJ26" s="573"/>
      <c r="IK26" s="573"/>
      <c r="IL26" s="573"/>
      <c r="IM26" s="573"/>
      <c r="IN26" s="573"/>
      <c r="IO26" s="573"/>
      <c r="IP26" s="573"/>
      <c r="IQ26" s="573"/>
      <c r="IR26" s="573"/>
      <c r="IS26" s="573"/>
    </row>
    <row r="27" spans="1:253" ht="14.25">
      <c r="A27" s="579"/>
      <c r="C27" s="579"/>
      <c r="D27" s="579"/>
      <c r="E27" s="579"/>
      <c r="F27" s="579"/>
      <c r="G27" s="579"/>
      <c r="H27" s="579"/>
      <c r="I27" s="579"/>
      <c r="J27" s="575"/>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3"/>
      <c r="AZ27" s="573"/>
      <c r="BA27" s="573"/>
      <c r="BB27" s="573"/>
      <c r="BC27" s="573"/>
      <c r="BD27" s="573"/>
      <c r="BE27" s="573"/>
      <c r="BF27" s="573"/>
      <c r="BG27" s="573"/>
      <c r="BH27" s="573"/>
      <c r="BI27" s="573"/>
      <c r="BJ27" s="573"/>
      <c r="BK27" s="573"/>
      <c r="BL27" s="573"/>
      <c r="BM27" s="573"/>
      <c r="BN27" s="573"/>
      <c r="BO27" s="573"/>
      <c r="BP27" s="573"/>
      <c r="BQ27" s="573"/>
      <c r="BR27" s="573"/>
      <c r="BS27" s="573"/>
      <c r="BT27" s="573"/>
      <c r="BU27" s="573"/>
      <c r="BV27" s="573"/>
      <c r="BW27" s="573"/>
      <c r="BX27" s="573"/>
      <c r="BY27" s="573"/>
      <c r="BZ27" s="573"/>
      <c r="CA27" s="573"/>
      <c r="CB27" s="573"/>
      <c r="CC27" s="573"/>
      <c r="CD27" s="573"/>
      <c r="CE27" s="573"/>
      <c r="CF27" s="573"/>
      <c r="CG27" s="573"/>
      <c r="CH27" s="573"/>
      <c r="CI27" s="573"/>
      <c r="CJ27" s="573"/>
      <c r="CK27" s="573"/>
      <c r="CL27" s="573"/>
      <c r="CM27" s="573"/>
      <c r="CN27" s="573"/>
      <c r="CO27" s="573"/>
      <c r="CP27" s="573"/>
      <c r="CQ27" s="573"/>
      <c r="CR27" s="573"/>
      <c r="CS27" s="573"/>
      <c r="CT27" s="573"/>
      <c r="CU27" s="573"/>
      <c r="CV27" s="573"/>
      <c r="CW27" s="573"/>
      <c r="CX27" s="573"/>
      <c r="CY27" s="573"/>
      <c r="CZ27" s="573"/>
      <c r="DA27" s="573"/>
      <c r="DB27" s="573"/>
      <c r="DC27" s="573"/>
      <c r="DD27" s="573"/>
      <c r="DE27" s="573"/>
      <c r="DF27" s="573"/>
      <c r="DG27" s="573"/>
      <c r="DH27" s="573"/>
      <c r="DI27" s="573"/>
      <c r="DJ27" s="573"/>
      <c r="DK27" s="573"/>
      <c r="DL27" s="573"/>
      <c r="DM27" s="573"/>
      <c r="DN27" s="573"/>
      <c r="DO27" s="573"/>
      <c r="DP27" s="573"/>
      <c r="DQ27" s="573"/>
      <c r="DR27" s="573"/>
      <c r="DS27" s="573"/>
      <c r="DT27" s="573"/>
      <c r="DU27" s="573"/>
      <c r="DV27" s="573"/>
      <c r="DW27" s="573"/>
      <c r="DX27" s="573"/>
      <c r="DY27" s="573"/>
      <c r="DZ27" s="573"/>
      <c r="EA27" s="573"/>
      <c r="EB27" s="573"/>
      <c r="EC27" s="573"/>
      <c r="ED27" s="573"/>
      <c r="EE27" s="573"/>
      <c r="EF27" s="573"/>
      <c r="EG27" s="573"/>
      <c r="EH27" s="573"/>
      <c r="EI27" s="573"/>
      <c r="EJ27" s="573"/>
      <c r="EK27" s="573"/>
      <c r="EL27" s="573"/>
      <c r="EM27" s="573"/>
      <c r="EN27" s="573"/>
      <c r="EO27" s="573"/>
      <c r="EP27" s="573"/>
      <c r="EQ27" s="573"/>
      <c r="ER27" s="573"/>
      <c r="ES27" s="573"/>
      <c r="ET27" s="573"/>
      <c r="EU27" s="573"/>
      <c r="EV27" s="573"/>
      <c r="EW27" s="573"/>
      <c r="EX27" s="573"/>
      <c r="EY27" s="573"/>
      <c r="EZ27" s="573"/>
      <c r="FA27" s="573"/>
      <c r="FB27" s="573"/>
      <c r="FC27" s="573"/>
      <c r="FD27" s="573"/>
      <c r="FE27" s="573"/>
      <c r="FF27" s="573"/>
      <c r="FG27" s="573"/>
      <c r="FH27" s="573"/>
      <c r="FI27" s="573"/>
      <c r="FJ27" s="573"/>
      <c r="FK27" s="573"/>
      <c r="FL27" s="573"/>
      <c r="FM27" s="573"/>
      <c r="FN27" s="573"/>
      <c r="FO27" s="573"/>
      <c r="FP27" s="573"/>
      <c r="FQ27" s="573"/>
      <c r="FR27" s="573"/>
      <c r="FS27" s="573"/>
      <c r="FT27" s="573"/>
      <c r="FU27" s="573"/>
      <c r="FV27" s="573"/>
      <c r="FW27" s="573"/>
      <c r="FX27" s="573"/>
      <c r="FY27" s="573"/>
      <c r="FZ27" s="573"/>
      <c r="GA27" s="573"/>
      <c r="GB27" s="573"/>
      <c r="GC27" s="573"/>
      <c r="GD27" s="573"/>
      <c r="GE27" s="573"/>
      <c r="GF27" s="573"/>
      <c r="GG27" s="573"/>
      <c r="GH27" s="573"/>
      <c r="GI27" s="573"/>
      <c r="GJ27" s="573"/>
      <c r="GK27" s="573"/>
      <c r="GL27" s="573"/>
      <c r="GM27" s="573"/>
      <c r="GN27" s="573"/>
      <c r="GO27" s="573"/>
      <c r="GP27" s="573"/>
      <c r="GQ27" s="573"/>
      <c r="GR27" s="573"/>
      <c r="GS27" s="573"/>
      <c r="GT27" s="573"/>
      <c r="GU27" s="573"/>
      <c r="GV27" s="573"/>
      <c r="GW27" s="573"/>
      <c r="GX27" s="573"/>
      <c r="GY27" s="573"/>
      <c r="GZ27" s="573"/>
      <c r="HA27" s="573"/>
      <c r="HB27" s="573"/>
      <c r="HC27" s="573"/>
      <c r="HD27" s="573"/>
      <c r="HE27" s="573"/>
      <c r="HF27" s="573"/>
      <c r="HG27" s="573"/>
      <c r="HH27" s="573"/>
      <c r="HI27" s="573"/>
      <c r="HJ27" s="573"/>
      <c r="HK27" s="573"/>
      <c r="HL27" s="573"/>
      <c r="HM27" s="573"/>
      <c r="HN27" s="573"/>
      <c r="HO27" s="573"/>
      <c r="HP27" s="573"/>
      <c r="HQ27" s="573"/>
      <c r="HR27" s="573"/>
      <c r="HS27" s="573"/>
      <c r="HT27" s="573"/>
      <c r="HU27" s="573"/>
      <c r="HV27" s="573"/>
      <c r="HW27" s="573"/>
      <c r="HX27" s="573"/>
      <c r="HY27" s="573"/>
      <c r="HZ27" s="573"/>
      <c r="IA27" s="573"/>
      <c r="IB27" s="573"/>
      <c r="IC27" s="573"/>
      <c r="ID27" s="573"/>
      <c r="IE27" s="573"/>
      <c r="IF27" s="573"/>
      <c r="IG27" s="573"/>
      <c r="IH27" s="573"/>
      <c r="II27" s="573"/>
      <c r="IJ27" s="573"/>
      <c r="IK27" s="573"/>
      <c r="IL27" s="573"/>
      <c r="IM27" s="573"/>
      <c r="IN27" s="573"/>
      <c r="IO27" s="573"/>
      <c r="IP27" s="573"/>
      <c r="IQ27" s="573"/>
      <c r="IR27" s="573"/>
      <c r="IS27" s="573"/>
    </row>
    <row r="28" spans="1:253" ht="14.25">
      <c r="A28" s="579"/>
      <c r="B28" s="579"/>
      <c r="C28" s="579"/>
      <c r="D28" s="579"/>
      <c r="E28" s="1159" t="s">
        <v>732</v>
      </c>
      <c r="F28" s="1159"/>
      <c r="G28" s="579">
        <f>H24-G26</f>
        <v>-925500</v>
      </c>
      <c r="H28" s="579"/>
      <c r="I28" s="579"/>
      <c r="J28" s="575"/>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3"/>
      <c r="AY28" s="573"/>
      <c r="AZ28" s="573"/>
      <c r="BA28" s="573"/>
      <c r="BB28" s="573"/>
      <c r="BC28" s="573"/>
      <c r="BD28" s="573"/>
      <c r="BE28" s="573"/>
      <c r="BF28" s="573"/>
      <c r="BG28" s="573"/>
      <c r="BH28" s="573"/>
      <c r="BI28" s="573"/>
      <c r="BJ28" s="573"/>
      <c r="BK28" s="573"/>
      <c r="BL28" s="573"/>
      <c r="BM28" s="573"/>
      <c r="BN28" s="573"/>
      <c r="BO28" s="573"/>
      <c r="BP28" s="573"/>
      <c r="BQ28" s="573"/>
      <c r="BR28" s="573"/>
      <c r="BS28" s="573"/>
      <c r="BT28" s="573"/>
      <c r="BU28" s="573"/>
      <c r="BV28" s="573"/>
      <c r="BW28" s="573"/>
      <c r="BX28" s="573"/>
      <c r="BY28" s="573"/>
      <c r="BZ28" s="573"/>
      <c r="CA28" s="573"/>
      <c r="CB28" s="573"/>
      <c r="CC28" s="573"/>
      <c r="CD28" s="573"/>
      <c r="CE28" s="573"/>
      <c r="CF28" s="573"/>
      <c r="CG28" s="573"/>
      <c r="CH28" s="573"/>
      <c r="CI28" s="573"/>
      <c r="CJ28" s="573"/>
      <c r="CK28" s="573"/>
      <c r="CL28" s="573"/>
      <c r="CM28" s="573"/>
      <c r="CN28" s="573"/>
      <c r="CO28" s="573"/>
      <c r="CP28" s="573"/>
      <c r="CQ28" s="573"/>
      <c r="CR28" s="573"/>
      <c r="CS28" s="573"/>
      <c r="CT28" s="573"/>
      <c r="CU28" s="573"/>
      <c r="CV28" s="573"/>
      <c r="CW28" s="573"/>
      <c r="CX28" s="573"/>
      <c r="CY28" s="573"/>
      <c r="CZ28" s="573"/>
      <c r="DA28" s="573"/>
      <c r="DB28" s="573"/>
      <c r="DC28" s="573"/>
      <c r="DD28" s="573"/>
      <c r="DE28" s="573"/>
      <c r="DF28" s="573"/>
      <c r="DG28" s="573"/>
      <c r="DH28" s="573"/>
      <c r="DI28" s="573"/>
      <c r="DJ28" s="573"/>
      <c r="DK28" s="573"/>
      <c r="DL28" s="573"/>
      <c r="DM28" s="573"/>
      <c r="DN28" s="573"/>
      <c r="DO28" s="573"/>
      <c r="DP28" s="573"/>
      <c r="DQ28" s="573"/>
      <c r="DR28" s="573"/>
      <c r="DS28" s="573"/>
      <c r="DT28" s="573"/>
      <c r="DU28" s="573"/>
      <c r="DV28" s="573"/>
      <c r="DW28" s="573"/>
      <c r="DX28" s="573"/>
      <c r="DY28" s="573"/>
      <c r="DZ28" s="573"/>
      <c r="EA28" s="573"/>
      <c r="EB28" s="573"/>
      <c r="EC28" s="573"/>
      <c r="ED28" s="573"/>
      <c r="EE28" s="573"/>
      <c r="EF28" s="573"/>
      <c r="EG28" s="573"/>
      <c r="EH28" s="573"/>
      <c r="EI28" s="573"/>
      <c r="EJ28" s="573"/>
      <c r="EK28" s="573"/>
      <c r="EL28" s="573"/>
      <c r="EM28" s="573"/>
      <c r="EN28" s="573"/>
      <c r="EO28" s="573"/>
      <c r="EP28" s="573"/>
      <c r="EQ28" s="573"/>
      <c r="ER28" s="573"/>
      <c r="ES28" s="573"/>
      <c r="ET28" s="573"/>
      <c r="EU28" s="573"/>
      <c r="EV28" s="573"/>
      <c r="EW28" s="573"/>
      <c r="EX28" s="573"/>
      <c r="EY28" s="573"/>
      <c r="EZ28" s="573"/>
      <c r="FA28" s="573"/>
      <c r="FB28" s="573"/>
      <c r="FC28" s="573"/>
      <c r="FD28" s="573"/>
      <c r="FE28" s="573"/>
      <c r="FF28" s="573"/>
      <c r="FG28" s="573"/>
      <c r="FH28" s="573"/>
      <c r="FI28" s="573"/>
      <c r="FJ28" s="573"/>
      <c r="FK28" s="573"/>
      <c r="FL28" s="573"/>
      <c r="FM28" s="573"/>
      <c r="FN28" s="573"/>
      <c r="FO28" s="573"/>
      <c r="FP28" s="573"/>
      <c r="FQ28" s="573"/>
      <c r="FR28" s="573"/>
      <c r="FS28" s="573"/>
      <c r="FT28" s="573"/>
      <c r="FU28" s="573"/>
      <c r="FV28" s="573"/>
      <c r="FW28" s="573"/>
      <c r="FX28" s="573"/>
      <c r="FY28" s="573"/>
      <c r="FZ28" s="573"/>
      <c r="GA28" s="573"/>
      <c r="GB28" s="573"/>
      <c r="GC28" s="573"/>
      <c r="GD28" s="573"/>
      <c r="GE28" s="573"/>
      <c r="GF28" s="573"/>
      <c r="GG28" s="573"/>
      <c r="GH28" s="573"/>
      <c r="GI28" s="573"/>
      <c r="GJ28" s="573"/>
      <c r="GK28" s="573"/>
      <c r="GL28" s="573"/>
      <c r="GM28" s="573"/>
      <c r="GN28" s="573"/>
      <c r="GO28" s="573"/>
      <c r="GP28" s="573"/>
      <c r="GQ28" s="573"/>
      <c r="GR28" s="573"/>
      <c r="GS28" s="573"/>
      <c r="GT28" s="573"/>
      <c r="GU28" s="573"/>
      <c r="GV28" s="573"/>
      <c r="GW28" s="573"/>
      <c r="GX28" s="573"/>
      <c r="GY28" s="573"/>
      <c r="GZ28" s="573"/>
      <c r="HA28" s="573"/>
      <c r="HB28" s="573"/>
      <c r="HC28" s="573"/>
      <c r="HD28" s="573"/>
      <c r="HE28" s="573"/>
      <c r="HF28" s="573"/>
      <c r="HG28" s="573"/>
      <c r="HH28" s="573"/>
      <c r="HI28" s="573"/>
      <c r="HJ28" s="573"/>
      <c r="HK28" s="573"/>
      <c r="HL28" s="573"/>
      <c r="HM28" s="573"/>
      <c r="HN28" s="573"/>
      <c r="HO28" s="573"/>
      <c r="HP28" s="573"/>
      <c r="HQ28" s="573"/>
      <c r="HR28" s="573"/>
      <c r="HS28" s="573"/>
      <c r="HT28" s="573"/>
      <c r="HU28" s="573"/>
      <c r="HV28" s="573"/>
      <c r="HW28" s="573"/>
      <c r="HX28" s="573"/>
      <c r="HY28" s="573"/>
      <c r="HZ28" s="573"/>
      <c r="IA28" s="573"/>
      <c r="IB28" s="573"/>
      <c r="IC28" s="573"/>
      <c r="ID28" s="573"/>
      <c r="IE28" s="573"/>
      <c r="IF28" s="573"/>
      <c r="IG28" s="573"/>
      <c r="IH28" s="573"/>
      <c r="II28" s="573"/>
      <c r="IJ28" s="573"/>
      <c r="IK28" s="573"/>
      <c r="IL28" s="573"/>
      <c r="IM28" s="573"/>
      <c r="IN28" s="573"/>
      <c r="IO28" s="573"/>
      <c r="IP28" s="573"/>
      <c r="IQ28" s="573"/>
      <c r="IR28" s="573"/>
      <c r="IS28" s="573"/>
    </row>
    <row r="29" spans="1:253" ht="14.25">
      <c r="A29" s="579"/>
      <c r="B29" s="579"/>
      <c r="C29" s="579"/>
      <c r="D29" s="579"/>
      <c r="E29" s="579"/>
      <c r="F29" s="579"/>
      <c r="G29" s="579" t="s">
        <v>731</v>
      </c>
      <c r="H29" s="579"/>
      <c r="I29" s="579"/>
      <c r="J29" s="575"/>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3"/>
      <c r="AY29" s="573"/>
      <c r="AZ29" s="573"/>
      <c r="BA29" s="573"/>
      <c r="BB29" s="573"/>
      <c r="BC29" s="573"/>
      <c r="BD29" s="573"/>
      <c r="BE29" s="573"/>
      <c r="BF29" s="573"/>
      <c r="BG29" s="573"/>
      <c r="BH29" s="573"/>
      <c r="BI29" s="573"/>
      <c r="BJ29" s="573"/>
      <c r="BK29" s="573"/>
      <c r="BL29" s="573"/>
      <c r="BM29" s="573"/>
      <c r="BN29" s="573"/>
      <c r="BO29" s="573"/>
      <c r="BP29" s="573"/>
      <c r="BQ29" s="573"/>
      <c r="BR29" s="573"/>
      <c r="BS29" s="573"/>
      <c r="BT29" s="573"/>
      <c r="BU29" s="573"/>
      <c r="BV29" s="573"/>
      <c r="BW29" s="573"/>
      <c r="BX29" s="573"/>
      <c r="BY29" s="573"/>
      <c r="BZ29" s="573"/>
      <c r="CA29" s="573"/>
      <c r="CB29" s="573"/>
      <c r="CC29" s="573"/>
      <c r="CD29" s="573"/>
      <c r="CE29" s="573"/>
      <c r="CF29" s="573"/>
      <c r="CG29" s="573"/>
      <c r="CH29" s="573"/>
      <c r="CI29" s="573"/>
      <c r="CJ29" s="573"/>
      <c r="CK29" s="573"/>
      <c r="CL29" s="573"/>
      <c r="CM29" s="573"/>
      <c r="CN29" s="573"/>
      <c r="CO29" s="573"/>
      <c r="CP29" s="573"/>
      <c r="CQ29" s="573"/>
      <c r="CR29" s="573"/>
      <c r="CS29" s="573"/>
      <c r="CT29" s="573"/>
      <c r="CU29" s="573"/>
      <c r="CV29" s="573"/>
      <c r="CW29" s="573"/>
      <c r="CX29" s="573"/>
      <c r="CY29" s="573"/>
      <c r="CZ29" s="573"/>
      <c r="DA29" s="573"/>
      <c r="DB29" s="573"/>
      <c r="DC29" s="573"/>
      <c r="DD29" s="573"/>
      <c r="DE29" s="573"/>
      <c r="DF29" s="573"/>
      <c r="DG29" s="573"/>
      <c r="DH29" s="573"/>
      <c r="DI29" s="573"/>
      <c r="DJ29" s="573"/>
      <c r="DK29" s="573"/>
      <c r="DL29" s="573"/>
      <c r="DM29" s="573"/>
      <c r="DN29" s="573"/>
      <c r="DO29" s="573"/>
      <c r="DP29" s="573"/>
      <c r="DQ29" s="573"/>
      <c r="DR29" s="573"/>
      <c r="DS29" s="573"/>
      <c r="DT29" s="573"/>
      <c r="DU29" s="573"/>
      <c r="DV29" s="573"/>
      <c r="DW29" s="573"/>
      <c r="DX29" s="573"/>
      <c r="DY29" s="573"/>
      <c r="DZ29" s="573"/>
      <c r="EA29" s="573"/>
      <c r="EB29" s="573"/>
      <c r="EC29" s="573"/>
      <c r="ED29" s="573"/>
      <c r="EE29" s="573"/>
      <c r="EF29" s="573"/>
      <c r="EG29" s="573"/>
      <c r="EH29" s="573"/>
      <c r="EI29" s="573"/>
      <c r="EJ29" s="573"/>
      <c r="EK29" s="573"/>
      <c r="EL29" s="573"/>
      <c r="EM29" s="573"/>
      <c r="EN29" s="573"/>
      <c r="EO29" s="573"/>
      <c r="EP29" s="573"/>
      <c r="EQ29" s="573"/>
      <c r="ER29" s="573"/>
      <c r="ES29" s="573"/>
      <c r="ET29" s="573"/>
      <c r="EU29" s="573"/>
      <c r="EV29" s="573"/>
      <c r="EW29" s="573"/>
      <c r="EX29" s="573"/>
      <c r="EY29" s="573"/>
      <c r="EZ29" s="573"/>
      <c r="FA29" s="573"/>
      <c r="FB29" s="573"/>
      <c r="FC29" s="573"/>
      <c r="FD29" s="573"/>
      <c r="FE29" s="573"/>
      <c r="FF29" s="573"/>
      <c r="FG29" s="573"/>
      <c r="FH29" s="573"/>
      <c r="FI29" s="573"/>
      <c r="FJ29" s="573"/>
      <c r="FK29" s="573"/>
      <c r="FL29" s="573"/>
      <c r="FM29" s="573"/>
      <c r="FN29" s="573"/>
      <c r="FO29" s="573"/>
      <c r="FP29" s="573"/>
      <c r="FQ29" s="573"/>
      <c r="FR29" s="573"/>
      <c r="FS29" s="573"/>
      <c r="FT29" s="573"/>
      <c r="FU29" s="573"/>
      <c r="FV29" s="573"/>
      <c r="FW29" s="573"/>
      <c r="FX29" s="573"/>
      <c r="FY29" s="573"/>
      <c r="FZ29" s="573"/>
      <c r="GA29" s="573"/>
      <c r="GB29" s="573"/>
      <c r="GC29" s="573"/>
      <c r="GD29" s="573"/>
      <c r="GE29" s="573"/>
      <c r="GF29" s="573"/>
      <c r="GG29" s="573"/>
      <c r="GH29" s="573"/>
      <c r="GI29" s="573"/>
      <c r="GJ29" s="573"/>
      <c r="GK29" s="573"/>
      <c r="GL29" s="573"/>
      <c r="GM29" s="573"/>
      <c r="GN29" s="573"/>
      <c r="GO29" s="573"/>
      <c r="GP29" s="573"/>
      <c r="GQ29" s="573"/>
      <c r="GR29" s="573"/>
      <c r="GS29" s="573"/>
      <c r="GT29" s="573"/>
      <c r="GU29" s="573"/>
      <c r="GV29" s="573"/>
      <c r="GW29" s="573"/>
      <c r="GX29" s="573"/>
      <c r="GY29" s="573"/>
      <c r="GZ29" s="573"/>
      <c r="HA29" s="573"/>
      <c r="HB29" s="573"/>
      <c r="HC29" s="573"/>
      <c r="HD29" s="573"/>
      <c r="HE29" s="573"/>
      <c r="HF29" s="573"/>
      <c r="HG29" s="573"/>
      <c r="HH29" s="573"/>
      <c r="HI29" s="573"/>
      <c r="HJ29" s="573"/>
      <c r="HK29" s="573"/>
      <c r="HL29" s="573"/>
      <c r="HM29" s="573"/>
      <c r="HN29" s="573"/>
      <c r="HO29" s="573"/>
      <c r="HP29" s="573"/>
      <c r="HQ29" s="573"/>
      <c r="HR29" s="573"/>
      <c r="HS29" s="573"/>
      <c r="HT29" s="573"/>
      <c r="HU29" s="573"/>
      <c r="HV29" s="573"/>
      <c r="HW29" s="573"/>
      <c r="HX29" s="573"/>
      <c r="HY29" s="573"/>
      <c r="HZ29" s="573"/>
      <c r="IA29" s="573"/>
      <c r="IB29" s="573"/>
      <c r="IC29" s="573"/>
      <c r="ID29" s="573"/>
      <c r="IE29" s="573"/>
      <c r="IF29" s="573"/>
      <c r="IG29" s="573"/>
      <c r="IH29" s="573"/>
      <c r="II29" s="573"/>
      <c r="IJ29" s="573"/>
      <c r="IK29" s="573"/>
      <c r="IL29" s="573"/>
      <c r="IM29" s="573"/>
      <c r="IN29" s="573"/>
      <c r="IO29" s="573"/>
      <c r="IP29" s="573"/>
      <c r="IQ29" s="573"/>
      <c r="IR29" s="573"/>
      <c r="IS29" s="573"/>
    </row>
    <row r="30" spans="1:253" ht="14.25">
      <c r="A30" s="579"/>
      <c r="B30" s="579"/>
      <c r="C30" s="579"/>
      <c r="D30" s="579"/>
      <c r="E30" s="579"/>
      <c r="F30" s="579"/>
      <c r="G30" s="579"/>
      <c r="H30" s="579"/>
      <c r="I30" s="579"/>
      <c r="J30" s="575"/>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3"/>
      <c r="BD30" s="573"/>
      <c r="BE30" s="573"/>
      <c r="BF30" s="573"/>
      <c r="BG30" s="573"/>
      <c r="BH30" s="573"/>
      <c r="BI30" s="573"/>
      <c r="BJ30" s="573"/>
      <c r="BK30" s="573"/>
      <c r="BL30" s="573"/>
      <c r="BM30" s="573"/>
      <c r="BN30" s="573"/>
      <c r="BO30" s="573"/>
      <c r="BP30" s="573"/>
      <c r="BQ30" s="573"/>
      <c r="BR30" s="573"/>
      <c r="BS30" s="573"/>
      <c r="BT30" s="573"/>
      <c r="BU30" s="573"/>
      <c r="BV30" s="573"/>
      <c r="BW30" s="573"/>
      <c r="BX30" s="573"/>
      <c r="BY30" s="573"/>
      <c r="BZ30" s="573"/>
      <c r="CA30" s="573"/>
      <c r="CB30" s="573"/>
      <c r="CC30" s="573"/>
      <c r="CD30" s="573"/>
      <c r="CE30" s="573"/>
      <c r="CF30" s="573"/>
      <c r="CG30" s="573"/>
      <c r="CH30" s="573"/>
      <c r="CI30" s="573"/>
      <c r="CJ30" s="573"/>
      <c r="CK30" s="573"/>
      <c r="CL30" s="573"/>
      <c r="CM30" s="573"/>
      <c r="CN30" s="573"/>
      <c r="CO30" s="573"/>
      <c r="CP30" s="573"/>
      <c r="CQ30" s="573"/>
      <c r="CR30" s="573"/>
      <c r="CS30" s="573"/>
      <c r="CT30" s="573"/>
      <c r="CU30" s="573"/>
      <c r="CV30" s="573"/>
      <c r="CW30" s="573"/>
      <c r="CX30" s="573"/>
      <c r="CY30" s="573"/>
      <c r="CZ30" s="573"/>
      <c r="DA30" s="573"/>
      <c r="DB30" s="573"/>
      <c r="DC30" s="573"/>
      <c r="DD30" s="573"/>
      <c r="DE30" s="573"/>
      <c r="DF30" s="573"/>
      <c r="DG30" s="573"/>
      <c r="DH30" s="573"/>
      <c r="DI30" s="573"/>
      <c r="DJ30" s="573"/>
      <c r="DK30" s="573"/>
      <c r="DL30" s="573"/>
      <c r="DM30" s="573"/>
      <c r="DN30" s="573"/>
      <c r="DO30" s="573"/>
      <c r="DP30" s="573"/>
      <c r="DQ30" s="573"/>
      <c r="DR30" s="573"/>
      <c r="DS30" s="573"/>
      <c r="DT30" s="573"/>
      <c r="DU30" s="573"/>
      <c r="DV30" s="573"/>
      <c r="DW30" s="573"/>
      <c r="DX30" s="573"/>
      <c r="DY30" s="573"/>
      <c r="DZ30" s="573"/>
      <c r="EA30" s="573"/>
      <c r="EB30" s="573"/>
      <c r="EC30" s="573"/>
      <c r="ED30" s="573"/>
      <c r="EE30" s="573"/>
      <c r="EF30" s="573"/>
      <c r="EG30" s="573"/>
      <c r="EH30" s="573"/>
      <c r="EI30" s="573"/>
      <c r="EJ30" s="573"/>
      <c r="EK30" s="573"/>
      <c r="EL30" s="573"/>
      <c r="EM30" s="573"/>
      <c r="EN30" s="573"/>
      <c r="EO30" s="573"/>
      <c r="EP30" s="573"/>
      <c r="EQ30" s="573"/>
      <c r="ER30" s="573"/>
      <c r="ES30" s="573"/>
      <c r="ET30" s="573"/>
      <c r="EU30" s="573"/>
      <c r="EV30" s="573"/>
      <c r="EW30" s="573"/>
      <c r="EX30" s="573"/>
      <c r="EY30" s="573"/>
      <c r="EZ30" s="573"/>
      <c r="FA30" s="573"/>
      <c r="FB30" s="573"/>
      <c r="FC30" s="573"/>
      <c r="FD30" s="573"/>
      <c r="FE30" s="573"/>
      <c r="FF30" s="573"/>
      <c r="FG30" s="573"/>
      <c r="FH30" s="573"/>
      <c r="FI30" s="573"/>
      <c r="FJ30" s="573"/>
      <c r="FK30" s="573"/>
      <c r="FL30" s="573"/>
      <c r="FM30" s="573"/>
      <c r="FN30" s="573"/>
      <c r="FO30" s="573"/>
      <c r="FP30" s="573"/>
      <c r="FQ30" s="573"/>
      <c r="FR30" s="573"/>
      <c r="FS30" s="573"/>
      <c r="FT30" s="573"/>
      <c r="FU30" s="573"/>
      <c r="FV30" s="573"/>
      <c r="FW30" s="573"/>
      <c r="FX30" s="573"/>
      <c r="FY30" s="573"/>
      <c r="FZ30" s="573"/>
      <c r="GA30" s="573"/>
      <c r="GB30" s="573"/>
      <c r="GC30" s="573"/>
      <c r="GD30" s="573"/>
      <c r="GE30" s="573"/>
      <c r="GF30" s="573"/>
      <c r="GG30" s="573"/>
      <c r="GH30" s="573"/>
      <c r="GI30" s="573"/>
      <c r="GJ30" s="573"/>
      <c r="GK30" s="573"/>
      <c r="GL30" s="573"/>
      <c r="GM30" s="573"/>
      <c r="GN30" s="573"/>
      <c r="GO30" s="573"/>
      <c r="GP30" s="573"/>
      <c r="GQ30" s="573"/>
      <c r="GR30" s="573"/>
      <c r="GS30" s="573"/>
      <c r="GT30" s="573"/>
      <c r="GU30" s="573"/>
      <c r="GV30" s="573"/>
      <c r="GW30" s="573"/>
      <c r="GX30" s="573"/>
      <c r="GY30" s="573"/>
      <c r="GZ30" s="573"/>
      <c r="HA30" s="573"/>
      <c r="HB30" s="573"/>
      <c r="HC30" s="573"/>
      <c r="HD30" s="573"/>
      <c r="HE30" s="573"/>
      <c r="HF30" s="573"/>
      <c r="HG30" s="573"/>
      <c r="HH30" s="573"/>
      <c r="HI30" s="573"/>
      <c r="HJ30" s="573"/>
      <c r="HK30" s="573"/>
      <c r="HL30" s="573"/>
      <c r="HM30" s="573"/>
      <c r="HN30" s="573"/>
      <c r="HO30" s="573"/>
      <c r="HP30" s="573"/>
      <c r="HQ30" s="573"/>
      <c r="HR30" s="573"/>
      <c r="HS30" s="573"/>
      <c r="HT30" s="573"/>
      <c r="HU30" s="573"/>
      <c r="HV30" s="573"/>
      <c r="HW30" s="573"/>
      <c r="HX30" s="573"/>
      <c r="HY30" s="573"/>
      <c r="HZ30" s="573"/>
      <c r="IA30" s="573"/>
      <c r="IB30" s="573"/>
      <c r="IC30" s="573"/>
      <c r="ID30" s="573"/>
      <c r="IE30" s="573"/>
      <c r="IF30" s="573"/>
      <c r="IG30" s="573"/>
      <c r="IH30" s="573"/>
      <c r="II30" s="573"/>
      <c r="IJ30" s="573"/>
      <c r="IK30" s="573"/>
      <c r="IL30" s="573"/>
      <c r="IM30" s="573"/>
      <c r="IN30" s="573"/>
      <c r="IO30" s="573"/>
      <c r="IP30" s="573"/>
      <c r="IQ30" s="573"/>
      <c r="IR30" s="573"/>
      <c r="IS30" s="573"/>
    </row>
    <row r="31" spans="1:253">
      <c r="A31" s="578"/>
      <c r="B31" s="1154" t="s">
        <v>794</v>
      </c>
      <c r="C31" s="1154"/>
      <c r="D31" s="1154"/>
      <c r="E31" s="1154"/>
      <c r="F31" s="1154"/>
      <c r="G31" s="1154"/>
      <c r="H31" s="578"/>
      <c r="I31" s="578"/>
      <c r="J31" s="575"/>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3"/>
      <c r="AY31" s="573"/>
      <c r="AZ31" s="573"/>
      <c r="BA31" s="573"/>
      <c r="BB31" s="573"/>
      <c r="BC31" s="573"/>
      <c r="BD31" s="573"/>
      <c r="BE31" s="573"/>
      <c r="BF31" s="573"/>
      <c r="BG31" s="573"/>
      <c r="BH31" s="573"/>
      <c r="BI31" s="573"/>
      <c r="BJ31" s="573"/>
      <c r="BK31" s="573"/>
      <c r="BL31" s="573"/>
      <c r="BM31" s="573"/>
      <c r="BN31" s="573"/>
      <c r="BO31" s="573"/>
      <c r="BP31" s="573"/>
      <c r="BQ31" s="573"/>
      <c r="BR31" s="573"/>
      <c r="BS31" s="573"/>
      <c r="BT31" s="573"/>
      <c r="BU31" s="573"/>
      <c r="BV31" s="573"/>
      <c r="BW31" s="573"/>
      <c r="BX31" s="573"/>
      <c r="BY31" s="573"/>
      <c r="BZ31" s="573"/>
      <c r="CA31" s="573"/>
      <c r="CB31" s="573"/>
      <c r="CC31" s="573"/>
      <c r="CD31" s="573"/>
      <c r="CE31" s="573"/>
      <c r="CF31" s="573"/>
      <c r="CG31" s="573"/>
      <c r="CH31" s="573"/>
      <c r="CI31" s="573"/>
      <c r="CJ31" s="573"/>
      <c r="CK31" s="573"/>
      <c r="CL31" s="573"/>
      <c r="CM31" s="573"/>
      <c r="CN31" s="573"/>
      <c r="CO31" s="573"/>
      <c r="CP31" s="573"/>
      <c r="CQ31" s="573"/>
      <c r="CR31" s="573"/>
      <c r="CS31" s="573"/>
      <c r="CT31" s="573"/>
      <c r="CU31" s="573"/>
      <c r="CV31" s="573"/>
      <c r="CW31" s="573"/>
      <c r="CX31" s="573"/>
      <c r="CY31" s="573"/>
      <c r="CZ31" s="573"/>
      <c r="DA31" s="573"/>
      <c r="DB31" s="573"/>
      <c r="DC31" s="573"/>
      <c r="DD31" s="573"/>
      <c r="DE31" s="573"/>
      <c r="DF31" s="573"/>
      <c r="DG31" s="573"/>
      <c r="DH31" s="573"/>
      <c r="DI31" s="573"/>
      <c r="DJ31" s="573"/>
      <c r="DK31" s="573"/>
      <c r="DL31" s="573"/>
      <c r="DM31" s="573"/>
      <c r="DN31" s="573"/>
      <c r="DO31" s="573"/>
      <c r="DP31" s="573"/>
      <c r="DQ31" s="573"/>
      <c r="DR31" s="573"/>
      <c r="DS31" s="573"/>
      <c r="DT31" s="573"/>
      <c r="DU31" s="573"/>
      <c r="DV31" s="573"/>
      <c r="DW31" s="573"/>
      <c r="DX31" s="573"/>
      <c r="DY31" s="573"/>
      <c r="DZ31" s="573"/>
      <c r="EA31" s="573"/>
      <c r="EB31" s="573"/>
      <c r="EC31" s="573"/>
      <c r="ED31" s="573"/>
      <c r="EE31" s="573"/>
      <c r="EF31" s="573"/>
      <c r="EG31" s="573"/>
      <c r="EH31" s="573"/>
      <c r="EI31" s="573"/>
      <c r="EJ31" s="573"/>
      <c r="EK31" s="573"/>
      <c r="EL31" s="573"/>
      <c r="EM31" s="573"/>
      <c r="EN31" s="573"/>
      <c r="EO31" s="573"/>
      <c r="EP31" s="573"/>
      <c r="EQ31" s="573"/>
      <c r="ER31" s="573"/>
      <c r="ES31" s="573"/>
      <c r="ET31" s="573"/>
      <c r="EU31" s="573"/>
      <c r="EV31" s="573"/>
      <c r="EW31" s="573"/>
      <c r="EX31" s="573"/>
      <c r="EY31" s="573"/>
      <c r="EZ31" s="573"/>
      <c r="FA31" s="573"/>
      <c r="FB31" s="573"/>
      <c r="FC31" s="573"/>
      <c r="FD31" s="573"/>
      <c r="FE31" s="573"/>
      <c r="FF31" s="573"/>
      <c r="FG31" s="573"/>
      <c r="FH31" s="573"/>
      <c r="FI31" s="573"/>
      <c r="FJ31" s="573"/>
      <c r="FK31" s="573"/>
      <c r="FL31" s="573"/>
      <c r="FM31" s="573"/>
      <c r="FN31" s="573"/>
      <c r="FO31" s="573"/>
      <c r="FP31" s="573"/>
      <c r="FQ31" s="573"/>
      <c r="FR31" s="573"/>
      <c r="FS31" s="573"/>
      <c r="FT31" s="573"/>
      <c r="FU31" s="573"/>
      <c r="FV31" s="573"/>
      <c r="FW31" s="573"/>
      <c r="FX31" s="573"/>
      <c r="FY31" s="573"/>
      <c r="FZ31" s="573"/>
      <c r="GA31" s="573"/>
      <c r="GB31" s="573"/>
      <c r="GC31" s="573"/>
      <c r="GD31" s="573"/>
      <c r="GE31" s="573"/>
      <c r="GF31" s="573"/>
      <c r="GG31" s="573"/>
      <c r="GH31" s="573"/>
      <c r="GI31" s="573"/>
      <c r="GJ31" s="573"/>
      <c r="GK31" s="573"/>
      <c r="GL31" s="573"/>
      <c r="GM31" s="573"/>
      <c r="GN31" s="573"/>
      <c r="GO31" s="573"/>
      <c r="GP31" s="573"/>
      <c r="GQ31" s="573"/>
      <c r="GR31" s="573"/>
      <c r="GS31" s="573"/>
      <c r="GT31" s="573"/>
      <c r="GU31" s="573"/>
      <c r="GV31" s="573"/>
      <c r="GW31" s="573"/>
      <c r="GX31" s="573"/>
      <c r="GY31" s="573"/>
      <c r="GZ31" s="573"/>
      <c r="HA31" s="573"/>
      <c r="HB31" s="573"/>
      <c r="HC31" s="573"/>
      <c r="HD31" s="573"/>
      <c r="HE31" s="573"/>
      <c r="HF31" s="573"/>
      <c r="HG31" s="573"/>
      <c r="HH31" s="573"/>
      <c r="HI31" s="573"/>
      <c r="HJ31" s="573"/>
      <c r="HK31" s="573"/>
      <c r="HL31" s="573"/>
      <c r="HM31" s="573"/>
      <c r="HN31" s="573"/>
      <c r="HO31" s="573"/>
      <c r="HP31" s="573"/>
      <c r="HQ31" s="573"/>
      <c r="HR31" s="573"/>
      <c r="HS31" s="573"/>
      <c r="HT31" s="573"/>
      <c r="HU31" s="573"/>
      <c r="HV31" s="573"/>
      <c r="HW31" s="573"/>
      <c r="HX31" s="573"/>
      <c r="HY31" s="573"/>
      <c r="HZ31" s="573"/>
      <c r="IA31" s="573"/>
      <c r="IB31" s="573"/>
      <c r="IC31" s="573"/>
      <c r="ID31" s="573"/>
      <c r="IE31" s="573"/>
      <c r="IF31" s="573"/>
      <c r="IG31" s="573"/>
      <c r="IH31" s="573"/>
      <c r="II31" s="573"/>
      <c r="IJ31" s="573"/>
      <c r="IK31" s="573"/>
      <c r="IL31" s="573"/>
      <c r="IM31" s="573"/>
      <c r="IN31" s="573"/>
      <c r="IO31" s="573"/>
      <c r="IP31" s="573"/>
      <c r="IQ31" s="573"/>
      <c r="IR31" s="573"/>
      <c r="IS31" s="573"/>
    </row>
    <row r="32" spans="1:253">
      <c r="A32" s="578"/>
      <c r="B32" s="1154"/>
      <c r="C32" s="1154"/>
      <c r="D32" s="1154"/>
      <c r="E32" s="1154"/>
      <c r="F32" s="1154"/>
      <c r="G32" s="1154"/>
      <c r="H32" s="578"/>
      <c r="I32" s="578"/>
      <c r="J32" s="575"/>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573"/>
      <c r="AM32" s="573"/>
      <c r="AN32" s="573"/>
      <c r="AO32" s="573"/>
      <c r="AP32" s="573"/>
      <c r="AQ32" s="573"/>
      <c r="AR32" s="573"/>
      <c r="AS32" s="573"/>
      <c r="AT32" s="573"/>
      <c r="AU32" s="573"/>
      <c r="AV32" s="573"/>
      <c r="AW32" s="573"/>
      <c r="AX32" s="573"/>
      <c r="AY32" s="573"/>
      <c r="AZ32" s="573"/>
      <c r="BA32" s="573"/>
      <c r="BB32" s="573"/>
      <c r="BC32" s="573"/>
      <c r="BD32" s="573"/>
      <c r="BE32" s="573"/>
      <c r="BF32" s="573"/>
      <c r="BG32" s="573"/>
      <c r="BH32" s="573"/>
      <c r="BI32" s="573"/>
      <c r="BJ32" s="573"/>
      <c r="BK32" s="573"/>
      <c r="BL32" s="573"/>
      <c r="BM32" s="573"/>
      <c r="BN32" s="573"/>
      <c r="BO32" s="573"/>
      <c r="BP32" s="573"/>
      <c r="BQ32" s="573"/>
      <c r="BR32" s="573"/>
      <c r="BS32" s="573"/>
      <c r="BT32" s="573"/>
      <c r="BU32" s="573"/>
      <c r="BV32" s="573"/>
      <c r="BW32" s="573"/>
      <c r="BX32" s="573"/>
      <c r="BY32" s="573"/>
      <c r="BZ32" s="573"/>
      <c r="CA32" s="573"/>
      <c r="CB32" s="573"/>
      <c r="CC32" s="573"/>
      <c r="CD32" s="573"/>
      <c r="CE32" s="573"/>
      <c r="CF32" s="573"/>
      <c r="CG32" s="573"/>
      <c r="CH32" s="573"/>
      <c r="CI32" s="573"/>
      <c r="CJ32" s="573"/>
      <c r="CK32" s="573"/>
      <c r="CL32" s="573"/>
      <c r="CM32" s="573"/>
      <c r="CN32" s="573"/>
      <c r="CO32" s="573"/>
      <c r="CP32" s="573"/>
      <c r="CQ32" s="573"/>
      <c r="CR32" s="573"/>
      <c r="CS32" s="573"/>
      <c r="CT32" s="573"/>
      <c r="CU32" s="573"/>
      <c r="CV32" s="573"/>
      <c r="CW32" s="573"/>
      <c r="CX32" s="573"/>
      <c r="CY32" s="573"/>
      <c r="CZ32" s="573"/>
      <c r="DA32" s="573"/>
      <c r="DB32" s="573"/>
      <c r="DC32" s="573"/>
      <c r="DD32" s="573"/>
      <c r="DE32" s="573"/>
      <c r="DF32" s="573"/>
      <c r="DG32" s="573"/>
      <c r="DH32" s="573"/>
      <c r="DI32" s="573"/>
      <c r="DJ32" s="573"/>
      <c r="DK32" s="573"/>
      <c r="DL32" s="573"/>
      <c r="DM32" s="573"/>
      <c r="DN32" s="573"/>
      <c r="DO32" s="573"/>
      <c r="DP32" s="573"/>
      <c r="DQ32" s="573"/>
      <c r="DR32" s="573"/>
      <c r="DS32" s="573"/>
      <c r="DT32" s="573"/>
      <c r="DU32" s="573"/>
      <c r="DV32" s="573"/>
      <c r="DW32" s="573"/>
      <c r="DX32" s="573"/>
      <c r="DY32" s="573"/>
      <c r="DZ32" s="573"/>
      <c r="EA32" s="573"/>
      <c r="EB32" s="573"/>
      <c r="EC32" s="573"/>
      <c r="ED32" s="573"/>
      <c r="EE32" s="573"/>
      <c r="EF32" s="573"/>
      <c r="EG32" s="573"/>
      <c r="EH32" s="573"/>
      <c r="EI32" s="573"/>
      <c r="EJ32" s="573"/>
      <c r="EK32" s="573"/>
      <c r="EL32" s="573"/>
      <c r="EM32" s="573"/>
      <c r="EN32" s="573"/>
      <c r="EO32" s="573"/>
      <c r="EP32" s="573"/>
      <c r="EQ32" s="573"/>
      <c r="ER32" s="573"/>
      <c r="ES32" s="573"/>
      <c r="ET32" s="573"/>
      <c r="EU32" s="573"/>
      <c r="EV32" s="573"/>
      <c r="EW32" s="573"/>
      <c r="EX32" s="573"/>
      <c r="EY32" s="573"/>
      <c r="EZ32" s="573"/>
      <c r="FA32" s="573"/>
      <c r="FB32" s="573"/>
      <c r="FC32" s="573"/>
      <c r="FD32" s="573"/>
      <c r="FE32" s="573"/>
      <c r="FF32" s="573"/>
      <c r="FG32" s="573"/>
      <c r="FH32" s="573"/>
      <c r="FI32" s="573"/>
      <c r="FJ32" s="573"/>
      <c r="FK32" s="573"/>
      <c r="FL32" s="573"/>
      <c r="FM32" s="573"/>
      <c r="FN32" s="573"/>
      <c r="FO32" s="573"/>
      <c r="FP32" s="573"/>
      <c r="FQ32" s="573"/>
      <c r="FR32" s="573"/>
      <c r="FS32" s="573"/>
      <c r="FT32" s="573"/>
      <c r="FU32" s="573"/>
      <c r="FV32" s="573"/>
      <c r="FW32" s="573"/>
      <c r="FX32" s="573"/>
      <c r="FY32" s="573"/>
      <c r="FZ32" s="573"/>
      <c r="GA32" s="573"/>
      <c r="GB32" s="573"/>
      <c r="GC32" s="573"/>
      <c r="GD32" s="573"/>
      <c r="GE32" s="573"/>
      <c r="GF32" s="573"/>
      <c r="GG32" s="573"/>
      <c r="GH32" s="573"/>
      <c r="GI32" s="573"/>
      <c r="GJ32" s="573"/>
      <c r="GK32" s="573"/>
      <c r="GL32" s="573"/>
      <c r="GM32" s="573"/>
      <c r="GN32" s="573"/>
      <c r="GO32" s="573"/>
      <c r="GP32" s="573"/>
      <c r="GQ32" s="573"/>
      <c r="GR32" s="573"/>
      <c r="GS32" s="573"/>
      <c r="GT32" s="573"/>
      <c r="GU32" s="573"/>
      <c r="GV32" s="573"/>
      <c r="GW32" s="573"/>
      <c r="GX32" s="573"/>
      <c r="GY32" s="573"/>
      <c r="GZ32" s="573"/>
      <c r="HA32" s="573"/>
      <c r="HB32" s="573"/>
      <c r="HC32" s="573"/>
      <c r="HD32" s="573"/>
      <c r="HE32" s="573"/>
      <c r="HF32" s="573"/>
      <c r="HG32" s="573"/>
      <c r="HH32" s="573"/>
      <c r="HI32" s="573"/>
      <c r="HJ32" s="573"/>
      <c r="HK32" s="573"/>
      <c r="HL32" s="573"/>
      <c r="HM32" s="573"/>
      <c r="HN32" s="573"/>
      <c r="HO32" s="573"/>
      <c r="HP32" s="573"/>
      <c r="HQ32" s="573"/>
      <c r="HR32" s="573"/>
      <c r="HS32" s="573"/>
      <c r="HT32" s="573"/>
      <c r="HU32" s="573"/>
      <c r="HV32" s="573"/>
      <c r="HW32" s="573"/>
      <c r="HX32" s="573"/>
      <c r="HY32" s="573"/>
      <c r="HZ32" s="573"/>
      <c r="IA32" s="573"/>
      <c r="IB32" s="573"/>
      <c r="IC32" s="573"/>
      <c r="ID32" s="573"/>
      <c r="IE32" s="573"/>
      <c r="IF32" s="573"/>
      <c r="IG32" s="573"/>
      <c r="IH32" s="573"/>
      <c r="II32" s="573"/>
      <c r="IJ32" s="573"/>
      <c r="IK32" s="573"/>
      <c r="IL32" s="573"/>
      <c r="IM32" s="573"/>
      <c r="IN32" s="573"/>
      <c r="IO32" s="573"/>
      <c r="IP32" s="573"/>
      <c r="IQ32" s="573"/>
      <c r="IR32" s="573"/>
      <c r="IS32" s="573"/>
    </row>
    <row r="33" spans="1:253">
      <c r="A33" s="577"/>
      <c r="B33" s="1155"/>
      <c r="C33" s="1155"/>
      <c r="D33" s="1155"/>
      <c r="E33" s="1155"/>
      <c r="F33" s="1155"/>
      <c r="G33" s="1155"/>
      <c r="H33" s="1155"/>
      <c r="I33" s="1155"/>
      <c r="J33" s="1155"/>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573"/>
      <c r="AM33" s="573"/>
      <c r="AN33" s="573"/>
      <c r="AO33" s="573"/>
      <c r="AP33" s="573"/>
      <c r="AQ33" s="573"/>
      <c r="AR33" s="573"/>
      <c r="AS33" s="573"/>
      <c r="AT33" s="573"/>
      <c r="AU33" s="573"/>
      <c r="AV33" s="573"/>
      <c r="AW33" s="573"/>
      <c r="AX33" s="573"/>
      <c r="AY33" s="573"/>
      <c r="AZ33" s="573"/>
      <c r="BA33" s="573"/>
      <c r="BB33" s="573"/>
      <c r="BC33" s="573"/>
      <c r="BD33" s="573"/>
      <c r="BE33" s="573"/>
      <c r="BF33" s="573"/>
      <c r="BG33" s="573"/>
      <c r="BH33" s="573"/>
      <c r="BI33" s="573"/>
      <c r="BJ33" s="573"/>
      <c r="BK33" s="573"/>
      <c r="BL33" s="573"/>
      <c r="BM33" s="573"/>
      <c r="BN33" s="573"/>
      <c r="BO33" s="573"/>
      <c r="BP33" s="573"/>
      <c r="BQ33" s="573"/>
      <c r="BR33" s="573"/>
      <c r="BS33" s="573"/>
      <c r="BT33" s="573"/>
      <c r="BU33" s="573"/>
      <c r="BV33" s="573"/>
      <c r="BW33" s="573"/>
      <c r="BX33" s="573"/>
      <c r="BY33" s="573"/>
      <c r="BZ33" s="573"/>
      <c r="CA33" s="573"/>
      <c r="CB33" s="573"/>
      <c r="CC33" s="573"/>
      <c r="CD33" s="573"/>
      <c r="CE33" s="573"/>
      <c r="CF33" s="573"/>
      <c r="CG33" s="573"/>
      <c r="CH33" s="573"/>
      <c r="CI33" s="573"/>
      <c r="CJ33" s="573"/>
      <c r="CK33" s="573"/>
      <c r="CL33" s="573"/>
      <c r="CM33" s="573"/>
      <c r="CN33" s="573"/>
      <c r="CO33" s="573"/>
      <c r="CP33" s="573"/>
      <c r="CQ33" s="573"/>
      <c r="CR33" s="573"/>
      <c r="CS33" s="573"/>
      <c r="CT33" s="573"/>
      <c r="CU33" s="573"/>
      <c r="CV33" s="573"/>
      <c r="CW33" s="573"/>
      <c r="CX33" s="573"/>
      <c r="CY33" s="573"/>
      <c r="CZ33" s="573"/>
      <c r="DA33" s="573"/>
      <c r="DB33" s="573"/>
      <c r="DC33" s="573"/>
      <c r="DD33" s="573"/>
      <c r="DE33" s="573"/>
      <c r="DF33" s="573"/>
      <c r="DG33" s="573"/>
      <c r="DH33" s="573"/>
      <c r="DI33" s="573"/>
      <c r="DJ33" s="573"/>
      <c r="DK33" s="573"/>
      <c r="DL33" s="573"/>
      <c r="DM33" s="573"/>
      <c r="DN33" s="573"/>
      <c r="DO33" s="573"/>
      <c r="DP33" s="573"/>
      <c r="DQ33" s="573"/>
      <c r="DR33" s="573"/>
      <c r="DS33" s="573"/>
      <c r="DT33" s="573"/>
      <c r="DU33" s="573"/>
      <c r="DV33" s="573"/>
      <c r="DW33" s="573"/>
      <c r="DX33" s="573"/>
      <c r="DY33" s="573"/>
      <c r="DZ33" s="573"/>
      <c r="EA33" s="573"/>
      <c r="EB33" s="573"/>
      <c r="EC33" s="573"/>
      <c r="ED33" s="573"/>
      <c r="EE33" s="573"/>
      <c r="EF33" s="573"/>
      <c r="EG33" s="573"/>
      <c r="EH33" s="573"/>
      <c r="EI33" s="573"/>
      <c r="EJ33" s="573"/>
      <c r="EK33" s="573"/>
      <c r="EL33" s="573"/>
      <c r="EM33" s="573"/>
      <c r="EN33" s="573"/>
      <c r="EO33" s="573"/>
      <c r="EP33" s="573"/>
      <c r="EQ33" s="573"/>
      <c r="ER33" s="573"/>
      <c r="ES33" s="573"/>
      <c r="ET33" s="573"/>
      <c r="EU33" s="573"/>
      <c r="EV33" s="573"/>
      <c r="EW33" s="573"/>
      <c r="EX33" s="573"/>
      <c r="EY33" s="573"/>
      <c r="EZ33" s="573"/>
      <c r="FA33" s="573"/>
      <c r="FB33" s="573"/>
      <c r="FC33" s="573"/>
      <c r="FD33" s="573"/>
      <c r="FE33" s="573"/>
      <c r="FF33" s="573"/>
      <c r="FG33" s="573"/>
      <c r="FH33" s="573"/>
      <c r="FI33" s="573"/>
      <c r="FJ33" s="573"/>
      <c r="FK33" s="573"/>
      <c r="FL33" s="573"/>
      <c r="FM33" s="573"/>
      <c r="FN33" s="573"/>
      <c r="FO33" s="573"/>
      <c r="FP33" s="573"/>
      <c r="FQ33" s="573"/>
      <c r="FR33" s="573"/>
      <c r="FS33" s="573"/>
      <c r="FT33" s="573"/>
      <c r="FU33" s="573"/>
      <c r="FV33" s="573"/>
      <c r="FW33" s="573"/>
      <c r="FX33" s="573"/>
      <c r="FY33" s="573"/>
      <c r="FZ33" s="573"/>
      <c r="GA33" s="573"/>
      <c r="GB33" s="573"/>
      <c r="GC33" s="573"/>
      <c r="GD33" s="573"/>
      <c r="GE33" s="573"/>
      <c r="GF33" s="573"/>
      <c r="GG33" s="573"/>
      <c r="GH33" s="573"/>
      <c r="GI33" s="573"/>
      <c r="GJ33" s="573"/>
      <c r="GK33" s="573"/>
      <c r="GL33" s="573"/>
      <c r="GM33" s="573"/>
      <c r="GN33" s="573"/>
      <c r="GO33" s="573"/>
      <c r="GP33" s="573"/>
      <c r="GQ33" s="573"/>
      <c r="GR33" s="573"/>
      <c r="GS33" s="573"/>
      <c r="GT33" s="573"/>
      <c r="GU33" s="573"/>
      <c r="GV33" s="573"/>
      <c r="GW33" s="573"/>
      <c r="GX33" s="573"/>
      <c r="GY33" s="573"/>
      <c r="GZ33" s="573"/>
      <c r="HA33" s="573"/>
      <c r="HB33" s="573"/>
      <c r="HC33" s="573"/>
      <c r="HD33" s="573"/>
      <c r="HE33" s="573"/>
      <c r="HF33" s="573"/>
      <c r="HG33" s="573"/>
      <c r="HH33" s="573"/>
      <c r="HI33" s="573"/>
      <c r="HJ33" s="573"/>
      <c r="HK33" s="573"/>
      <c r="HL33" s="573"/>
      <c r="HM33" s="573"/>
      <c r="HN33" s="573"/>
      <c r="HO33" s="573"/>
      <c r="HP33" s="573"/>
      <c r="HQ33" s="573"/>
      <c r="HR33" s="573"/>
      <c r="HS33" s="573"/>
      <c r="HT33" s="573"/>
      <c r="HU33" s="573"/>
      <c r="HV33" s="573"/>
      <c r="HW33" s="573"/>
      <c r="HX33" s="573"/>
      <c r="HY33" s="573"/>
      <c r="HZ33" s="573"/>
      <c r="IA33" s="573"/>
      <c r="IB33" s="573"/>
      <c r="IC33" s="573"/>
      <c r="ID33" s="573"/>
      <c r="IE33" s="573"/>
      <c r="IF33" s="573"/>
      <c r="IG33" s="573"/>
      <c r="IH33" s="573"/>
      <c r="II33" s="573"/>
      <c r="IJ33" s="573"/>
      <c r="IK33" s="573"/>
      <c r="IL33" s="573"/>
      <c r="IM33" s="573"/>
      <c r="IN33" s="573"/>
      <c r="IO33" s="573"/>
      <c r="IP33" s="573"/>
      <c r="IQ33" s="573"/>
      <c r="IR33" s="573"/>
      <c r="IS33" s="573"/>
    </row>
    <row r="34" spans="1:253">
      <c r="A34" s="575"/>
      <c r="B34" s="1153"/>
      <c r="C34" s="1153"/>
      <c r="D34" s="1153"/>
      <c r="E34" s="1153"/>
      <c r="F34" s="1153"/>
      <c r="G34" s="1153"/>
      <c r="H34" s="1153"/>
      <c r="I34" s="1153"/>
      <c r="J34" s="115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c r="BA34" s="573"/>
      <c r="BB34" s="573"/>
      <c r="BC34" s="573"/>
      <c r="BD34" s="573"/>
      <c r="BE34" s="573"/>
      <c r="BF34" s="573"/>
      <c r="BG34" s="573"/>
      <c r="BH34" s="573"/>
      <c r="BI34" s="573"/>
      <c r="BJ34" s="573"/>
      <c r="BK34" s="573"/>
      <c r="BL34" s="573"/>
      <c r="BM34" s="573"/>
      <c r="BN34" s="573"/>
      <c r="BO34" s="573"/>
      <c r="BP34" s="573"/>
      <c r="BQ34" s="573"/>
      <c r="BR34" s="573"/>
      <c r="BS34" s="573"/>
      <c r="BT34" s="573"/>
      <c r="BU34" s="573"/>
      <c r="BV34" s="573"/>
      <c r="BW34" s="573"/>
      <c r="BX34" s="573"/>
      <c r="BY34" s="573"/>
      <c r="BZ34" s="573"/>
      <c r="CA34" s="573"/>
      <c r="CB34" s="573"/>
      <c r="CC34" s="573"/>
      <c r="CD34" s="573"/>
      <c r="CE34" s="573"/>
      <c r="CF34" s="573"/>
      <c r="CG34" s="573"/>
      <c r="CH34" s="573"/>
      <c r="CI34" s="573"/>
      <c r="CJ34" s="573"/>
      <c r="CK34" s="573"/>
      <c r="CL34" s="573"/>
      <c r="CM34" s="573"/>
      <c r="CN34" s="573"/>
      <c r="CO34" s="573"/>
      <c r="CP34" s="573"/>
      <c r="CQ34" s="573"/>
      <c r="CR34" s="573"/>
      <c r="CS34" s="573"/>
      <c r="CT34" s="573"/>
      <c r="CU34" s="573"/>
      <c r="CV34" s="573"/>
      <c r="CW34" s="573"/>
      <c r="CX34" s="573"/>
      <c r="CY34" s="573"/>
      <c r="CZ34" s="573"/>
      <c r="DA34" s="573"/>
      <c r="DB34" s="573"/>
      <c r="DC34" s="573"/>
      <c r="DD34" s="573"/>
      <c r="DE34" s="573"/>
      <c r="DF34" s="573"/>
      <c r="DG34" s="573"/>
      <c r="DH34" s="573"/>
      <c r="DI34" s="573"/>
      <c r="DJ34" s="573"/>
      <c r="DK34" s="573"/>
      <c r="DL34" s="573"/>
      <c r="DM34" s="573"/>
      <c r="DN34" s="573"/>
      <c r="DO34" s="573"/>
      <c r="DP34" s="573"/>
      <c r="DQ34" s="573"/>
      <c r="DR34" s="573"/>
      <c r="DS34" s="573"/>
      <c r="DT34" s="573"/>
      <c r="DU34" s="573"/>
      <c r="DV34" s="573"/>
      <c r="DW34" s="573"/>
      <c r="DX34" s="573"/>
      <c r="DY34" s="573"/>
      <c r="DZ34" s="573"/>
      <c r="EA34" s="573"/>
      <c r="EB34" s="573"/>
      <c r="EC34" s="573"/>
      <c r="ED34" s="573"/>
      <c r="EE34" s="573"/>
      <c r="EF34" s="573"/>
      <c r="EG34" s="573"/>
      <c r="EH34" s="573"/>
      <c r="EI34" s="573"/>
      <c r="EJ34" s="573"/>
      <c r="EK34" s="573"/>
      <c r="EL34" s="573"/>
      <c r="EM34" s="573"/>
      <c r="EN34" s="573"/>
      <c r="EO34" s="573"/>
      <c r="EP34" s="573"/>
      <c r="EQ34" s="573"/>
      <c r="ER34" s="573"/>
      <c r="ES34" s="573"/>
      <c r="ET34" s="573"/>
      <c r="EU34" s="573"/>
      <c r="EV34" s="573"/>
      <c r="EW34" s="573"/>
      <c r="EX34" s="573"/>
      <c r="EY34" s="573"/>
      <c r="EZ34" s="573"/>
      <c r="FA34" s="573"/>
      <c r="FB34" s="573"/>
      <c r="FC34" s="573"/>
      <c r="FD34" s="573"/>
      <c r="FE34" s="573"/>
      <c r="FF34" s="573"/>
      <c r="FG34" s="573"/>
      <c r="FH34" s="573"/>
      <c r="FI34" s="573"/>
      <c r="FJ34" s="573"/>
      <c r="FK34" s="573"/>
      <c r="FL34" s="573"/>
      <c r="FM34" s="573"/>
      <c r="FN34" s="573"/>
      <c r="FO34" s="573"/>
      <c r="FP34" s="573"/>
      <c r="FQ34" s="573"/>
      <c r="FR34" s="573"/>
      <c r="FS34" s="573"/>
      <c r="FT34" s="573"/>
      <c r="FU34" s="573"/>
      <c r="FV34" s="573"/>
      <c r="FW34" s="573"/>
      <c r="FX34" s="573"/>
      <c r="FY34" s="573"/>
      <c r="FZ34" s="573"/>
      <c r="GA34" s="573"/>
      <c r="GB34" s="573"/>
      <c r="GC34" s="573"/>
      <c r="GD34" s="573"/>
      <c r="GE34" s="573"/>
      <c r="GF34" s="573"/>
      <c r="GG34" s="573"/>
      <c r="GH34" s="573"/>
      <c r="GI34" s="573"/>
      <c r="GJ34" s="573"/>
      <c r="GK34" s="573"/>
      <c r="GL34" s="573"/>
      <c r="GM34" s="573"/>
      <c r="GN34" s="573"/>
      <c r="GO34" s="573"/>
      <c r="GP34" s="573"/>
      <c r="GQ34" s="573"/>
      <c r="GR34" s="573"/>
      <c r="GS34" s="573"/>
      <c r="GT34" s="573"/>
      <c r="GU34" s="573"/>
      <c r="GV34" s="573"/>
      <c r="GW34" s="573"/>
      <c r="GX34" s="573"/>
      <c r="GY34" s="573"/>
      <c r="GZ34" s="573"/>
      <c r="HA34" s="573"/>
      <c r="HB34" s="573"/>
      <c r="HC34" s="573"/>
      <c r="HD34" s="573"/>
      <c r="HE34" s="573"/>
      <c r="HF34" s="573"/>
      <c r="HG34" s="573"/>
      <c r="HH34" s="573"/>
      <c r="HI34" s="573"/>
      <c r="HJ34" s="573"/>
      <c r="HK34" s="573"/>
      <c r="HL34" s="573"/>
      <c r="HM34" s="573"/>
      <c r="HN34" s="573"/>
      <c r="HO34" s="573"/>
      <c r="HP34" s="573"/>
      <c r="HQ34" s="573"/>
      <c r="HR34" s="573"/>
      <c r="HS34" s="573"/>
      <c r="HT34" s="573"/>
      <c r="HU34" s="573"/>
      <c r="HV34" s="573"/>
      <c r="HW34" s="573"/>
      <c r="HX34" s="573"/>
      <c r="HY34" s="573"/>
      <c r="HZ34" s="573"/>
      <c r="IA34" s="573"/>
      <c r="IB34" s="573"/>
      <c r="IC34" s="573"/>
      <c r="ID34" s="573"/>
      <c r="IE34" s="573"/>
      <c r="IF34" s="573"/>
      <c r="IG34" s="573"/>
      <c r="IH34" s="573"/>
      <c r="II34" s="573"/>
      <c r="IJ34" s="573"/>
      <c r="IK34" s="573"/>
      <c r="IL34" s="573"/>
      <c r="IM34" s="573"/>
      <c r="IN34" s="573"/>
      <c r="IO34" s="573"/>
      <c r="IP34" s="573"/>
      <c r="IQ34" s="573"/>
      <c r="IR34" s="573"/>
      <c r="IS34" s="573"/>
    </row>
    <row r="35" spans="1:253">
      <c r="A35" s="575"/>
      <c r="B35" s="575"/>
      <c r="C35" s="575"/>
      <c r="D35" s="575"/>
      <c r="E35" s="575"/>
      <c r="F35" s="575"/>
      <c r="G35" s="575"/>
      <c r="H35" s="575"/>
      <c r="I35" s="575"/>
      <c r="J35" s="575"/>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3"/>
      <c r="AY35" s="573"/>
      <c r="AZ35" s="573"/>
      <c r="BA35" s="573"/>
      <c r="BB35" s="573"/>
      <c r="BC35" s="573"/>
      <c r="BD35" s="573"/>
      <c r="BE35" s="573"/>
      <c r="BF35" s="573"/>
      <c r="BG35" s="573"/>
      <c r="BH35" s="573"/>
      <c r="BI35" s="573"/>
      <c r="BJ35" s="573"/>
      <c r="BK35" s="573"/>
      <c r="BL35" s="573"/>
      <c r="BM35" s="573"/>
      <c r="BN35" s="573"/>
      <c r="BO35" s="573"/>
      <c r="BP35" s="573"/>
      <c r="BQ35" s="573"/>
      <c r="BR35" s="573"/>
      <c r="BS35" s="573"/>
      <c r="BT35" s="573"/>
      <c r="BU35" s="573"/>
      <c r="BV35" s="573"/>
      <c r="BW35" s="573"/>
      <c r="BX35" s="573"/>
      <c r="BY35" s="573"/>
      <c r="BZ35" s="573"/>
      <c r="CA35" s="573"/>
      <c r="CB35" s="573"/>
      <c r="CC35" s="573"/>
      <c r="CD35" s="573"/>
      <c r="CE35" s="573"/>
      <c r="CF35" s="573"/>
      <c r="CG35" s="573"/>
      <c r="CH35" s="573"/>
      <c r="CI35" s="573"/>
      <c r="CJ35" s="573"/>
      <c r="CK35" s="573"/>
      <c r="CL35" s="573"/>
      <c r="CM35" s="573"/>
      <c r="CN35" s="573"/>
      <c r="CO35" s="573"/>
      <c r="CP35" s="573"/>
      <c r="CQ35" s="573"/>
      <c r="CR35" s="573"/>
      <c r="CS35" s="573"/>
      <c r="CT35" s="573"/>
      <c r="CU35" s="573"/>
      <c r="CV35" s="573"/>
      <c r="CW35" s="573"/>
      <c r="CX35" s="573"/>
      <c r="CY35" s="573"/>
      <c r="CZ35" s="573"/>
      <c r="DA35" s="573"/>
      <c r="DB35" s="573"/>
      <c r="DC35" s="573"/>
      <c r="DD35" s="573"/>
      <c r="DE35" s="573"/>
      <c r="DF35" s="573"/>
      <c r="DG35" s="573"/>
      <c r="DH35" s="573"/>
      <c r="DI35" s="573"/>
      <c r="DJ35" s="573"/>
      <c r="DK35" s="573"/>
      <c r="DL35" s="573"/>
      <c r="DM35" s="573"/>
      <c r="DN35" s="573"/>
      <c r="DO35" s="573"/>
      <c r="DP35" s="573"/>
      <c r="DQ35" s="573"/>
      <c r="DR35" s="573"/>
      <c r="DS35" s="573"/>
      <c r="DT35" s="573"/>
      <c r="DU35" s="573"/>
      <c r="DV35" s="573"/>
      <c r="DW35" s="573"/>
      <c r="DX35" s="573"/>
      <c r="DY35" s="573"/>
      <c r="DZ35" s="573"/>
      <c r="EA35" s="573"/>
      <c r="EB35" s="573"/>
      <c r="EC35" s="573"/>
      <c r="ED35" s="573"/>
      <c r="EE35" s="573"/>
      <c r="EF35" s="573"/>
      <c r="EG35" s="573"/>
      <c r="EH35" s="573"/>
      <c r="EI35" s="573"/>
      <c r="EJ35" s="573"/>
      <c r="EK35" s="573"/>
      <c r="EL35" s="573"/>
      <c r="EM35" s="573"/>
      <c r="EN35" s="573"/>
      <c r="EO35" s="573"/>
      <c r="EP35" s="573"/>
      <c r="EQ35" s="573"/>
      <c r="ER35" s="573"/>
      <c r="ES35" s="573"/>
      <c r="ET35" s="573"/>
      <c r="EU35" s="573"/>
      <c r="EV35" s="573"/>
      <c r="EW35" s="573"/>
      <c r="EX35" s="573"/>
      <c r="EY35" s="573"/>
      <c r="EZ35" s="573"/>
      <c r="FA35" s="573"/>
      <c r="FB35" s="573"/>
      <c r="FC35" s="573"/>
      <c r="FD35" s="573"/>
      <c r="FE35" s="573"/>
      <c r="FF35" s="573"/>
      <c r="FG35" s="573"/>
      <c r="FH35" s="573"/>
      <c r="FI35" s="573"/>
      <c r="FJ35" s="573"/>
      <c r="FK35" s="573"/>
      <c r="FL35" s="573"/>
      <c r="FM35" s="573"/>
      <c r="FN35" s="573"/>
      <c r="FO35" s="573"/>
      <c r="FP35" s="573"/>
      <c r="FQ35" s="573"/>
      <c r="FR35" s="573"/>
      <c r="FS35" s="573"/>
      <c r="FT35" s="573"/>
      <c r="FU35" s="573"/>
      <c r="FV35" s="573"/>
      <c r="FW35" s="573"/>
      <c r="FX35" s="573"/>
      <c r="FY35" s="573"/>
      <c r="FZ35" s="573"/>
      <c r="GA35" s="573"/>
      <c r="GB35" s="573"/>
      <c r="GC35" s="573"/>
      <c r="GD35" s="573"/>
      <c r="GE35" s="573"/>
      <c r="GF35" s="573"/>
      <c r="GG35" s="573"/>
      <c r="GH35" s="573"/>
      <c r="GI35" s="573"/>
      <c r="GJ35" s="573"/>
      <c r="GK35" s="573"/>
      <c r="GL35" s="573"/>
      <c r="GM35" s="573"/>
      <c r="GN35" s="573"/>
      <c r="GO35" s="573"/>
      <c r="GP35" s="573"/>
      <c r="GQ35" s="573"/>
      <c r="GR35" s="573"/>
      <c r="GS35" s="573"/>
      <c r="GT35" s="573"/>
      <c r="GU35" s="573"/>
      <c r="GV35" s="573"/>
      <c r="GW35" s="573"/>
      <c r="GX35" s="573"/>
      <c r="GY35" s="573"/>
      <c r="GZ35" s="573"/>
      <c r="HA35" s="573"/>
      <c r="HB35" s="573"/>
      <c r="HC35" s="573"/>
      <c r="HD35" s="573"/>
      <c r="HE35" s="573"/>
      <c r="HF35" s="573"/>
      <c r="HG35" s="573"/>
      <c r="HH35" s="573"/>
      <c r="HI35" s="573"/>
      <c r="HJ35" s="573"/>
      <c r="HK35" s="573"/>
      <c r="HL35" s="573"/>
      <c r="HM35" s="573"/>
      <c r="HN35" s="573"/>
      <c r="HO35" s="573"/>
      <c r="HP35" s="573"/>
      <c r="HQ35" s="573"/>
      <c r="HR35" s="573"/>
      <c r="HS35" s="573"/>
      <c r="HT35" s="573"/>
      <c r="HU35" s="573"/>
      <c r="HV35" s="573"/>
      <c r="HW35" s="573"/>
      <c r="HX35" s="573"/>
      <c r="HY35" s="573"/>
      <c r="HZ35" s="573"/>
      <c r="IA35" s="573"/>
      <c r="IB35" s="573"/>
      <c r="IC35" s="573"/>
      <c r="ID35" s="573"/>
      <c r="IE35" s="573"/>
      <c r="IF35" s="573"/>
      <c r="IG35" s="573"/>
      <c r="IH35" s="573"/>
      <c r="II35" s="573"/>
      <c r="IJ35" s="573"/>
      <c r="IK35" s="573"/>
      <c r="IL35" s="573"/>
      <c r="IM35" s="573"/>
      <c r="IN35" s="573"/>
      <c r="IO35" s="573"/>
      <c r="IP35" s="573"/>
      <c r="IQ35" s="573"/>
      <c r="IR35" s="573"/>
      <c r="IS35" s="573"/>
    </row>
    <row r="36" spans="1:253" ht="12">
      <c r="A36" s="573"/>
      <c r="B36" s="573"/>
      <c r="C36" s="573"/>
      <c r="D36" s="573"/>
      <c r="E36" s="573"/>
      <c r="F36" s="573"/>
      <c r="G36" s="573"/>
      <c r="H36" s="573"/>
      <c r="I36" s="573"/>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c r="AM36" s="573"/>
      <c r="AN36" s="573"/>
      <c r="AO36" s="573"/>
      <c r="AP36" s="573"/>
      <c r="AQ36" s="573"/>
      <c r="AR36" s="573"/>
      <c r="AS36" s="573"/>
      <c r="AT36" s="573"/>
      <c r="AU36" s="573"/>
      <c r="AV36" s="573"/>
      <c r="AW36" s="573"/>
      <c r="AX36" s="573"/>
      <c r="AY36" s="573"/>
      <c r="AZ36" s="573"/>
      <c r="BA36" s="573"/>
      <c r="BB36" s="573"/>
      <c r="BC36" s="573"/>
      <c r="BD36" s="573"/>
      <c r="BE36" s="573"/>
      <c r="BF36" s="573"/>
      <c r="BG36" s="573"/>
      <c r="BH36" s="573"/>
      <c r="BI36" s="573"/>
      <c r="BJ36" s="573"/>
      <c r="BK36" s="573"/>
      <c r="BL36" s="573"/>
      <c r="BM36" s="573"/>
      <c r="BN36" s="573"/>
      <c r="BO36" s="573"/>
      <c r="BP36" s="573"/>
      <c r="BQ36" s="573"/>
      <c r="BR36" s="573"/>
      <c r="BS36" s="573"/>
      <c r="BT36" s="573"/>
      <c r="BU36" s="573"/>
      <c r="BV36" s="573"/>
      <c r="BW36" s="573"/>
      <c r="BX36" s="573"/>
      <c r="BY36" s="573"/>
      <c r="BZ36" s="573"/>
      <c r="CA36" s="573"/>
      <c r="CB36" s="573"/>
      <c r="CC36" s="573"/>
      <c r="CD36" s="573"/>
      <c r="CE36" s="573"/>
      <c r="CF36" s="573"/>
      <c r="CG36" s="573"/>
      <c r="CH36" s="573"/>
      <c r="CI36" s="573"/>
      <c r="CJ36" s="573"/>
      <c r="CK36" s="573"/>
      <c r="CL36" s="573"/>
      <c r="CM36" s="573"/>
      <c r="CN36" s="573"/>
      <c r="CO36" s="573"/>
      <c r="CP36" s="573"/>
      <c r="CQ36" s="573"/>
      <c r="CR36" s="573"/>
      <c r="CS36" s="573"/>
      <c r="CT36" s="573"/>
      <c r="CU36" s="573"/>
      <c r="CV36" s="573"/>
      <c r="CW36" s="573"/>
      <c r="CX36" s="573"/>
      <c r="CY36" s="573"/>
      <c r="CZ36" s="573"/>
      <c r="DA36" s="573"/>
      <c r="DB36" s="573"/>
      <c r="DC36" s="573"/>
      <c r="DD36" s="573"/>
      <c r="DE36" s="573"/>
      <c r="DF36" s="573"/>
      <c r="DG36" s="573"/>
      <c r="DH36" s="573"/>
      <c r="DI36" s="573"/>
      <c r="DJ36" s="573"/>
      <c r="DK36" s="573"/>
      <c r="DL36" s="573"/>
      <c r="DM36" s="573"/>
      <c r="DN36" s="573"/>
      <c r="DO36" s="573"/>
      <c r="DP36" s="573"/>
      <c r="DQ36" s="573"/>
      <c r="DR36" s="573"/>
      <c r="DS36" s="573"/>
      <c r="DT36" s="573"/>
      <c r="DU36" s="573"/>
      <c r="DV36" s="573"/>
      <c r="DW36" s="573"/>
      <c r="DX36" s="573"/>
      <c r="DY36" s="573"/>
      <c r="DZ36" s="573"/>
      <c r="EA36" s="573"/>
      <c r="EB36" s="573"/>
      <c r="EC36" s="573"/>
      <c r="ED36" s="573"/>
      <c r="EE36" s="573"/>
      <c r="EF36" s="573"/>
      <c r="EG36" s="573"/>
      <c r="EH36" s="573"/>
      <c r="EI36" s="573"/>
      <c r="EJ36" s="573"/>
      <c r="EK36" s="573"/>
      <c r="EL36" s="573"/>
      <c r="EM36" s="573"/>
      <c r="EN36" s="573"/>
      <c r="EO36" s="573"/>
      <c r="EP36" s="573"/>
      <c r="EQ36" s="573"/>
      <c r="ER36" s="573"/>
      <c r="ES36" s="573"/>
      <c r="ET36" s="573"/>
      <c r="EU36" s="573"/>
      <c r="EV36" s="573"/>
      <c r="EW36" s="573"/>
      <c r="EX36" s="573"/>
      <c r="EY36" s="573"/>
      <c r="EZ36" s="573"/>
      <c r="FA36" s="573"/>
      <c r="FB36" s="573"/>
      <c r="FC36" s="573"/>
      <c r="FD36" s="573"/>
      <c r="FE36" s="573"/>
      <c r="FF36" s="573"/>
      <c r="FG36" s="573"/>
      <c r="FH36" s="573"/>
      <c r="FI36" s="573"/>
      <c r="FJ36" s="573"/>
      <c r="FK36" s="573"/>
      <c r="FL36" s="573"/>
      <c r="FM36" s="573"/>
      <c r="FN36" s="573"/>
      <c r="FO36" s="573"/>
      <c r="FP36" s="573"/>
      <c r="FQ36" s="573"/>
      <c r="FR36" s="573"/>
      <c r="FS36" s="573"/>
      <c r="FT36" s="573"/>
      <c r="FU36" s="573"/>
      <c r="FV36" s="573"/>
      <c r="FW36" s="573"/>
      <c r="FX36" s="573"/>
      <c r="FY36" s="573"/>
      <c r="FZ36" s="573"/>
      <c r="GA36" s="573"/>
      <c r="GB36" s="573"/>
      <c r="GC36" s="573"/>
      <c r="GD36" s="573"/>
      <c r="GE36" s="573"/>
      <c r="GF36" s="573"/>
      <c r="GG36" s="573"/>
      <c r="GH36" s="573"/>
      <c r="GI36" s="573"/>
      <c r="GJ36" s="573"/>
      <c r="GK36" s="573"/>
      <c r="GL36" s="573"/>
      <c r="GM36" s="573"/>
      <c r="GN36" s="573"/>
      <c r="GO36" s="573"/>
      <c r="GP36" s="573"/>
      <c r="GQ36" s="573"/>
      <c r="GR36" s="573"/>
      <c r="GS36" s="573"/>
      <c r="GT36" s="573"/>
      <c r="GU36" s="573"/>
      <c r="GV36" s="573"/>
      <c r="GW36" s="573"/>
      <c r="GX36" s="573"/>
      <c r="GY36" s="573"/>
      <c r="GZ36" s="573"/>
      <c r="HA36" s="573"/>
      <c r="HB36" s="573"/>
      <c r="HC36" s="573"/>
      <c r="HD36" s="573"/>
      <c r="HE36" s="573"/>
      <c r="HF36" s="573"/>
      <c r="HG36" s="573"/>
      <c r="HH36" s="573"/>
      <c r="HI36" s="573"/>
      <c r="HJ36" s="573"/>
      <c r="HK36" s="573"/>
      <c r="HL36" s="573"/>
      <c r="HM36" s="573"/>
      <c r="HN36" s="573"/>
      <c r="HO36" s="573"/>
      <c r="HP36" s="573"/>
      <c r="HQ36" s="573"/>
      <c r="HR36" s="573"/>
      <c r="HS36" s="573"/>
      <c r="HT36" s="573"/>
      <c r="HU36" s="573"/>
      <c r="HV36" s="573"/>
      <c r="HW36" s="573"/>
      <c r="HX36" s="573"/>
      <c r="HY36" s="573"/>
      <c r="HZ36" s="573"/>
      <c r="IA36" s="573"/>
      <c r="IB36" s="573"/>
      <c r="IC36" s="573"/>
      <c r="ID36" s="573"/>
      <c r="IE36" s="573"/>
      <c r="IF36" s="573"/>
      <c r="IG36" s="573"/>
      <c r="IH36" s="573"/>
      <c r="II36" s="573"/>
      <c r="IJ36" s="573"/>
      <c r="IK36" s="573"/>
      <c r="IL36" s="573"/>
      <c r="IM36" s="573"/>
      <c r="IN36" s="573"/>
      <c r="IO36" s="573"/>
      <c r="IP36" s="573"/>
      <c r="IQ36" s="573"/>
      <c r="IR36" s="573"/>
      <c r="IS36" s="573"/>
    </row>
    <row r="37" spans="1:253" ht="12">
      <c r="A37" s="573"/>
      <c r="B37" s="573"/>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c r="BW37" s="573"/>
      <c r="BX37" s="573"/>
      <c r="BY37" s="573"/>
      <c r="BZ37" s="573"/>
      <c r="CA37" s="573"/>
      <c r="CB37" s="573"/>
      <c r="CC37" s="573"/>
      <c r="CD37" s="573"/>
      <c r="CE37" s="573"/>
      <c r="CF37" s="573"/>
      <c r="CG37" s="573"/>
      <c r="CH37" s="573"/>
      <c r="CI37" s="573"/>
      <c r="CJ37" s="573"/>
      <c r="CK37" s="573"/>
      <c r="CL37" s="573"/>
      <c r="CM37" s="573"/>
      <c r="CN37" s="573"/>
      <c r="CO37" s="573"/>
      <c r="CP37" s="573"/>
      <c r="CQ37" s="573"/>
      <c r="CR37" s="573"/>
      <c r="CS37" s="573"/>
      <c r="CT37" s="573"/>
      <c r="CU37" s="573"/>
      <c r="CV37" s="573"/>
      <c r="CW37" s="573"/>
      <c r="CX37" s="573"/>
      <c r="CY37" s="573"/>
      <c r="CZ37" s="573"/>
      <c r="DA37" s="573"/>
      <c r="DB37" s="573"/>
      <c r="DC37" s="573"/>
      <c r="DD37" s="573"/>
      <c r="DE37" s="573"/>
      <c r="DF37" s="573"/>
      <c r="DG37" s="573"/>
      <c r="DH37" s="573"/>
      <c r="DI37" s="573"/>
      <c r="DJ37" s="573"/>
      <c r="DK37" s="573"/>
      <c r="DL37" s="573"/>
      <c r="DM37" s="573"/>
      <c r="DN37" s="573"/>
      <c r="DO37" s="573"/>
      <c r="DP37" s="573"/>
      <c r="DQ37" s="573"/>
      <c r="DR37" s="573"/>
      <c r="DS37" s="573"/>
      <c r="DT37" s="573"/>
      <c r="DU37" s="573"/>
      <c r="DV37" s="573"/>
      <c r="DW37" s="573"/>
      <c r="DX37" s="573"/>
      <c r="DY37" s="573"/>
      <c r="DZ37" s="573"/>
      <c r="EA37" s="573"/>
      <c r="EB37" s="573"/>
      <c r="EC37" s="573"/>
      <c r="ED37" s="573"/>
      <c r="EE37" s="573"/>
      <c r="EF37" s="573"/>
      <c r="EG37" s="573"/>
      <c r="EH37" s="573"/>
      <c r="EI37" s="573"/>
      <c r="EJ37" s="573"/>
      <c r="EK37" s="573"/>
      <c r="EL37" s="573"/>
      <c r="EM37" s="573"/>
      <c r="EN37" s="573"/>
      <c r="EO37" s="573"/>
      <c r="EP37" s="573"/>
      <c r="EQ37" s="573"/>
      <c r="ER37" s="573"/>
      <c r="ES37" s="573"/>
      <c r="ET37" s="573"/>
      <c r="EU37" s="573"/>
      <c r="EV37" s="573"/>
      <c r="EW37" s="573"/>
      <c r="EX37" s="573"/>
      <c r="EY37" s="573"/>
      <c r="EZ37" s="573"/>
      <c r="FA37" s="573"/>
      <c r="FB37" s="573"/>
      <c r="FC37" s="573"/>
      <c r="FD37" s="573"/>
      <c r="FE37" s="573"/>
      <c r="FF37" s="573"/>
      <c r="FG37" s="573"/>
      <c r="FH37" s="573"/>
      <c r="FI37" s="573"/>
      <c r="FJ37" s="573"/>
      <c r="FK37" s="573"/>
      <c r="FL37" s="573"/>
      <c r="FM37" s="573"/>
      <c r="FN37" s="573"/>
      <c r="FO37" s="573"/>
      <c r="FP37" s="573"/>
      <c r="FQ37" s="573"/>
      <c r="FR37" s="573"/>
      <c r="FS37" s="573"/>
      <c r="FT37" s="573"/>
      <c r="FU37" s="573"/>
      <c r="FV37" s="573"/>
      <c r="FW37" s="573"/>
      <c r="FX37" s="573"/>
      <c r="FY37" s="573"/>
      <c r="FZ37" s="573"/>
      <c r="GA37" s="573"/>
      <c r="GB37" s="573"/>
      <c r="GC37" s="573"/>
      <c r="GD37" s="573"/>
      <c r="GE37" s="573"/>
      <c r="GF37" s="573"/>
      <c r="GG37" s="573"/>
      <c r="GH37" s="573"/>
      <c r="GI37" s="573"/>
      <c r="GJ37" s="573"/>
      <c r="GK37" s="573"/>
      <c r="GL37" s="573"/>
      <c r="GM37" s="573"/>
      <c r="GN37" s="573"/>
      <c r="GO37" s="573"/>
      <c r="GP37" s="573"/>
      <c r="GQ37" s="573"/>
      <c r="GR37" s="573"/>
      <c r="GS37" s="573"/>
      <c r="GT37" s="573"/>
      <c r="GU37" s="573"/>
      <c r="GV37" s="573"/>
      <c r="GW37" s="573"/>
      <c r="GX37" s="573"/>
      <c r="GY37" s="573"/>
      <c r="GZ37" s="573"/>
      <c r="HA37" s="573"/>
      <c r="HB37" s="573"/>
      <c r="HC37" s="573"/>
      <c r="HD37" s="573"/>
      <c r="HE37" s="573"/>
      <c r="HF37" s="573"/>
      <c r="HG37" s="573"/>
      <c r="HH37" s="573"/>
      <c r="HI37" s="573"/>
      <c r="HJ37" s="573"/>
      <c r="HK37" s="573"/>
      <c r="HL37" s="573"/>
      <c r="HM37" s="573"/>
      <c r="HN37" s="573"/>
      <c r="HO37" s="573"/>
      <c r="HP37" s="573"/>
      <c r="HQ37" s="573"/>
      <c r="HR37" s="573"/>
      <c r="HS37" s="573"/>
      <c r="HT37" s="573"/>
      <c r="HU37" s="573"/>
      <c r="HV37" s="573"/>
      <c r="HW37" s="573"/>
      <c r="HX37" s="573"/>
      <c r="HY37" s="573"/>
      <c r="HZ37" s="573"/>
      <c r="IA37" s="573"/>
      <c r="IB37" s="573"/>
      <c r="IC37" s="573"/>
      <c r="ID37" s="573"/>
      <c r="IE37" s="573"/>
      <c r="IF37" s="573"/>
      <c r="IG37" s="573"/>
      <c r="IH37" s="573"/>
      <c r="II37" s="573"/>
      <c r="IJ37" s="573"/>
      <c r="IK37" s="573"/>
      <c r="IL37" s="573"/>
      <c r="IM37" s="573"/>
      <c r="IN37" s="573"/>
      <c r="IO37" s="573"/>
      <c r="IP37" s="573"/>
      <c r="IQ37" s="573"/>
      <c r="IR37" s="573"/>
      <c r="IS37" s="573"/>
    </row>
    <row r="38" spans="1:253" ht="12">
      <c r="A38" s="573"/>
      <c r="B38" s="573"/>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c r="BW38" s="573"/>
      <c r="BX38" s="573"/>
      <c r="BY38" s="573"/>
      <c r="BZ38" s="573"/>
      <c r="CA38" s="573"/>
      <c r="CB38" s="573"/>
      <c r="CC38" s="573"/>
      <c r="CD38" s="573"/>
      <c r="CE38" s="573"/>
      <c r="CF38" s="573"/>
      <c r="CG38" s="573"/>
      <c r="CH38" s="573"/>
      <c r="CI38" s="573"/>
      <c r="CJ38" s="573"/>
      <c r="CK38" s="573"/>
      <c r="CL38" s="573"/>
      <c r="CM38" s="573"/>
      <c r="CN38" s="573"/>
      <c r="CO38" s="573"/>
      <c r="CP38" s="573"/>
      <c r="CQ38" s="573"/>
      <c r="CR38" s="573"/>
      <c r="CS38" s="573"/>
      <c r="CT38" s="573"/>
      <c r="CU38" s="573"/>
      <c r="CV38" s="573"/>
      <c r="CW38" s="573"/>
      <c r="CX38" s="573"/>
      <c r="CY38" s="573"/>
      <c r="CZ38" s="573"/>
      <c r="DA38" s="573"/>
      <c r="DB38" s="573"/>
      <c r="DC38" s="573"/>
      <c r="DD38" s="573"/>
      <c r="DE38" s="573"/>
      <c r="DF38" s="573"/>
      <c r="DG38" s="573"/>
      <c r="DH38" s="573"/>
      <c r="DI38" s="573"/>
      <c r="DJ38" s="573"/>
      <c r="DK38" s="573"/>
      <c r="DL38" s="573"/>
      <c r="DM38" s="573"/>
      <c r="DN38" s="573"/>
      <c r="DO38" s="573"/>
      <c r="DP38" s="573"/>
      <c r="DQ38" s="573"/>
      <c r="DR38" s="573"/>
      <c r="DS38" s="573"/>
      <c r="DT38" s="573"/>
      <c r="DU38" s="573"/>
      <c r="DV38" s="573"/>
      <c r="DW38" s="573"/>
      <c r="DX38" s="573"/>
      <c r="DY38" s="573"/>
      <c r="DZ38" s="573"/>
      <c r="EA38" s="573"/>
      <c r="EB38" s="573"/>
      <c r="EC38" s="573"/>
      <c r="ED38" s="573"/>
      <c r="EE38" s="573"/>
      <c r="EF38" s="573"/>
      <c r="EG38" s="573"/>
      <c r="EH38" s="573"/>
      <c r="EI38" s="573"/>
      <c r="EJ38" s="573"/>
      <c r="EK38" s="573"/>
      <c r="EL38" s="573"/>
      <c r="EM38" s="573"/>
      <c r="EN38" s="573"/>
      <c r="EO38" s="573"/>
      <c r="EP38" s="573"/>
      <c r="EQ38" s="573"/>
      <c r="ER38" s="573"/>
      <c r="ES38" s="573"/>
      <c r="ET38" s="573"/>
      <c r="EU38" s="573"/>
      <c r="EV38" s="573"/>
      <c r="EW38" s="573"/>
      <c r="EX38" s="573"/>
      <c r="EY38" s="573"/>
      <c r="EZ38" s="573"/>
      <c r="FA38" s="573"/>
      <c r="FB38" s="573"/>
      <c r="FC38" s="573"/>
      <c r="FD38" s="573"/>
      <c r="FE38" s="573"/>
      <c r="FF38" s="573"/>
      <c r="FG38" s="573"/>
      <c r="FH38" s="573"/>
      <c r="FI38" s="573"/>
      <c r="FJ38" s="573"/>
      <c r="FK38" s="573"/>
      <c r="FL38" s="573"/>
      <c r="FM38" s="573"/>
      <c r="FN38" s="573"/>
      <c r="FO38" s="573"/>
      <c r="FP38" s="573"/>
      <c r="FQ38" s="573"/>
      <c r="FR38" s="573"/>
      <c r="FS38" s="573"/>
      <c r="FT38" s="573"/>
      <c r="FU38" s="573"/>
      <c r="FV38" s="573"/>
      <c r="FW38" s="573"/>
      <c r="FX38" s="573"/>
      <c r="FY38" s="573"/>
      <c r="FZ38" s="573"/>
      <c r="GA38" s="573"/>
      <c r="GB38" s="573"/>
      <c r="GC38" s="573"/>
      <c r="GD38" s="573"/>
      <c r="GE38" s="573"/>
      <c r="GF38" s="573"/>
      <c r="GG38" s="573"/>
      <c r="GH38" s="573"/>
      <c r="GI38" s="573"/>
      <c r="GJ38" s="573"/>
      <c r="GK38" s="573"/>
      <c r="GL38" s="573"/>
      <c r="GM38" s="573"/>
      <c r="GN38" s="573"/>
      <c r="GO38" s="573"/>
      <c r="GP38" s="573"/>
      <c r="GQ38" s="573"/>
      <c r="GR38" s="573"/>
      <c r="GS38" s="573"/>
      <c r="GT38" s="573"/>
      <c r="GU38" s="573"/>
      <c r="GV38" s="573"/>
      <c r="GW38" s="573"/>
      <c r="GX38" s="573"/>
      <c r="GY38" s="573"/>
      <c r="GZ38" s="573"/>
      <c r="HA38" s="573"/>
      <c r="HB38" s="573"/>
      <c r="HC38" s="573"/>
      <c r="HD38" s="573"/>
      <c r="HE38" s="573"/>
      <c r="HF38" s="573"/>
      <c r="HG38" s="573"/>
      <c r="HH38" s="573"/>
      <c r="HI38" s="573"/>
      <c r="HJ38" s="573"/>
      <c r="HK38" s="573"/>
      <c r="HL38" s="573"/>
      <c r="HM38" s="573"/>
      <c r="HN38" s="573"/>
      <c r="HO38" s="573"/>
      <c r="HP38" s="573"/>
      <c r="HQ38" s="573"/>
      <c r="HR38" s="573"/>
      <c r="HS38" s="573"/>
      <c r="HT38" s="573"/>
      <c r="HU38" s="573"/>
      <c r="HV38" s="573"/>
      <c r="HW38" s="573"/>
      <c r="HX38" s="573"/>
      <c r="HY38" s="573"/>
      <c r="HZ38" s="573"/>
      <c r="IA38" s="573"/>
      <c r="IB38" s="573"/>
      <c r="IC38" s="573"/>
      <c r="ID38" s="573"/>
      <c r="IE38" s="573"/>
      <c r="IF38" s="573"/>
      <c r="IG38" s="573"/>
      <c r="IH38" s="573"/>
      <c r="II38" s="573"/>
      <c r="IJ38" s="573"/>
      <c r="IK38" s="573"/>
      <c r="IL38" s="573"/>
      <c r="IM38" s="573"/>
      <c r="IN38" s="573"/>
      <c r="IO38" s="573"/>
      <c r="IP38" s="573"/>
      <c r="IQ38" s="573"/>
      <c r="IR38" s="573"/>
      <c r="IS38" s="573"/>
    </row>
    <row r="39" spans="1:253" ht="12">
      <c r="A39" s="573"/>
      <c r="B39" s="573"/>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c r="BW39" s="573"/>
      <c r="BX39" s="573"/>
      <c r="BY39" s="573"/>
      <c r="BZ39" s="573"/>
      <c r="CA39" s="573"/>
      <c r="CB39" s="573"/>
      <c r="CC39" s="573"/>
      <c r="CD39" s="573"/>
      <c r="CE39" s="573"/>
      <c r="CF39" s="573"/>
      <c r="CG39" s="573"/>
      <c r="CH39" s="573"/>
      <c r="CI39" s="573"/>
      <c r="CJ39" s="573"/>
      <c r="CK39" s="573"/>
      <c r="CL39" s="573"/>
      <c r="CM39" s="573"/>
      <c r="CN39" s="573"/>
      <c r="CO39" s="573"/>
      <c r="CP39" s="573"/>
      <c r="CQ39" s="573"/>
      <c r="CR39" s="573"/>
      <c r="CS39" s="573"/>
      <c r="CT39" s="573"/>
      <c r="CU39" s="573"/>
      <c r="CV39" s="573"/>
      <c r="CW39" s="573"/>
      <c r="CX39" s="573"/>
      <c r="CY39" s="573"/>
      <c r="CZ39" s="573"/>
      <c r="DA39" s="573"/>
      <c r="DB39" s="573"/>
      <c r="DC39" s="573"/>
      <c r="DD39" s="573"/>
      <c r="DE39" s="573"/>
      <c r="DF39" s="573"/>
      <c r="DG39" s="573"/>
      <c r="DH39" s="573"/>
      <c r="DI39" s="573"/>
      <c r="DJ39" s="573"/>
      <c r="DK39" s="573"/>
      <c r="DL39" s="573"/>
      <c r="DM39" s="573"/>
      <c r="DN39" s="573"/>
      <c r="DO39" s="573"/>
      <c r="DP39" s="573"/>
      <c r="DQ39" s="573"/>
      <c r="DR39" s="573"/>
      <c r="DS39" s="573"/>
      <c r="DT39" s="573"/>
      <c r="DU39" s="573"/>
      <c r="DV39" s="573"/>
      <c r="DW39" s="573"/>
      <c r="DX39" s="573"/>
      <c r="DY39" s="573"/>
      <c r="DZ39" s="573"/>
      <c r="EA39" s="573"/>
      <c r="EB39" s="573"/>
      <c r="EC39" s="573"/>
      <c r="ED39" s="573"/>
      <c r="EE39" s="573"/>
      <c r="EF39" s="573"/>
      <c r="EG39" s="573"/>
      <c r="EH39" s="573"/>
      <c r="EI39" s="573"/>
      <c r="EJ39" s="573"/>
      <c r="EK39" s="573"/>
      <c r="EL39" s="573"/>
      <c r="EM39" s="573"/>
      <c r="EN39" s="573"/>
      <c r="EO39" s="573"/>
      <c r="EP39" s="573"/>
      <c r="EQ39" s="573"/>
      <c r="ER39" s="573"/>
      <c r="ES39" s="573"/>
      <c r="ET39" s="573"/>
      <c r="EU39" s="573"/>
      <c r="EV39" s="573"/>
      <c r="EW39" s="573"/>
      <c r="EX39" s="573"/>
      <c r="EY39" s="573"/>
      <c r="EZ39" s="573"/>
      <c r="FA39" s="573"/>
      <c r="FB39" s="573"/>
      <c r="FC39" s="573"/>
      <c r="FD39" s="573"/>
      <c r="FE39" s="573"/>
      <c r="FF39" s="573"/>
      <c r="FG39" s="573"/>
      <c r="FH39" s="573"/>
      <c r="FI39" s="573"/>
      <c r="FJ39" s="573"/>
      <c r="FK39" s="573"/>
      <c r="FL39" s="573"/>
      <c r="FM39" s="573"/>
      <c r="FN39" s="573"/>
      <c r="FO39" s="573"/>
      <c r="FP39" s="573"/>
      <c r="FQ39" s="573"/>
      <c r="FR39" s="573"/>
      <c r="FS39" s="573"/>
      <c r="FT39" s="573"/>
      <c r="FU39" s="573"/>
      <c r="FV39" s="573"/>
      <c r="FW39" s="573"/>
      <c r="FX39" s="573"/>
      <c r="FY39" s="573"/>
      <c r="FZ39" s="573"/>
      <c r="GA39" s="573"/>
      <c r="GB39" s="573"/>
      <c r="GC39" s="573"/>
      <c r="GD39" s="573"/>
      <c r="GE39" s="573"/>
      <c r="GF39" s="573"/>
      <c r="GG39" s="573"/>
      <c r="GH39" s="573"/>
      <c r="GI39" s="573"/>
      <c r="GJ39" s="573"/>
      <c r="GK39" s="573"/>
      <c r="GL39" s="573"/>
      <c r="GM39" s="573"/>
      <c r="GN39" s="573"/>
      <c r="GO39" s="573"/>
      <c r="GP39" s="573"/>
      <c r="GQ39" s="573"/>
      <c r="GR39" s="573"/>
      <c r="GS39" s="573"/>
      <c r="GT39" s="573"/>
      <c r="GU39" s="573"/>
      <c r="GV39" s="573"/>
      <c r="GW39" s="573"/>
      <c r="GX39" s="573"/>
      <c r="GY39" s="573"/>
      <c r="GZ39" s="573"/>
      <c r="HA39" s="573"/>
      <c r="HB39" s="573"/>
      <c r="HC39" s="573"/>
      <c r="HD39" s="573"/>
      <c r="HE39" s="573"/>
      <c r="HF39" s="573"/>
      <c r="HG39" s="573"/>
      <c r="HH39" s="573"/>
      <c r="HI39" s="573"/>
      <c r="HJ39" s="573"/>
      <c r="HK39" s="573"/>
      <c r="HL39" s="573"/>
      <c r="HM39" s="573"/>
      <c r="HN39" s="573"/>
      <c r="HO39" s="573"/>
      <c r="HP39" s="573"/>
      <c r="HQ39" s="573"/>
      <c r="HR39" s="573"/>
      <c r="HS39" s="573"/>
      <c r="HT39" s="573"/>
      <c r="HU39" s="573"/>
      <c r="HV39" s="573"/>
      <c r="HW39" s="573"/>
      <c r="HX39" s="573"/>
      <c r="HY39" s="573"/>
      <c r="HZ39" s="573"/>
      <c r="IA39" s="573"/>
      <c r="IB39" s="573"/>
      <c r="IC39" s="573"/>
      <c r="ID39" s="573"/>
      <c r="IE39" s="573"/>
      <c r="IF39" s="573"/>
      <c r="IG39" s="573"/>
      <c r="IH39" s="573"/>
      <c r="II39" s="573"/>
      <c r="IJ39" s="573"/>
      <c r="IK39" s="573"/>
      <c r="IL39" s="573"/>
      <c r="IM39" s="573"/>
      <c r="IN39" s="573"/>
      <c r="IO39" s="573"/>
      <c r="IP39" s="573"/>
      <c r="IQ39" s="573"/>
      <c r="IR39" s="573"/>
      <c r="IS39" s="573"/>
    </row>
  </sheetData>
  <mergeCells count="19">
    <mergeCell ref="B32:G32"/>
    <mergeCell ref="B33:J33"/>
    <mergeCell ref="B34:J34"/>
    <mergeCell ref="G6:G7"/>
    <mergeCell ref="A8:A11"/>
    <mergeCell ref="A12:B12"/>
    <mergeCell ref="A23:B23"/>
    <mergeCell ref="A24:B24"/>
    <mergeCell ref="E28:F28"/>
    <mergeCell ref="B31:G31"/>
    <mergeCell ref="A3:H3"/>
    <mergeCell ref="E4:F4"/>
    <mergeCell ref="A5:B7"/>
    <mergeCell ref="H5:H7"/>
    <mergeCell ref="C6:C7"/>
    <mergeCell ref="D6:D7"/>
    <mergeCell ref="E6:E7"/>
    <mergeCell ref="F6:F7"/>
    <mergeCell ref="C5:G5"/>
  </mergeCells>
  <phoneticPr fontId="3"/>
  <pageMargins left="0.7" right="0.7" top="0.75" bottom="0.75" header="0.3" footer="0.3"/>
  <pageSetup paperSize="9" orientation="landscape" r:id="rId1"/>
  <headerFooter>
    <oddFooter>&amp;C添-６</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J44"/>
  <sheetViews>
    <sheetView view="pageBreakPreview" topLeftCell="A13" zoomScale="80" zoomScaleNormal="85" zoomScaleSheetLayoutView="80" zoomScalePageLayoutView="85" workbookViewId="0">
      <selection activeCell="E34" sqref="E34:G34"/>
    </sheetView>
  </sheetViews>
  <sheetFormatPr defaultColWidth="8.875" defaultRowHeight="13.5"/>
  <cols>
    <col min="1" max="1" width="0.625" style="14" customWidth="1"/>
    <col min="2" max="2" width="2.5" style="14" customWidth="1"/>
    <col min="3" max="3" width="3.75" style="14" customWidth="1"/>
    <col min="4" max="4" width="19.625" style="14" customWidth="1"/>
    <col min="5" max="5" width="24.125" style="14" customWidth="1"/>
    <col min="6" max="6" width="10.625" style="14" customWidth="1"/>
    <col min="7" max="7" width="13.125" style="14" customWidth="1"/>
    <col min="8" max="8" width="15" style="14" customWidth="1"/>
    <col min="9" max="9" width="1.25" style="14" customWidth="1"/>
    <col min="10" max="10" width="2.5" style="14" customWidth="1"/>
    <col min="11" max="16384" width="8.875" style="14"/>
  </cols>
  <sheetData>
    <row r="1" spans="3:10" ht="3.75" customHeight="1"/>
    <row r="2" spans="3:10" s="5" customFormat="1" ht="24">
      <c r="C2" s="972" t="s">
        <v>641</v>
      </c>
      <c r="D2" s="972"/>
      <c r="E2" s="972"/>
      <c r="F2" s="972"/>
      <c r="G2" s="972"/>
      <c r="H2" s="972"/>
    </row>
    <row r="3" spans="3:10" s="5" customFormat="1" ht="18.75">
      <c r="C3" s="457"/>
      <c r="D3" s="457"/>
      <c r="E3" s="457"/>
      <c r="F3" s="457"/>
      <c r="G3" s="457"/>
      <c r="H3" s="457"/>
    </row>
    <row r="4" spans="3:10" s="5" customFormat="1" ht="29.25" customHeight="1">
      <c r="C4" s="973" t="s">
        <v>135</v>
      </c>
      <c r="D4" s="973"/>
      <c r="E4" s="973"/>
      <c r="F4" s="973"/>
      <c r="G4" s="973"/>
      <c r="H4" s="973"/>
      <c r="I4" s="9"/>
      <c r="J4" s="9"/>
    </row>
    <row r="5" spans="3:10" ht="18.75">
      <c r="C5" s="8"/>
      <c r="D5" s="8"/>
      <c r="E5" s="8"/>
      <c r="F5" s="8"/>
      <c r="G5" s="8"/>
      <c r="H5" s="8"/>
      <c r="I5" s="16"/>
      <c r="J5" s="16"/>
    </row>
    <row r="6" spans="3:10" s="5" customFormat="1" ht="18.75">
      <c r="C6" s="25" t="s">
        <v>295</v>
      </c>
      <c r="D6" s="25"/>
      <c r="E6" s="25" t="s">
        <v>126</v>
      </c>
      <c r="F6" s="25"/>
      <c r="G6" s="25"/>
      <c r="H6" s="459" t="s">
        <v>109</v>
      </c>
      <c r="J6" s="2"/>
    </row>
    <row r="7" spans="3:10" ht="18.75">
      <c r="C7" s="25"/>
      <c r="D7" s="25" t="s">
        <v>296</v>
      </c>
      <c r="E7" s="25"/>
      <c r="F7" s="25"/>
      <c r="G7" s="25"/>
      <c r="H7" s="459"/>
      <c r="I7" s="16"/>
      <c r="J7" s="16"/>
    </row>
    <row r="8" spans="3:10" ht="18.75">
      <c r="C8" s="25"/>
      <c r="D8" s="25"/>
      <c r="E8" s="25"/>
      <c r="F8" s="25"/>
      <c r="G8" s="25"/>
      <c r="H8" s="459"/>
      <c r="I8" s="16"/>
      <c r="J8" s="16"/>
    </row>
    <row r="9" spans="3:10" s="5" customFormat="1" ht="18.75">
      <c r="C9" s="26" t="s">
        <v>640</v>
      </c>
      <c r="D9" s="26"/>
      <c r="E9" s="34" t="s">
        <v>41</v>
      </c>
      <c r="F9" s="25"/>
      <c r="G9" s="25"/>
      <c r="H9" s="459" t="s">
        <v>108</v>
      </c>
      <c r="J9" s="22"/>
    </row>
    <row r="10" spans="3:10" s="5" customFormat="1" ht="18.75">
      <c r="C10" s="25"/>
      <c r="D10" s="25"/>
      <c r="E10" s="25"/>
      <c r="F10" s="34"/>
      <c r="G10" s="26"/>
      <c r="H10" s="459"/>
      <c r="J10" s="2"/>
    </row>
    <row r="11" spans="3:10" s="5" customFormat="1" ht="18.75">
      <c r="C11" s="25" t="s">
        <v>128</v>
      </c>
      <c r="D11" s="25"/>
      <c r="E11" s="34" t="s">
        <v>48</v>
      </c>
      <c r="F11" s="25"/>
      <c r="G11" s="25"/>
      <c r="H11" s="459" t="s">
        <v>106</v>
      </c>
      <c r="I11" s="22"/>
      <c r="J11" s="2"/>
    </row>
    <row r="12" spans="3:10" ht="18.75">
      <c r="C12" s="25"/>
      <c r="D12" s="25" t="s">
        <v>129</v>
      </c>
      <c r="E12" s="25"/>
      <c r="F12" s="26"/>
      <c r="G12" s="26"/>
      <c r="H12" s="459"/>
      <c r="I12" s="19"/>
      <c r="J12" s="16"/>
    </row>
    <row r="13" spans="3:10" ht="18.75">
      <c r="C13" s="42"/>
      <c r="D13" s="42"/>
      <c r="E13" s="25"/>
      <c r="F13" s="26"/>
      <c r="G13" s="26"/>
      <c r="H13" s="459"/>
      <c r="I13" s="18"/>
      <c r="J13" s="16"/>
    </row>
    <row r="14" spans="3:10" ht="18.75">
      <c r="C14" s="42" t="s">
        <v>297</v>
      </c>
      <c r="D14" s="42"/>
      <c r="E14" s="25" t="s">
        <v>124</v>
      </c>
      <c r="F14" s="26"/>
      <c r="G14" s="26"/>
      <c r="H14" s="459" t="s">
        <v>298</v>
      </c>
      <c r="I14" s="18"/>
      <c r="J14" s="16"/>
    </row>
    <row r="15" spans="3:10" s="5" customFormat="1" ht="18.75">
      <c r="C15" s="42"/>
      <c r="D15" s="42"/>
      <c r="E15" s="25"/>
      <c r="F15" s="45"/>
      <c r="G15" s="45"/>
      <c r="H15" s="459"/>
      <c r="J15" s="2"/>
    </row>
    <row r="16" spans="3:10" s="5" customFormat="1" ht="18.75">
      <c r="C16" s="42" t="s">
        <v>122</v>
      </c>
      <c r="D16" s="42"/>
      <c r="E16" s="34" t="s">
        <v>47</v>
      </c>
      <c r="F16" s="34"/>
      <c r="G16" s="34"/>
      <c r="H16" s="459" t="s">
        <v>106</v>
      </c>
      <c r="J16" s="2"/>
    </row>
    <row r="17" spans="3:10" ht="18.75">
      <c r="C17" s="42"/>
      <c r="D17" s="42" t="s">
        <v>121</v>
      </c>
      <c r="E17" s="970"/>
      <c r="F17" s="970"/>
      <c r="G17" s="970"/>
      <c r="H17" s="459"/>
      <c r="J17" s="16"/>
    </row>
    <row r="18" spans="3:10" s="5" customFormat="1" ht="18.75">
      <c r="C18" s="42"/>
      <c r="D18" s="42"/>
      <c r="E18" s="458"/>
      <c r="F18" s="458"/>
      <c r="G18" s="458"/>
      <c r="H18" s="459"/>
      <c r="J18" s="2"/>
    </row>
    <row r="19" spans="3:10" s="5" customFormat="1" ht="18.75">
      <c r="C19" s="42" t="s">
        <v>639</v>
      </c>
      <c r="D19" s="42"/>
      <c r="E19" s="34" t="s">
        <v>43</v>
      </c>
      <c r="F19" s="25"/>
      <c r="G19" s="25"/>
      <c r="H19" s="971" t="s">
        <v>109</v>
      </c>
      <c r="I19" s="22"/>
      <c r="J19" s="2"/>
    </row>
    <row r="20" spans="3:10" ht="18.75">
      <c r="C20" s="42"/>
      <c r="D20" s="42"/>
      <c r="E20" s="26" t="s">
        <v>42</v>
      </c>
      <c r="F20" s="34"/>
      <c r="G20" s="26"/>
      <c r="H20" s="971"/>
      <c r="I20" s="21"/>
      <c r="J20" s="16"/>
    </row>
    <row r="21" spans="3:10" s="5" customFormat="1" ht="18.75">
      <c r="C21" s="42"/>
      <c r="D21" s="42"/>
      <c r="E21" s="25"/>
      <c r="F21" s="25"/>
      <c r="G21" s="25"/>
      <c r="H21" s="459"/>
      <c r="I21" s="22"/>
      <c r="J21" s="2"/>
    </row>
    <row r="22" spans="3:10" ht="18.75">
      <c r="C22" s="46" t="s">
        <v>120</v>
      </c>
      <c r="D22" s="42"/>
      <c r="E22" s="25" t="s">
        <v>46</v>
      </c>
      <c r="F22" s="25"/>
      <c r="G22" s="25"/>
      <c r="H22" s="971" t="s">
        <v>119</v>
      </c>
      <c r="I22" s="21"/>
      <c r="J22" s="16"/>
    </row>
    <row r="23" spans="3:10" s="5" customFormat="1" ht="18.75">
      <c r="C23" s="42"/>
      <c r="D23" s="42" t="s">
        <v>118</v>
      </c>
      <c r="E23" s="25"/>
      <c r="F23" s="25"/>
      <c r="G23" s="25"/>
      <c r="H23" s="971"/>
    </row>
    <row r="24" spans="3:10" s="5" customFormat="1" ht="18.75">
      <c r="C24" s="42"/>
      <c r="D24" s="42"/>
      <c r="E24" s="25"/>
      <c r="F24" s="25"/>
      <c r="G24" s="25"/>
      <c r="H24" s="459"/>
    </row>
    <row r="25" spans="3:10" ht="18.75">
      <c r="C25" s="25" t="s">
        <v>117</v>
      </c>
      <c r="D25" s="42"/>
      <c r="E25" s="25" t="s">
        <v>116</v>
      </c>
      <c r="F25" s="25"/>
      <c r="G25" s="25"/>
      <c r="H25" s="459" t="s">
        <v>115</v>
      </c>
    </row>
    <row r="26" spans="3:10" s="5" customFormat="1" ht="18.75">
      <c r="C26" s="42"/>
      <c r="D26" s="42"/>
      <c r="E26" s="25"/>
      <c r="F26" s="25"/>
      <c r="G26" s="25"/>
      <c r="H26" s="459"/>
    </row>
    <row r="27" spans="3:10" s="5" customFormat="1" ht="18.75">
      <c r="C27" s="25" t="s">
        <v>114</v>
      </c>
      <c r="D27" s="42"/>
      <c r="E27" s="34" t="s">
        <v>45</v>
      </c>
      <c r="F27" s="25"/>
      <c r="G27" s="25"/>
      <c r="H27" s="459" t="s">
        <v>106</v>
      </c>
    </row>
    <row r="28" spans="3:10" ht="18.75">
      <c r="C28" s="42"/>
      <c r="D28" s="25" t="s">
        <v>113</v>
      </c>
      <c r="E28" s="25"/>
      <c r="F28" s="34"/>
      <c r="G28" s="34"/>
      <c r="H28" s="459"/>
    </row>
    <row r="29" spans="3:10" ht="18.75">
      <c r="C29" s="42"/>
      <c r="D29" s="42"/>
      <c r="E29" s="25"/>
      <c r="F29" s="34"/>
      <c r="G29" s="34"/>
      <c r="H29" s="459"/>
      <c r="I29" s="20"/>
      <c r="J29" s="16"/>
    </row>
    <row r="30" spans="3:10" ht="18.75">
      <c r="C30" s="42" t="s">
        <v>210</v>
      </c>
      <c r="D30" s="42"/>
      <c r="E30" s="25" t="s">
        <v>111</v>
      </c>
      <c r="F30" s="34"/>
      <c r="G30" s="34"/>
      <c r="H30" s="459" t="s">
        <v>211</v>
      </c>
      <c r="I30" s="19"/>
      <c r="J30" s="16"/>
    </row>
    <row r="31" spans="3:10" ht="18.75">
      <c r="C31" s="42"/>
      <c r="D31" s="25" t="s">
        <v>212</v>
      </c>
      <c r="E31" s="25"/>
      <c r="F31" s="45"/>
      <c r="G31" s="45"/>
      <c r="H31" s="459"/>
      <c r="I31" s="18"/>
      <c r="J31" s="16"/>
    </row>
    <row r="32" spans="3:10" ht="18.75">
      <c r="C32" s="42"/>
      <c r="D32" s="25"/>
      <c r="E32" s="25"/>
      <c r="F32" s="45"/>
      <c r="G32" s="45"/>
      <c r="H32" s="459"/>
      <c r="I32" s="18"/>
      <c r="J32" s="16"/>
    </row>
    <row r="33" spans="3:10" ht="18.75">
      <c r="C33" s="42" t="s">
        <v>110</v>
      </c>
      <c r="D33" s="42"/>
      <c r="E33" s="34" t="s">
        <v>44</v>
      </c>
      <c r="F33" s="25"/>
      <c r="G33" s="25"/>
      <c r="H33" s="459" t="s">
        <v>106</v>
      </c>
      <c r="J33" s="16"/>
    </row>
    <row r="34" spans="3:10" s="5" customFormat="1" ht="18.75">
      <c r="C34" s="42"/>
      <c r="D34" s="42" t="s">
        <v>213</v>
      </c>
      <c r="E34" s="970"/>
      <c r="F34" s="970"/>
      <c r="G34" s="970"/>
      <c r="H34" s="459"/>
      <c r="I34" s="2"/>
      <c r="J34" s="2"/>
    </row>
    <row r="35" spans="3:10" s="5" customFormat="1" ht="18.75">
      <c r="C35" s="25"/>
      <c r="D35" s="25"/>
      <c r="E35" s="49"/>
      <c r="F35" s="49"/>
      <c r="G35" s="49"/>
      <c r="H35" s="459"/>
      <c r="I35" s="2"/>
      <c r="J35" s="2"/>
    </row>
    <row r="36" spans="3:10" s="5" customFormat="1" ht="18.75">
      <c r="C36" s="25" t="s">
        <v>638</v>
      </c>
      <c r="D36" s="25"/>
      <c r="E36" s="26" t="s">
        <v>43</v>
      </c>
      <c r="F36" s="25"/>
      <c r="G36" s="25"/>
      <c r="H36" s="971" t="s">
        <v>109</v>
      </c>
      <c r="J36" s="2"/>
    </row>
    <row r="37" spans="3:10" ht="18.75">
      <c r="C37" s="25"/>
      <c r="D37" s="25"/>
      <c r="E37" s="26" t="s">
        <v>42</v>
      </c>
      <c r="F37" s="26"/>
      <c r="G37" s="26"/>
      <c r="H37" s="971"/>
      <c r="I37" s="16"/>
      <c r="J37" s="16"/>
    </row>
    <row r="38" spans="3:10" s="5" customFormat="1" ht="18.75">
      <c r="C38" s="25"/>
      <c r="D38" s="25"/>
      <c r="E38" s="25"/>
      <c r="F38" s="25"/>
      <c r="G38" s="25"/>
      <c r="H38" s="459"/>
      <c r="I38" s="17"/>
      <c r="J38" s="2"/>
    </row>
    <row r="39" spans="3:10" ht="18.75">
      <c r="C39" s="25" t="s">
        <v>637</v>
      </c>
      <c r="D39" s="25"/>
      <c r="E39" s="34" t="s">
        <v>41</v>
      </c>
      <c r="F39" s="34"/>
      <c r="G39" s="25"/>
      <c r="H39" s="459" t="s">
        <v>108</v>
      </c>
      <c r="J39" s="16"/>
    </row>
    <row r="40" spans="3:10" ht="18.75">
      <c r="C40" s="25"/>
      <c r="D40" s="25"/>
      <c r="E40" s="25"/>
      <c r="F40" s="25"/>
      <c r="G40" s="25"/>
      <c r="H40" s="459"/>
      <c r="I40" s="16"/>
      <c r="J40" s="16"/>
    </row>
    <row r="41" spans="3:10" ht="18.75">
      <c r="C41" s="43" t="s">
        <v>107</v>
      </c>
      <c r="D41" s="25"/>
      <c r="E41" s="26" t="s">
        <v>40</v>
      </c>
      <c r="F41" s="25"/>
      <c r="G41" s="25"/>
      <c r="H41" s="459" t="s">
        <v>106</v>
      </c>
      <c r="I41" s="16"/>
      <c r="J41" s="16"/>
    </row>
    <row r="42" spans="3:10" s="15" customFormat="1" ht="18.75">
      <c r="C42" s="25"/>
      <c r="D42" s="25" t="s">
        <v>636</v>
      </c>
      <c r="E42" s="25"/>
      <c r="F42" s="26"/>
      <c r="G42" s="26"/>
      <c r="H42" s="459"/>
    </row>
    <row r="43" spans="3:10" ht="18.75">
      <c r="C43" s="25"/>
      <c r="D43" s="25"/>
      <c r="E43" s="44"/>
      <c r="F43" s="44"/>
      <c r="G43" s="44"/>
      <c r="H43" s="459"/>
    </row>
    <row r="44" spans="3:10" ht="18.75">
      <c r="C44" s="43" t="s">
        <v>105</v>
      </c>
      <c r="D44" s="25"/>
      <c r="E44" s="25" t="s">
        <v>39</v>
      </c>
      <c r="F44" s="25"/>
      <c r="G44" s="25"/>
      <c r="H44" s="459" t="s">
        <v>299</v>
      </c>
    </row>
  </sheetData>
  <mergeCells count="7">
    <mergeCell ref="E34:G34"/>
    <mergeCell ref="H36:H37"/>
    <mergeCell ref="C2:H2"/>
    <mergeCell ref="C4:H4"/>
    <mergeCell ref="E17:G17"/>
    <mergeCell ref="H19:H20"/>
    <mergeCell ref="H22:H23"/>
  </mergeCells>
  <phoneticPr fontId="3"/>
  <printOptions horizontalCentered="1" verticalCentered="1"/>
  <pageMargins left="0.74803149606299213" right="0.55118110236220474" top="0.59055118110236215" bottom="0.78740157480314965" header="0.51181102362204722" footer="0.51181102362204722"/>
  <pageSetup paperSize="9" scale="99" fitToWidth="0" orientation="portrait" useFirstPageNumber="1" r:id="rId1"/>
  <headerFooter differentFirst="1" alignWithMargins="0">
    <oddFooter>&amp;C&amp;P</oddFooter>
    <firstFooter>&amp;C１</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3.5"/>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view="pageBreakPreview" zoomScale="80" zoomScaleNormal="100" zoomScaleSheetLayoutView="80" workbookViewId="0">
      <selection activeCell="A36" sqref="A36:D38"/>
    </sheetView>
  </sheetViews>
  <sheetFormatPr defaultColWidth="8.875" defaultRowHeight="18" customHeight="1"/>
  <cols>
    <col min="1" max="1" width="5.5" style="2" customWidth="1"/>
    <col min="2" max="2" width="15.5" style="2" customWidth="1"/>
    <col min="3" max="3" width="61.625" style="2" customWidth="1"/>
    <col min="4" max="4" width="14" style="2" customWidth="1"/>
    <col min="5" max="16384" width="8.875" style="2"/>
  </cols>
  <sheetData>
    <row r="1" spans="1:8" s="123" customFormat="1" ht="24">
      <c r="A1" s="654" t="s">
        <v>824</v>
      </c>
      <c r="D1" s="654"/>
      <c r="E1" s="829"/>
      <c r="F1" s="829"/>
      <c r="G1" s="829"/>
      <c r="H1" s="828"/>
    </row>
    <row r="2" spans="1:8" s="123" customFormat="1" ht="18.75">
      <c r="C2" s="653"/>
      <c r="D2" s="653"/>
      <c r="E2" s="653"/>
      <c r="F2" s="653"/>
      <c r="G2" s="653"/>
      <c r="H2" s="828"/>
    </row>
    <row r="3" spans="1:8" ht="24">
      <c r="A3" s="827" t="s">
        <v>642</v>
      </c>
      <c r="B3" s="827"/>
      <c r="C3" s="827"/>
      <c r="D3" s="827"/>
    </row>
    <row r="4" spans="1:8" ht="18" customHeight="1">
      <c r="A4" s="823"/>
      <c r="D4" s="823" t="s">
        <v>823</v>
      </c>
    </row>
    <row r="5" spans="1:8" ht="18" customHeight="1">
      <c r="A5" s="823"/>
    </row>
    <row r="6" spans="1:8" ht="18" customHeight="1">
      <c r="A6" s="975" t="s">
        <v>325</v>
      </c>
      <c r="B6" s="975"/>
      <c r="C6" s="975"/>
    </row>
    <row r="7" spans="1:8" ht="6.75" customHeight="1">
      <c r="A7" s="16"/>
    </row>
    <row r="8" spans="1:8" ht="57.75" customHeight="1">
      <c r="B8" s="974" t="s">
        <v>822</v>
      </c>
      <c r="C8" s="974"/>
      <c r="D8" s="974"/>
    </row>
    <row r="9" spans="1:8" ht="6.75" customHeight="1"/>
    <row r="10" spans="1:8" ht="18" customHeight="1">
      <c r="B10" s="826" t="s">
        <v>319</v>
      </c>
      <c r="C10" s="826" t="s">
        <v>324</v>
      </c>
    </row>
    <row r="11" spans="1:8" ht="18" customHeight="1">
      <c r="B11" s="976" t="s">
        <v>317</v>
      </c>
      <c r="C11" s="978" t="s">
        <v>316</v>
      </c>
    </row>
    <row r="12" spans="1:8" ht="18" customHeight="1">
      <c r="B12" s="977"/>
      <c r="C12" s="979"/>
    </row>
    <row r="13" spans="1:8" ht="18" customHeight="1">
      <c r="B13" s="826" t="s">
        <v>315</v>
      </c>
      <c r="C13" s="826" t="s">
        <v>314</v>
      </c>
    </row>
    <row r="15" spans="1:8" ht="18" customHeight="1">
      <c r="A15" s="980" t="s">
        <v>323</v>
      </c>
      <c r="B15" s="980"/>
      <c r="C15" s="980"/>
    </row>
    <row r="16" spans="1:8" ht="18" customHeight="1">
      <c r="A16" s="980"/>
      <c r="B16" s="980"/>
      <c r="C16" s="980"/>
    </row>
    <row r="17" spans="1:4" ht="77.25" customHeight="1">
      <c r="B17" s="974" t="s">
        <v>821</v>
      </c>
      <c r="C17" s="974"/>
      <c r="D17" s="974"/>
    </row>
    <row r="18" spans="1:4" ht="6.75" customHeight="1"/>
    <row r="19" spans="1:4" ht="18" customHeight="1">
      <c r="B19" s="826" t="s">
        <v>319</v>
      </c>
      <c r="C19" s="826" t="s">
        <v>322</v>
      </c>
    </row>
    <row r="20" spans="1:4" ht="18" customHeight="1">
      <c r="B20" s="826" t="s">
        <v>317</v>
      </c>
      <c r="C20" s="826" t="s">
        <v>321</v>
      </c>
    </row>
    <row r="21" spans="1:4" ht="18" customHeight="1">
      <c r="B21" s="826" t="s">
        <v>315</v>
      </c>
      <c r="C21" s="826" t="s">
        <v>314</v>
      </c>
    </row>
    <row r="23" spans="1:4" ht="18" customHeight="1">
      <c r="A23" s="17" t="s">
        <v>320</v>
      </c>
      <c r="B23" s="17"/>
      <c r="C23" s="17"/>
      <c r="D23" s="17"/>
    </row>
    <row r="24" spans="1:4" ht="6.75" customHeight="1"/>
    <row r="25" spans="1:4" ht="96" customHeight="1">
      <c r="B25" s="974" t="s">
        <v>820</v>
      </c>
      <c r="C25" s="974"/>
      <c r="D25" s="974"/>
    </row>
    <row r="26" spans="1:4" ht="6.75" customHeight="1"/>
    <row r="27" spans="1:4" ht="18" customHeight="1">
      <c r="B27" s="826" t="s">
        <v>319</v>
      </c>
      <c r="C27" s="826" t="s">
        <v>318</v>
      </c>
    </row>
    <row r="28" spans="1:4" ht="18" customHeight="1">
      <c r="B28" s="976" t="s">
        <v>317</v>
      </c>
      <c r="C28" s="978" t="s">
        <v>316</v>
      </c>
    </row>
    <row r="29" spans="1:4" ht="18" customHeight="1">
      <c r="B29" s="977"/>
      <c r="C29" s="979"/>
    </row>
    <row r="30" spans="1:4" ht="18" customHeight="1">
      <c r="B30" s="826" t="s">
        <v>315</v>
      </c>
      <c r="C30" s="826" t="s">
        <v>314</v>
      </c>
    </row>
    <row r="32" spans="1:4" ht="18" customHeight="1">
      <c r="A32" s="825" t="s">
        <v>313</v>
      </c>
    </row>
    <row r="33" spans="1:12" ht="18" customHeight="1">
      <c r="A33" s="974" t="s">
        <v>859</v>
      </c>
      <c r="B33" s="974"/>
      <c r="C33" s="974"/>
      <c r="D33" s="974"/>
    </row>
    <row r="34" spans="1:12" ht="27.75" customHeight="1">
      <c r="A34" s="974"/>
      <c r="B34" s="974"/>
      <c r="C34" s="974"/>
      <c r="D34" s="974"/>
    </row>
    <row r="35" spans="1:12" ht="96" customHeight="1">
      <c r="A35" s="974"/>
      <c r="B35" s="974"/>
      <c r="C35" s="974"/>
      <c r="D35" s="974"/>
    </row>
    <row r="36" spans="1:12" ht="18" customHeight="1">
      <c r="A36" s="974" t="s">
        <v>819</v>
      </c>
      <c r="B36" s="974"/>
      <c r="C36" s="974"/>
      <c r="D36" s="974"/>
    </row>
    <row r="37" spans="1:12" ht="18" customHeight="1">
      <c r="A37" s="974"/>
      <c r="B37" s="974"/>
      <c r="C37" s="974"/>
      <c r="D37" s="974"/>
    </row>
    <row r="38" spans="1:12" ht="6.75" customHeight="1">
      <c r="A38" s="974"/>
      <c r="B38" s="974"/>
      <c r="C38" s="974"/>
      <c r="D38" s="974"/>
    </row>
    <row r="39" spans="1:12" ht="18" customHeight="1">
      <c r="A39" s="981"/>
      <c r="B39" s="981"/>
      <c r="C39" s="981"/>
      <c r="D39" s="79"/>
    </row>
    <row r="40" spans="1:12" s="79" customFormat="1" ht="18" customHeight="1">
      <c r="A40" s="2"/>
      <c r="B40" s="2"/>
      <c r="C40" s="2"/>
      <c r="E40" s="2"/>
      <c r="F40" s="2"/>
      <c r="G40" s="2"/>
      <c r="H40" s="2"/>
      <c r="I40" s="2"/>
      <c r="J40" s="2"/>
      <c r="K40" s="2"/>
      <c r="L40" s="2"/>
    </row>
    <row r="42" spans="1:12" s="79" customFormat="1" ht="18" customHeight="1">
      <c r="A42" s="2"/>
      <c r="B42" s="2"/>
      <c r="C42" s="2"/>
      <c r="D42" s="2"/>
      <c r="E42" s="2"/>
      <c r="F42" s="2"/>
      <c r="G42" s="2"/>
      <c r="H42" s="2"/>
      <c r="I42" s="2"/>
      <c r="J42" s="2"/>
      <c r="K42" s="2"/>
      <c r="L42" s="2"/>
    </row>
    <row r="43" spans="1:12" s="79" customFormat="1" ht="18" customHeight="1">
      <c r="A43" s="2"/>
      <c r="B43" s="2"/>
      <c r="C43" s="2"/>
      <c r="D43" s="2"/>
      <c r="E43" s="2"/>
      <c r="F43" s="2"/>
      <c r="G43" s="2"/>
      <c r="H43" s="2"/>
      <c r="I43" s="2"/>
      <c r="J43" s="2"/>
      <c r="K43" s="2"/>
      <c r="L43" s="2"/>
    </row>
    <row r="44" spans="1:12" s="79" customFormat="1" ht="6" customHeight="1">
      <c r="A44" s="2"/>
      <c r="B44" s="2"/>
      <c r="C44" s="2"/>
      <c r="D44" s="2"/>
      <c r="E44" s="2"/>
      <c r="F44" s="2"/>
      <c r="G44" s="2"/>
      <c r="H44" s="2"/>
      <c r="I44" s="2"/>
      <c r="J44" s="2"/>
      <c r="K44" s="2"/>
      <c r="L44" s="2"/>
    </row>
    <row r="45" spans="1:12" s="79" customFormat="1" ht="18" customHeight="1">
      <c r="A45" s="2"/>
      <c r="B45" s="2"/>
      <c r="C45" s="2"/>
      <c r="D45" s="2"/>
      <c r="E45" s="2"/>
      <c r="F45" s="2"/>
      <c r="G45" s="2"/>
      <c r="H45" s="2"/>
      <c r="I45" s="2"/>
      <c r="J45" s="2"/>
      <c r="K45" s="2"/>
      <c r="L45" s="2"/>
    </row>
    <row r="46" spans="1:12" s="79" customFormat="1" ht="18" customHeight="1">
      <c r="A46" s="2"/>
      <c r="B46" s="2"/>
      <c r="C46" s="2"/>
      <c r="D46" s="2"/>
      <c r="E46" s="2"/>
      <c r="F46" s="2"/>
      <c r="G46" s="2"/>
      <c r="H46" s="2"/>
      <c r="I46" s="2"/>
      <c r="J46" s="2"/>
      <c r="K46" s="2"/>
      <c r="L46" s="2"/>
    </row>
    <row r="47" spans="1:12" s="79" customFormat="1" ht="6" customHeight="1">
      <c r="A47" s="2"/>
      <c r="B47" s="2"/>
      <c r="C47" s="2"/>
      <c r="D47" s="2"/>
      <c r="E47" s="2"/>
      <c r="F47" s="2"/>
      <c r="G47" s="2"/>
      <c r="H47" s="2"/>
      <c r="I47" s="2"/>
      <c r="J47" s="2"/>
      <c r="K47" s="2"/>
      <c r="L47" s="2"/>
    </row>
    <row r="48" spans="1:12" s="79" customFormat="1" ht="18" customHeight="1">
      <c r="A48" s="2"/>
      <c r="B48" s="2"/>
      <c r="C48" s="2"/>
      <c r="D48" s="2"/>
      <c r="E48" s="2"/>
      <c r="F48" s="2"/>
      <c r="G48" s="2"/>
      <c r="H48" s="2"/>
      <c r="I48" s="2"/>
      <c r="J48" s="2"/>
      <c r="K48" s="2"/>
      <c r="L48" s="2"/>
    </row>
    <row r="49" spans="1:12" s="79" customFormat="1" ht="18" customHeight="1">
      <c r="A49" s="2"/>
      <c r="B49" s="2"/>
      <c r="C49" s="2"/>
      <c r="D49" s="2"/>
      <c r="E49" s="2"/>
      <c r="F49" s="2"/>
      <c r="G49" s="2"/>
      <c r="H49" s="2"/>
      <c r="I49" s="2"/>
      <c r="J49" s="2"/>
      <c r="K49" s="2"/>
      <c r="L49" s="2"/>
    </row>
    <row r="50" spans="1:12" s="79" customFormat="1" ht="6" customHeight="1">
      <c r="A50" s="2"/>
      <c r="B50" s="2"/>
      <c r="C50" s="2"/>
      <c r="D50" s="2"/>
      <c r="E50" s="2"/>
      <c r="F50" s="2"/>
      <c r="G50" s="2"/>
      <c r="H50" s="2"/>
      <c r="I50" s="2"/>
      <c r="J50" s="2"/>
      <c r="K50" s="2"/>
      <c r="L50" s="2"/>
    </row>
    <row r="51" spans="1:12" s="79" customFormat="1" ht="18" customHeight="1">
      <c r="A51" s="2"/>
      <c r="B51" s="2"/>
      <c r="C51" s="2"/>
      <c r="D51" s="2"/>
      <c r="E51" s="2"/>
      <c r="F51" s="2"/>
      <c r="G51" s="2"/>
      <c r="H51" s="2"/>
      <c r="I51" s="2"/>
      <c r="J51" s="2"/>
      <c r="K51" s="2"/>
      <c r="L51" s="2"/>
    </row>
    <row r="52" spans="1:12" s="79" customFormat="1" ht="18" customHeight="1">
      <c r="A52" s="2"/>
      <c r="B52" s="2"/>
      <c r="C52" s="2"/>
      <c r="D52" s="2"/>
      <c r="E52" s="2"/>
      <c r="F52" s="2"/>
      <c r="G52" s="2"/>
      <c r="H52" s="2"/>
      <c r="I52" s="2"/>
      <c r="J52" s="2"/>
      <c r="K52" s="2"/>
      <c r="L52" s="2"/>
    </row>
  </sheetData>
  <mergeCells count="12">
    <mergeCell ref="A39:C39"/>
    <mergeCell ref="B25:D25"/>
    <mergeCell ref="B28:B29"/>
    <mergeCell ref="C28:C29"/>
    <mergeCell ref="A33:D35"/>
    <mergeCell ref="A36:D38"/>
    <mergeCell ref="B17:D17"/>
    <mergeCell ref="A6:C6"/>
    <mergeCell ref="B8:D8"/>
    <mergeCell ref="B11:B12"/>
    <mergeCell ref="C11:C12"/>
    <mergeCell ref="A15:C16"/>
  </mergeCells>
  <phoneticPr fontId="3"/>
  <printOptions horizontalCentered="1"/>
  <pageMargins left="0.74803149606299213" right="0.55118110236220474" top="0.59055118110236215" bottom="0.78740157480314965" header="0.51181102362204722" footer="0.51181102362204722"/>
  <pageSetup paperSize="9" scale="89" fitToWidth="0" orientation="portrait" r:id="rId1"/>
  <headerFooter>
    <oddFooter>&amp;C２</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view="pageBreakPreview" zoomScale="80" zoomScaleNormal="100" zoomScaleSheetLayoutView="80" workbookViewId="0">
      <selection activeCell="K12" sqref="A12:XFD12"/>
    </sheetView>
  </sheetViews>
  <sheetFormatPr defaultColWidth="8.875" defaultRowHeight="18" customHeight="1"/>
  <cols>
    <col min="1" max="1" width="3" style="2" customWidth="1"/>
    <col min="2" max="2" width="19.625" style="2" customWidth="1"/>
    <col min="3" max="6" width="10" style="2" customWidth="1"/>
    <col min="7" max="7" width="14.125" style="2" customWidth="1"/>
    <col min="8" max="9" width="12" style="2" customWidth="1"/>
    <col min="10" max="10" width="11.25" style="2" customWidth="1"/>
    <col min="11" max="16384" width="8.875" style="2"/>
  </cols>
  <sheetData>
    <row r="1" spans="1:10" s="123" customFormat="1" ht="24">
      <c r="A1" s="999" t="s">
        <v>38</v>
      </c>
      <c r="B1" s="999"/>
      <c r="C1" s="999"/>
      <c r="D1" s="999"/>
      <c r="E1" s="999"/>
      <c r="F1" s="999"/>
      <c r="G1" s="27"/>
      <c r="H1" s="27"/>
      <c r="I1" s="27"/>
      <c r="J1" s="27"/>
    </row>
    <row r="2" spans="1:10" s="123" customFormat="1" ht="24">
      <c r="A2" s="134"/>
      <c r="B2" s="134"/>
      <c r="C2" s="134"/>
      <c r="D2" s="134"/>
      <c r="E2" s="134"/>
      <c r="F2" s="134"/>
      <c r="G2" s="133"/>
      <c r="H2" s="133"/>
      <c r="I2" s="133"/>
      <c r="J2" s="133"/>
    </row>
    <row r="3" spans="1:10" ht="24">
      <c r="A3" s="1000" t="s">
        <v>571</v>
      </c>
      <c r="B3" s="1000"/>
      <c r="C3" s="1000"/>
      <c r="D3" s="1000"/>
      <c r="E3" s="1000"/>
      <c r="F3" s="1000"/>
      <c r="G3" s="1000"/>
      <c r="H3" s="1000"/>
      <c r="I3" s="1000"/>
      <c r="J3" s="1000"/>
    </row>
    <row r="4" spans="1:10" ht="18" customHeight="1">
      <c r="A4" s="483"/>
      <c r="B4" s="483"/>
      <c r="C4" s="483"/>
      <c r="D4" s="483"/>
      <c r="E4" s="483"/>
      <c r="F4" s="483"/>
      <c r="G4" s="483"/>
      <c r="H4" s="483"/>
      <c r="I4" s="483"/>
      <c r="J4" s="482" t="s">
        <v>656</v>
      </c>
    </row>
    <row r="5" spans="1:10" ht="18" customHeight="1">
      <c r="A5" s="481"/>
      <c r="B5" s="1001"/>
      <c r="C5" s="1002"/>
      <c r="D5" s="1002"/>
      <c r="E5" s="1002"/>
      <c r="F5" s="1002"/>
      <c r="G5" s="1002"/>
      <c r="H5" s="481" t="s">
        <v>374</v>
      </c>
      <c r="I5" s="481" t="s">
        <v>373</v>
      </c>
      <c r="J5" s="480" t="s">
        <v>372</v>
      </c>
    </row>
    <row r="6" spans="1:10" ht="18" customHeight="1">
      <c r="A6" s="987">
        <v>1</v>
      </c>
      <c r="B6" s="1003" t="s">
        <v>655</v>
      </c>
      <c r="C6" s="1004"/>
      <c r="D6" s="1004"/>
      <c r="E6" s="1004"/>
      <c r="F6" s="1004"/>
      <c r="G6" s="1004"/>
      <c r="H6" s="1004"/>
      <c r="I6" s="1004"/>
      <c r="J6" s="1005"/>
    </row>
    <row r="7" spans="1:10" ht="51.75" customHeight="1">
      <c r="A7" s="987"/>
      <c r="B7" s="985" t="s">
        <v>371</v>
      </c>
      <c r="C7" s="986"/>
      <c r="D7" s="986"/>
      <c r="E7" s="986"/>
      <c r="F7" s="986"/>
      <c r="G7" s="986"/>
      <c r="H7" s="478" t="s">
        <v>654</v>
      </c>
      <c r="I7" s="477" t="s">
        <v>653</v>
      </c>
      <c r="J7" s="479" t="s">
        <v>370</v>
      </c>
    </row>
    <row r="8" spans="1:10" ht="17.25" customHeight="1">
      <c r="A8" s="987">
        <v>2</v>
      </c>
      <c r="B8" s="988" t="s">
        <v>652</v>
      </c>
      <c r="C8" s="989"/>
      <c r="D8" s="989"/>
      <c r="E8" s="989"/>
      <c r="F8" s="989"/>
      <c r="G8" s="989"/>
      <c r="H8" s="989"/>
      <c r="I8" s="989"/>
      <c r="J8" s="990"/>
    </row>
    <row r="9" spans="1:10" ht="66" customHeight="1">
      <c r="A9" s="987"/>
      <c r="B9" s="991" t="s">
        <v>804</v>
      </c>
      <c r="C9" s="991"/>
      <c r="D9" s="991"/>
      <c r="E9" s="991"/>
      <c r="F9" s="991"/>
      <c r="G9" s="991"/>
      <c r="H9" s="131"/>
      <c r="I9" s="131"/>
      <c r="J9" s="473">
        <v>42828</v>
      </c>
    </row>
    <row r="10" spans="1:10" ht="18" customHeight="1">
      <c r="A10" s="987">
        <v>3</v>
      </c>
      <c r="B10" s="988" t="s">
        <v>651</v>
      </c>
      <c r="C10" s="989"/>
      <c r="D10" s="989"/>
      <c r="E10" s="989"/>
      <c r="F10" s="989"/>
      <c r="G10" s="989"/>
      <c r="H10" s="989"/>
      <c r="I10" s="989"/>
      <c r="J10" s="990"/>
    </row>
    <row r="11" spans="1:10" ht="140.25" customHeight="1">
      <c r="A11" s="987"/>
      <c r="B11" s="985" t="s">
        <v>650</v>
      </c>
      <c r="C11" s="986"/>
      <c r="D11" s="986"/>
      <c r="E11" s="986"/>
      <c r="F11" s="986"/>
      <c r="G11" s="986"/>
      <c r="H11" s="478" t="s">
        <v>649</v>
      </c>
      <c r="I11" s="477" t="s">
        <v>648</v>
      </c>
      <c r="J11" s="476" t="s">
        <v>369</v>
      </c>
    </row>
    <row r="12" spans="1:10" ht="18" customHeight="1">
      <c r="A12" s="987">
        <v>4</v>
      </c>
      <c r="B12" s="982" t="s">
        <v>647</v>
      </c>
      <c r="C12" s="983"/>
      <c r="D12" s="983"/>
      <c r="E12" s="983"/>
      <c r="F12" s="983"/>
      <c r="G12" s="983"/>
      <c r="H12" s="983"/>
      <c r="I12" s="983"/>
      <c r="J12" s="984"/>
    </row>
    <row r="13" spans="1:10" ht="96" customHeight="1">
      <c r="A13" s="987"/>
      <c r="B13" s="985" t="s">
        <v>646</v>
      </c>
      <c r="C13" s="986"/>
      <c r="D13" s="986"/>
      <c r="E13" s="986"/>
      <c r="F13" s="986"/>
      <c r="G13" s="986"/>
      <c r="H13" s="126"/>
      <c r="I13" s="126"/>
      <c r="J13" s="127"/>
    </row>
    <row r="14" spans="1:10" ht="18" customHeight="1">
      <c r="A14" s="993">
        <v>5</v>
      </c>
      <c r="B14" s="994" t="s">
        <v>368</v>
      </c>
      <c r="C14" s="995"/>
      <c r="D14" s="995"/>
      <c r="E14" s="995"/>
      <c r="F14" s="995"/>
      <c r="G14" s="995"/>
      <c r="H14" s="995"/>
      <c r="I14" s="995"/>
      <c r="J14" s="996"/>
    </row>
    <row r="15" spans="1:10" ht="60.75" customHeight="1">
      <c r="A15" s="993"/>
      <c r="B15" s="997" t="s">
        <v>367</v>
      </c>
      <c r="C15" s="998"/>
      <c r="D15" s="998"/>
      <c r="E15" s="998"/>
      <c r="F15" s="998"/>
      <c r="G15" s="998"/>
      <c r="H15" s="129"/>
      <c r="I15" s="129"/>
      <c r="J15" s="128"/>
    </row>
    <row r="16" spans="1:10" ht="18" customHeight="1">
      <c r="A16" s="987">
        <v>6</v>
      </c>
      <c r="B16" s="982" t="s">
        <v>645</v>
      </c>
      <c r="C16" s="983"/>
      <c r="D16" s="983"/>
      <c r="E16" s="983"/>
      <c r="F16" s="983"/>
      <c r="G16" s="983"/>
      <c r="H16" s="983"/>
      <c r="I16" s="983"/>
      <c r="J16" s="984"/>
    </row>
    <row r="17" spans="1:12" ht="77.25" customHeight="1">
      <c r="A17" s="987"/>
      <c r="B17" s="985" t="s">
        <v>805</v>
      </c>
      <c r="C17" s="986"/>
      <c r="D17" s="986"/>
      <c r="E17" s="986"/>
      <c r="F17" s="986"/>
      <c r="G17" s="986"/>
      <c r="H17" s="126"/>
      <c r="I17" s="126"/>
      <c r="J17" s="127"/>
    </row>
    <row r="18" spans="1:12" ht="18" customHeight="1">
      <c r="A18" s="987">
        <v>7</v>
      </c>
      <c r="B18" s="982" t="s">
        <v>366</v>
      </c>
      <c r="C18" s="983"/>
      <c r="D18" s="983"/>
      <c r="E18" s="983"/>
      <c r="F18" s="983"/>
      <c r="G18" s="983"/>
      <c r="H18" s="983"/>
      <c r="I18" s="983"/>
      <c r="J18" s="984"/>
    </row>
    <row r="19" spans="1:12" ht="63" customHeight="1">
      <c r="A19" s="987"/>
      <c r="B19" s="985" t="s">
        <v>644</v>
      </c>
      <c r="C19" s="986"/>
      <c r="D19" s="986"/>
      <c r="E19" s="986"/>
      <c r="F19" s="986"/>
      <c r="G19" s="986"/>
      <c r="H19" s="126"/>
      <c r="I19" s="126"/>
      <c r="J19" s="475" t="s">
        <v>365</v>
      </c>
    </row>
    <row r="20" spans="1:12" ht="18" customHeight="1">
      <c r="A20" s="987">
        <v>8</v>
      </c>
      <c r="B20" s="988" t="s">
        <v>364</v>
      </c>
      <c r="C20" s="989"/>
      <c r="D20" s="989"/>
      <c r="E20" s="989"/>
      <c r="F20" s="989"/>
      <c r="G20" s="989"/>
      <c r="H20" s="989"/>
      <c r="I20" s="989"/>
      <c r="J20" s="990"/>
    </row>
    <row r="21" spans="1:12" ht="91.5" customHeight="1">
      <c r="A21" s="987"/>
      <c r="B21" s="991" t="s">
        <v>363</v>
      </c>
      <c r="C21" s="992"/>
      <c r="D21" s="992"/>
      <c r="E21" s="992"/>
      <c r="F21" s="992"/>
      <c r="G21" s="992"/>
      <c r="H21" s="474" t="s">
        <v>643</v>
      </c>
      <c r="I21" s="474" t="s">
        <v>362</v>
      </c>
      <c r="J21" s="473" t="s">
        <v>361</v>
      </c>
    </row>
    <row r="22" spans="1:12" ht="18" customHeight="1">
      <c r="A22" s="471"/>
      <c r="B22" s="124"/>
      <c r="C22" s="472"/>
      <c r="D22" s="472"/>
      <c r="E22" s="472"/>
      <c r="F22" s="472"/>
      <c r="G22" s="472"/>
      <c r="H22" s="472"/>
      <c r="I22" s="472"/>
      <c r="J22" s="471"/>
    </row>
    <row r="23" spans="1:12" ht="18" customHeight="1">
      <c r="A23" s="125"/>
      <c r="B23" s="470" t="s">
        <v>360</v>
      </c>
      <c r="C23" s="469"/>
      <c r="D23" s="469"/>
      <c r="E23" s="469"/>
      <c r="F23" s="469"/>
      <c r="G23" s="469"/>
      <c r="H23" s="469"/>
      <c r="I23" s="469"/>
      <c r="J23" s="125"/>
    </row>
    <row r="24" spans="1:12" ht="6.75" customHeight="1"/>
    <row r="26" spans="1:12" s="79" customFormat="1" ht="18" customHeight="1">
      <c r="A26" s="2"/>
      <c r="B26" s="2"/>
      <c r="C26" s="2"/>
      <c r="D26" s="2"/>
      <c r="E26" s="2"/>
      <c r="F26" s="2"/>
      <c r="G26" s="2"/>
      <c r="H26" s="2"/>
      <c r="I26" s="2"/>
      <c r="J26" s="2"/>
      <c r="K26" s="2"/>
      <c r="L26" s="2"/>
    </row>
    <row r="27" spans="1:12" s="79" customFormat="1" ht="18" customHeight="1">
      <c r="A27" s="2"/>
      <c r="B27" s="2"/>
      <c r="C27" s="2"/>
      <c r="D27" s="2"/>
      <c r="E27" s="2"/>
      <c r="F27" s="2"/>
      <c r="G27" s="2"/>
      <c r="H27" s="2"/>
      <c r="I27" s="2"/>
      <c r="J27" s="2"/>
      <c r="K27" s="2"/>
      <c r="L27" s="2"/>
    </row>
    <row r="28" spans="1:12" s="79" customFormat="1" ht="6" customHeight="1">
      <c r="A28" s="2"/>
      <c r="B28" s="2"/>
      <c r="C28" s="2"/>
      <c r="D28" s="2"/>
      <c r="E28" s="2"/>
      <c r="F28" s="2"/>
      <c r="G28" s="2"/>
      <c r="H28" s="2"/>
      <c r="I28" s="2"/>
      <c r="J28" s="2"/>
      <c r="K28" s="2"/>
      <c r="L28" s="2"/>
    </row>
    <row r="29" spans="1:12" s="79" customFormat="1" ht="18" customHeight="1">
      <c r="A29" s="2"/>
      <c r="B29" s="2"/>
      <c r="C29" s="2"/>
      <c r="D29" s="2"/>
      <c r="E29" s="2"/>
      <c r="F29" s="2"/>
      <c r="G29" s="2"/>
      <c r="H29" s="2"/>
      <c r="I29" s="2"/>
      <c r="J29" s="2"/>
      <c r="K29" s="2"/>
      <c r="L29" s="2"/>
    </row>
    <row r="30" spans="1:12" s="79" customFormat="1" ht="18" customHeight="1">
      <c r="A30" s="2"/>
      <c r="B30" s="2"/>
      <c r="C30" s="2"/>
      <c r="D30" s="2"/>
      <c r="E30" s="2"/>
      <c r="F30" s="2"/>
      <c r="G30" s="2"/>
      <c r="H30" s="2"/>
      <c r="I30" s="2"/>
      <c r="J30" s="2"/>
      <c r="K30" s="2"/>
      <c r="L30" s="2"/>
    </row>
    <row r="31" spans="1:12" s="79" customFormat="1" ht="6" customHeight="1">
      <c r="A31" s="2"/>
      <c r="B31" s="2"/>
      <c r="C31" s="2"/>
      <c r="D31" s="2"/>
      <c r="E31" s="2"/>
      <c r="F31" s="2"/>
      <c r="G31" s="2"/>
      <c r="H31" s="2"/>
      <c r="I31" s="2"/>
      <c r="J31" s="2"/>
      <c r="K31" s="2"/>
      <c r="L31" s="2"/>
    </row>
    <row r="32" spans="1:12" s="79" customFormat="1" ht="18" customHeight="1">
      <c r="A32" s="2"/>
      <c r="B32" s="2"/>
      <c r="C32" s="2"/>
      <c r="D32" s="2"/>
      <c r="E32" s="2"/>
      <c r="F32" s="2"/>
      <c r="G32" s="2"/>
      <c r="H32" s="2"/>
      <c r="I32" s="2"/>
      <c r="J32" s="2"/>
      <c r="K32" s="2"/>
      <c r="L32" s="2"/>
    </row>
    <row r="33" spans="1:12" s="79" customFormat="1" ht="18" customHeight="1">
      <c r="A33" s="2"/>
      <c r="B33" s="2"/>
      <c r="C33" s="2"/>
      <c r="D33" s="2"/>
      <c r="E33" s="2"/>
      <c r="F33" s="2"/>
      <c r="G33" s="2"/>
      <c r="H33" s="2"/>
      <c r="I33" s="2"/>
      <c r="J33" s="2"/>
      <c r="K33" s="2"/>
      <c r="L33" s="2"/>
    </row>
    <row r="34" spans="1:12" s="79" customFormat="1" ht="6" customHeight="1">
      <c r="A34" s="2"/>
      <c r="B34" s="2"/>
      <c r="C34" s="2"/>
      <c r="D34" s="2"/>
      <c r="E34" s="2"/>
      <c r="F34" s="2"/>
      <c r="G34" s="2"/>
      <c r="H34" s="2"/>
      <c r="I34" s="2"/>
      <c r="J34" s="2"/>
      <c r="K34" s="2"/>
      <c r="L34" s="2"/>
    </row>
    <row r="35" spans="1:12" s="79" customFormat="1" ht="18" customHeight="1">
      <c r="A35" s="2"/>
      <c r="B35" s="2"/>
      <c r="C35" s="2"/>
      <c r="D35" s="2"/>
      <c r="E35" s="2"/>
      <c r="F35" s="2"/>
      <c r="G35" s="2"/>
      <c r="H35" s="2"/>
      <c r="I35" s="2"/>
      <c r="J35" s="2"/>
      <c r="K35" s="2"/>
      <c r="L35" s="2"/>
    </row>
    <row r="36" spans="1:12" s="79" customFormat="1" ht="18" customHeight="1">
      <c r="A36" s="2"/>
      <c r="B36" s="2"/>
      <c r="C36" s="2"/>
      <c r="D36" s="2"/>
      <c r="E36" s="2"/>
      <c r="F36" s="2"/>
      <c r="G36" s="2"/>
      <c r="H36" s="2"/>
      <c r="I36" s="2"/>
      <c r="J36" s="2"/>
      <c r="K36" s="2"/>
      <c r="L36" s="2"/>
    </row>
  </sheetData>
  <mergeCells count="27">
    <mergeCell ref="A8:A9"/>
    <mergeCell ref="B8:J8"/>
    <mergeCell ref="B9:G9"/>
    <mergeCell ref="A10:A11"/>
    <mergeCell ref="B10:J10"/>
    <mergeCell ref="B11:G11"/>
    <mergeCell ref="A1:F1"/>
    <mergeCell ref="A3:J3"/>
    <mergeCell ref="B5:G5"/>
    <mergeCell ref="A6:A7"/>
    <mergeCell ref="B6:J6"/>
    <mergeCell ref="B7:G7"/>
    <mergeCell ref="B12:J12"/>
    <mergeCell ref="B13:G13"/>
    <mergeCell ref="A20:A21"/>
    <mergeCell ref="B20:J20"/>
    <mergeCell ref="B21:G21"/>
    <mergeCell ref="A16:A17"/>
    <mergeCell ref="B16:J16"/>
    <mergeCell ref="B17:G17"/>
    <mergeCell ref="A18:A19"/>
    <mergeCell ref="B18:J18"/>
    <mergeCell ref="B19:G19"/>
    <mergeCell ref="A14:A15"/>
    <mergeCell ref="B14:J14"/>
    <mergeCell ref="B15:G15"/>
    <mergeCell ref="A12:A13"/>
  </mergeCells>
  <phoneticPr fontId="3"/>
  <printOptions horizontalCentered="1"/>
  <pageMargins left="0.74803149606299213" right="0.55118110236220474" top="0.59055118110236215" bottom="0.78740157480314965" header="0.51181102362204722" footer="0.51181102362204722"/>
  <pageSetup paperSize="9" scale="80" orientation="portrait" r:id="rId1"/>
  <headerFooter>
    <oddFooter>&amp;C３</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V62"/>
  <sheetViews>
    <sheetView view="pageBreakPreview" topLeftCell="A4" zoomScale="80" zoomScaleNormal="75" zoomScaleSheetLayoutView="80" workbookViewId="0">
      <selection activeCell="D30" sqref="D30"/>
    </sheetView>
  </sheetViews>
  <sheetFormatPr defaultColWidth="8.375" defaultRowHeight="13.5"/>
  <cols>
    <col min="1" max="1" width="0.625" style="240" customWidth="1"/>
    <col min="2" max="3" width="1.25" style="240" customWidth="1"/>
    <col min="4" max="4" width="23.75" style="240" customWidth="1"/>
    <col min="5" max="11" width="11.25" style="240" customWidth="1"/>
    <col min="12" max="12" width="11.25" style="241" customWidth="1"/>
    <col min="13" max="13" width="11.25" style="240" customWidth="1"/>
    <col min="14" max="14" width="0.625" style="240" customWidth="1"/>
    <col min="15" max="15" width="0.75" style="240" customWidth="1"/>
    <col min="16" max="16" width="10.625" style="240" customWidth="1"/>
    <col min="17" max="18" width="1.25" style="240" customWidth="1"/>
    <col min="19" max="19" width="2.5" style="240" customWidth="1"/>
    <col min="20" max="16384" width="8.375" style="240"/>
  </cols>
  <sheetData>
    <row r="1" spans="3:256" ht="3.75" customHeight="1"/>
    <row r="2" spans="3:256" s="123" customFormat="1" ht="22.5" customHeight="1">
      <c r="C2" s="999" t="s">
        <v>38</v>
      </c>
      <c r="D2" s="999"/>
      <c r="E2" s="999"/>
      <c r="F2" s="999"/>
      <c r="G2" s="999"/>
      <c r="H2" s="999"/>
      <c r="I2" s="27"/>
      <c r="J2" s="27"/>
      <c r="K2" s="27"/>
      <c r="L2" s="27"/>
      <c r="M2" s="27"/>
    </row>
    <row r="3" spans="3:256" s="438" customFormat="1" ht="3.75" customHeight="1">
      <c r="C3" s="435"/>
      <c r="D3" s="436"/>
      <c r="E3" s="436"/>
      <c r="F3" s="436"/>
      <c r="G3" s="436"/>
      <c r="H3" s="436"/>
      <c r="I3" s="436"/>
      <c r="J3" s="436"/>
      <c r="K3" s="436"/>
      <c r="L3" s="436"/>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c r="BI3" s="437"/>
      <c r="BJ3" s="437"/>
      <c r="BK3" s="437"/>
      <c r="BL3" s="437"/>
      <c r="BM3" s="437"/>
      <c r="BN3" s="437"/>
      <c r="BO3" s="437"/>
      <c r="BP3" s="437"/>
      <c r="BQ3" s="437"/>
      <c r="BR3" s="437"/>
      <c r="BS3" s="437"/>
      <c r="BT3" s="437"/>
      <c r="BU3" s="437"/>
      <c r="BV3" s="437"/>
      <c r="BW3" s="437"/>
      <c r="BX3" s="437"/>
      <c r="BY3" s="437"/>
      <c r="BZ3" s="437"/>
      <c r="CA3" s="437"/>
      <c r="CB3" s="437"/>
      <c r="CC3" s="437"/>
      <c r="CD3" s="437"/>
      <c r="CE3" s="437"/>
      <c r="CF3" s="437"/>
      <c r="CG3" s="437"/>
      <c r="CH3" s="437"/>
      <c r="CI3" s="437"/>
      <c r="CJ3" s="437"/>
      <c r="CK3" s="437"/>
      <c r="CL3" s="437"/>
      <c r="CM3" s="437"/>
      <c r="CN3" s="437"/>
      <c r="CO3" s="437"/>
      <c r="CP3" s="437"/>
      <c r="CQ3" s="437"/>
      <c r="CR3" s="437"/>
      <c r="CS3" s="437"/>
      <c r="CT3" s="437"/>
      <c r="CU3" s="437"/>
      <c r="CV3" s="437"/>
      <c r="CW3" s="437"/>
      <c r="CX3" s="437"/>
      <c r="CY3" s="437"/>
      <c r="CZ3" s="437"/>
      <c r="DA3" s="437"/>
      <c r="DB3" s="437"/>
      <c r="DC3" s="437"/>
      <c r="DD3" s="437"/>
      <c r="DE3" s="437"/>
      <c r="DF3" s="437"/>
      <c r="DG3" s="437"/>
      <c r="DH3" s="437"/>
      <c r="DI3" s="437"/>
      <c r="DJ3" s="437"/>
      <c r="DK3" s="437"/>
      <c r="DL3" s="437"/>
      <c r="DM3" s="437"/>
      <c r="DN3" s="437"/>
      <c r="DO3" s="437"/>
      <c r="DP3" s="437"/>
      <c r="DQ3" s="437"/>
      <c r="DR3" s="437"/>
      <c r="DS3" s="437"/>
      <c r="DT3" s="437"/>
      <c r="DU3" s="437"/>
      <c r="DV3" s="437"/>
      <c r="DW3" s="437"/>
      <c r="DX3" s="437"/>
      <c r="DY3" s="437"/>
      <c r="DZ3" s="437"/>
      <c r="EA3" s="437"/>
      <c r="EB3" s="437"/>
      <c r="EC3" s="437"/>
      <c r="ED3" s="437"/>
      <c r="EE3" s="437"/>
      <c r="EF3" s="437"/>
      <c r="EG3" s="437"/>
      <c r="EH3" s="437"/>
      <c r="EI3" s="437"/>
      <c r="EJ3" s="437"/>
      <c r="EK3" s="437"/>
      <c r="EL3" s="437"/>
      <c r="EM3" s="437"/>
      <c r="EN3" s="437"/>
      <c r="EO3" s="437"/>
      <c r="EP3" s="437"/>
      <c r="EQ3" s="437"/>
      <c r="ER3" s="437"/>
      <c r="ES3" s="437"/>
      <c r="ET3" s="437"/>
      <c r="EU3" s="437"/>
      <c r="EV3" s="437"/>
      <c r="EW3" s="437"/>
      <c r="EX3" s="437"/>
      <c r="EY3" s="437"/>
      <c r="EZ3" s="437"/>
      <c r="FA3" s="437"/>
      <c r="FB3" s="437"/>
      <c r="FC3" s="437"/>
      <c r="FD3" s="437"/>
      <c r="FE3" s="437"/>
      <c r="FF3" s="437"/>
      <c r="FG3" s="437"/>
      <c r="FH3" s="437"/>
      <c r="FI3" s="437"/>
      <c r="FJ3" s="437"/>
      <c r="FK3" s="437"/>
      <c r="FL3" s="437"/>
      <c r="FM3" s="437"/>
      <c r="FN3" s="437"/>
      <c r="FO3" s="437"/>
      <c r="FP3" s="437"/>
      <c r="FQ3" s="437"/>
      <c r="FR3" s="437"/>
      <c r="FS3" s="437"/>
      <c r="FT3" s="437"/>
      <c r="FU3" s="437"/>
      <c r="FV3" s="437"/>
      <c r="FW3" s="437"/>
      <c r="FX3" s="437"/>
      <c r="FY3" s="437"/>
      <c r="FZ3" s="437"/>
      <c r="GA3" s="437"/>
      <c r="GB3" s="437"/>
      <c r="GC3" s="437"/>
      <c r="GD3" s="437"/>
      <c r="GE3" s="437"/>
      <c r="GF3" s="437"/>
      <c r="GG3" s="437"/>
      <c r="GH3" s="437"/>
      <c r="GI3" s="437"/>
      <c r="GJ3" s="437"/>
      <c r="GK3" s="437"/>
      <c r="GL3" s="437"/>
      <c r="GM3" s="437"/>
      <c r="GN3" s="437"/>
      <c r="GO3" s="437"/>
      <c r="GP3" s="437"/>
      <c r="GQ3" s="437"/>
      <c r="GR3" s="437"/>
      <c r="GS3" s="437"/>
      <c r="GT3" s="437"/>
      <c r="GU3" s="437"/>
      <c r="GV3" s="437"/>
      <c r="GW3" s="437"/>
      <c r="GX3" s="437"/>
      <c r="GY3" s="437"/>
      <c r="GZ3" s="437"/>
      <c r="HA3" s="437"/>
      <c r="HB3" s="437"/>
      <c r="HC3" s="437"/>
      <c r="HD3" s="437"/>
      <c r="HE3" s="437"/>
      <c r="HF3" s="437"/>
      <c r="HG3" s="437"/>
      <c r="HH3" s="437"/>
      <c r="HI3" s="437"/>
      <c r="HJ3" s="437"/>
      <c r="HK3" s="437"/>
      <c r="HL3" s="437"/>
      <c r="HM3" s="437"/>
      <c r="HN3" s="437"/>
      <c r="HO3" s="437"/>
      <c r="HP3" s="437"/>
      <c r="HQ3" s="437"/>
      <c r="HR3" s="437"/>
      <c r="HS3" s="437"/>
      <c r="HT3" s="437"/>
      <c r="HU3" s="437"/>
      <c r="HV3" s="437"/>
      <c r="HW3" s="437"/>
      <c r="HX3" s="437"/>
      <c r="HY3" s="437"/>
      <c r="HZ3" s="437"/>
      <c r="IA3" s="437"/>
      <c r="IB3" s="437"/>
      <c r="IC3" s="437"/>
      <c r="ID3" s="437"/>
      <c r="IE3" s="437"/>
      <c r="IF3" s="437"/>
      <c r="IG3" s="437"/>
      <c r="IH3" s="437"/>
      <c r="II3" s="437"/>
      <c r="IJ3" s="437"/>
      <c r="IK3" s="437"/>
      <c r="IL3" s="437"/>
      <c r="IM3" s="437"/>
      <c r="IN3" s="437"/>
      <c r="IO3" s="437"/>
      <c r="IP3" s="437"/>
      <c r="IQ3" s="437"/>
      <c r="IR3" s="437"/>
      <c r="IS3" s="437"/>
      <c r="IT3" s="437"/>
      <c r="IU3" s="437"/>
      <c r="IV3" s="437"/>
    </row>
    <row r="4" spans="3:256" ht="18.75" customHeight="1">
      <c r="C4" s="238" t="s">
        <v>778</v>
      </c>
      <c r="D4" s="239"/>
      <c r="M4" s="242" t="s">
        <v>461</v>
      </c>
      <c r="N4" s="242"/>
      <c r="O4" s="242"/>
    </row>
    <row r="5" spans="3:256" ht="3.75" customHeight="1" thickBot="1">
      <c r="C5" s="243"/>
      <c r="K5" s="244"/>
    </row>
    <row r="6" spans="3:256" ht="13.5" customHeight="1" thickBot="1">
      <c r="C6" s="1024" t="s">
        <v>462</v>
      </c>
      <c r="D6" s="1024"/>
      <c r="E6" s="1013" t="s">
        <v>463</v>
      </c>
      <c r="F6" s="1014" t="s">
        <v>545</v>
      </c>
      <c r="G6" s="1015"/>
      <c r="H6" s="1015"/>
      <c r="I6" s="1015"/>
      <c r="J6" s="1015"/>
      <c r="K6" s="1015"/>
      <c r="L6" s="1015"/>
      <c r="M6" s="1011" t="s">
        <v>464</v>
      </c>
      <c r="N6" s="245"/>
      <c r="O6" s="245"/>
    </row>
    <row r="7" spans="3:256" ht="13.5" customHeight="1" thickBot="1">
      <c r="C7" s="1024"/>
      <c r="D7" s="1024"/>
      <c r="E7" s="1013"/>
      <c r="F7" s="1016" t="s">
        <v>465</v>
      </c>
      <c r="G7" s="1018" t="s">
        <v>466</v>
      </c>
      <c r="H7" s="1020" t="s">
        <v>467</v>
      </c>
      <c r="I7" s="1018" t="s">
        <v>468</v>
      </c>
      <c r="J7" s="1018" t="s">
        <v>469</v>
      </c>
      <c r="K7" s="1018" t="s">
        <v>470</v>
      </c>
      <c r="L7" s="1008" t="s">
        <v>544</v>
      </c>
      <c r="M7" s="1012"/>
      <c r="N7" s="245"/>
      <c r="O7" s="245"/>
    </row>
    <row r="8" spans="3:256" ht="13.5" customHeight="1">
      <c r="C8" s="1024"/>
      <c r="D8" s="1024"/>
      <c r="E8" s="1013"/>
      <c r="F8" s="1017"/>
      <c r="G8" s="1019"/>
      <c r="H8" s="1021"/>
      <c r="I8" s="1019"/>
      <c r="J8" s="1019"/>
      <c r="K8" s="1019"/>
      <c r="L8" s="1009"/>
      <c r="M8" s="1012"/>
      <c r="N8" s="245"/>
      <c r="O8" s="245"/>
    </row>
    <row r="9" spans="3:256" ht="15" customHeight="1">
      <c r="C9" s="1023"/>
      <c r="D9" s="313" t="s">
        <v>543</v>
      </c>
      <c r="E9" s="434">
        <v>7252923</v>
      </c>
      <c r="F9" s="380"/>
      <c r="G9" s="380"/>
      <c r="H9" s="380"/>
      <c r="I9" s="433"/>
      <c r="J9" s="380"/>
      <c r="K9" s="380"/>
      <c r="L9" s="379"/>
      <c r="M9" s="432">
        <f t="shared" ref="M9:M17" si="0">SUM(E9:L9)</f>
        <v>7252923</v>
      </c>
      <c r="N9" s="371"/>
      <c r="O9" s="371"/>
      <c r="P9" s="246"/>
    </row>
    <row r="10" spans="3:256" ht="15" customHeight="1">
      <c r="C10" s="1023"/>
      <c r="D10" s="247" t="s">
        <v>471</v>
      </c>
      <c r="E10" s="248">
        <v>460000</v>
      </c>
      <c r="F10" s="377"/>
      <c r="G10" s="377"/>
      <c r="H10" s="377"/>
      <c r="I10" s="424"/>
      <c r="J10" s="377"/>
      <c r="K10" s="377"/>
      <c r="L10" s="376"/>
      <c r="M10" s="395">
        <f t="shared" si="0"/>
        <v>460000</v>
      </c>
      <c r="N10" s="371"/>
      <c r="O10" s="371"/>
      <c r="P10" s="249" t="s">
        <v>472</v>
      </c>
    </row>
    <row r="11" spans="3:256" ht="15" customHeight="1">
      <c r="C11" s="1023"/>
      <c r="D11" s="250" t="s">
        <v>473</v>
      </c>
      <c r="E11" s="248">
        <v>25000</v>
      </c>
      <c r="F11" s="377"/>
      <c r="G11" s="377"/>
      <c r="H11" s="377"/>
      <c r="I11" s="424"/>
      <c r="J11" s="377"/>
      <c r="K11" s="377"/>
      <c r="L11" s="376"/>
      <c r="M11" s="388">
        <f t="shared" si="0"/>
        <v>25000</v>
      </c>
      <c r="N11" s="371"/>
      <c r="O11" s="371"/>
      <c r="P11" s="246"/>
    </row>
    <row r="12" spans="3:256" ht="15" customHeight="1">
      <c r="C12" s="1023"/>
      <c r="D12" s="251" t="s">
        <v>542</v>
      </c>
      <c r="E12" s="252">
        <f>1500*97</f>
        <v>145500</v>
      </c>
      <c r="F12" s="377"/>
      <c r="G12" s="377"/>
      <c r="H12" s="377"/>
      <c r="I12" s="424"/>
      <c r="J12" s="377"/>
      <c r="K12" s="377"/>
      <c r="L12" s="376"/>
      <c r="M12" s="431">
        <f t="shared" si="0"/>
        <v>145500</v>
      </c>
      <c r="N12" s="371"/>
      <c r="O12" s="371"/>
      <c r="P12" s="253" t="s">
        <v>474</v>
      </c>
    </row>
    <row r="13" spans="3:256" ht="15" customHeight="1">
      <c r="C13" s="1023"/>
      <c r="D13" s="313" t="s">
        <v>475</v>
      </c>
      <c r="E13" s="254"/>
      <c r="F13" s="430">
        <v>816500</v>
      </c>
      <c r="G13" s="410">
        <v>1380500</v>
      </c>
      <c r="H13" s="413">
        <v>1266500</v>
      </c>
      <c r="I13" s="429">
        <v>42400</v>
      </c>
      <c r="J13" s="411">
        <v>839000</v>
      </c>
      <c r="K13" s="411">
        <v>1521000</v>
      </c>
      <c r="L13" s="411">
        <v>1394000</v>
      </c>
      <c r="M13" s="428">
        <f t="shared" si="0"/>
        <v>7259900</v>
      </c>
      <c r="N13" s="371"/>
      <c r="O13" s="371"/>
      <c r="P13" s="255">
        <f>SUM(F13:L13)</f>
        <v>7259900</v>
      </c>
    </row>
    <row r="14" spans="3:256" ht="15" customHeight="1">
      <c r="C14" s="1023"/>
      <c r="D14" s="250" t="s">
        <v>476</v>
      </c>
      <c r="E14" s="256"/>
      <c r="F14" s="377"/>
      <c r="G14" s="398">
        <v>198540</v>
      </c>
      <c r="H14" s="400">
        <v>0</v>
      </c>
      <c r="I14" s="424"/>
      <c r="J14" s="404">
        <v>26600</v>
      </c>
      <c r="K14" s="404">
        <v>0</v>
      </c>
      <c r="L14" s="403">
        <v>0</v>
      </c>
      <c r="M14" s="388">
        <f t="shared" si="0"/>
        <v>225140</v>
      </c>
      <c r="N14" s="371"/>
      <c r="O14" s="371"/>
      <c r="P14" s="257">
        <f>SUM(F14:L14)</f>
        <v>225140</v>
      </c>
    </row>
    <row r="15" spans="3:256" ht="15" customHeight="1">
      <c r="C15" s="1023"/>
      <c r="D15" s="250" t="s">
        <v>477</v>
      </c>
      <c r="E15" s="258"/>
      <c r="F15" s="427">
        <v>278000</v>
      </c>
      <c r="G15" s="426">
        <v>179000</v>
      </c>
      <c r="H15" s="400">
        <v>66000</v>
      </c>
      <c r="I15" s="424"/>
      <c r="J15" s="404">
        <v>127000</v>
      </c>
      <c r="K15" s="404">
        <v>178000</v>
      </c>
      <c r="L15" s="403">
        <v>278000</v>
      </c>
      <c r="M15" s="388">
        <f t="shared" si="0"/>
        <v>1106000</v>
      </c>
      <c r="N15" s="371"/>
      <c r="O15" s="371"/>
      <c r="P15" s="257">
        <f>SUM(F15:L15)</f>
        <v>1106000</v>
      </c>
    </row>
    <row r="16" spans="3:256" ht="15" customHeight="1">
      <c r="C16" s="1023"/>
      <c r="D16" s="250" t="s">
        <v>478</v>
      </c>
      <c r="E16" s="258"/>
      <c r="F16" s="425">
        <v>0</v>
      </c>
      <c r="G16" s="401">
        <v>0</v>
      </c>
      <c r="H16" s="400">
        <v>0</v>
      </c>
      <c r="I16" s="424"/>
      <c r="J16" s="400">
        <v>0</v>
      </c>
      <c r="K16" s="400">
        <v>0</v>
      </c>
      <c r="L16" s="403">
        <v>0</v>
      </c>
      <c r="M16" s="388">
        <f t="shared" si="0"/>
        <v>0</v>
      </c>
      <c r="N16" s="371"/>
      <c r="O16" s="371"/>
      <c r="P16" s="257">
        <f>SUM(F16:L16)</f>
        <v>0</v>
      </c>
    </row>
    <row r="17" spans="3:18" ht="15" customHeight="1">
      <c r="C17" s="1023"/>
      <c r="D17" s="259" t="s">
        <v>479</v>
      </c>
      <c r="E17" s="260"/>
      <c r="F17" s="383">
        <v>15000</v>
      </c>
      <c r="G17" s="422">
        <v>10000</v>
      </c>
      <c r="H17" s="422">
        <v>10000</v>
      </c>
      <c r="I17" s="423"/>
      <c r="J17" s="384">
        <v>15000</v>
      </c>
      <c r="K17" s="422">
        <v>15000</v>
      </c>
      <c r="L17" s="421">
        <v>20000</v>
      </c>
      <c r="M17" s="388">
        <f t="shared" si="0"/>
        <v>85000</v>
      </c>
      <c r="N17" s="371"/>
      <c r="O17" s="371"/>
      <c r="P17" s="257">
        <f>SUM(F17:L17)</f>
        <v>85000</v>
      </c>
    </row>
    <row r="18" spans="3:18" ht="15" customHeight="1" thickBot="1">
      <c r="C18" s="1010" t="s">
        <v>480</v>
      </c>
      <c r="D18" s="1010"/>
      <c r="E18" s="261">
        <f t="shared" ref="E18:M18" si="1">SUM(E9:E17)</f>
        <v>7883423</v>
      </c>
      <c r="F18" s="420">
        <f t="shared" si="1"/>
        <v>1109500</v>
      </c>
      <c r="G18" s="419">
        <f t="shared" si="1"/>
        <v>1768040</v>
      </c>
      <c r="H18" s="418">
        <f t="shared" si="1"/>
        <v>1342500</v>
      </c>
      <c r="I18" s="417">
        <f t="shared" si="1"/>
        <v>42400</v>
      </c>
      <c r="J18" s="417">
        <f t="shared" si="1"/>
        <v>1007600</v>
      </c>
      <c r="K18" s="417">
        <f t="shared" si="1"/>
        <v>1714000</v>
      </c>
      <c r="L18" s="416">
        <f t="shared" si="1"/>
        <v>1692000</v>
      </c>
      <c r="M18" s="372">
        <f t="shared" si="1"/>
        <v>16559463</v>
      </c>
      <c r="N18" s="371"/>
      <c r="O18" s="371"/>
      <c r="P18" s="262">
        <f>SUM(P13:P17)</f>
        <v>8676040</v>
      </c>
    </row>
    <row r="19" spans="3:18" ht="15" customHeight="1">
      <c r="C19" s="263"/>
      <c r="D19" s="264" t="s">
        <v>481</v>
      </c>
      <c r="E19" s="265"/>
      <c r="F19" s="415">
        <v>159000</v>
      </c>
      <c r="G19" s="414">
        <v>476500</v>
      </c>
      <c r="H19" s="413">
        <v>399500</v>
      </c>
      <c r="I19" s="412">
        <v>30500</v>
      </c>
      <c r="J19" s="411">
        <v>164500</v>
      </c>
      <c r="K19" s="410">
        <v>549000</v>
      </c>
      <c r="L19" s="409">
        <v>337800</v>
      </c>
      <c r="M19" s="408">
        <f t="shared" ref="M19:M27" si="2">SUM(E19:L19)</f>
        <v>2116800</v>
      </c>
      <c r="N19" s="371"/>
      <c r="O19" s="371"/>
      <c r="P19" s="257">
        <f t="shared" ref="P19:P27" si="3">SUM(F19:L19)</f>
        <v>2116800</v>
      </c>
    </row>
    <row r="20" spans="3:18" ht="15" customHeight="1">
      <c r="C20" s="263"/>
      <c r="D20" s="266" t="s">
        <v>482</v>
      </c>
      <c r="E20" s="267"/>
      <c r="F20" s="407"/>
      <c r="G20" s="393">
        <v>15000</v>
      </c>
      <c r="H20" s="390">
        <v>0</v>
      </c>
      <c r="I20" s="377"/>
      <c r="J20" s="407"/>
      <c r="K20" s="390">
        <v>0</v>
      </c>
      <c r="L20" s="390">
        <v>0</v>
      </c>
      <c r="M20" s="388">
        <f t="shared" si="2"/>
        <v>15000</v>
      </c>
      <c r="N20" s="371"/>
      <c r="O20" s="371"/>
      <c r="P20" s="257">
        <f t="shared" si="3"/>
        <v>15000</v>
      </c>
    </row>
    <row r="21" spans="3:18" ht="15" customHeight="1">
      <c r="C21" s="263"/>
      <c r="D21" s="266" t="s">
        <v>483</v>
      </c>
      <c r="E21" s="267"/>
      <c r="F21" s="405">
        <v>571500</v>
      </c>
      <c r="G21" s="399">
        <v>720500</v>
      </c>
      <c r="H21" s="390">
        <v>436300</v>
      </c>
      <c r="I21" s="377"/>
      <c r="J21" s="390">
        <v>434500</v>
      </c>
      <c r="K21" s="400">
        <v>632500</v>
      </c>
      <c r="L21" s="403">
        <v>268830</v>
      </c>
      <c r="M21" s="388">
        <f t="shared" si="2"/>
        <v>3064130</v>
      </c>
      <c r="N21" s="371"/>
      <c r="O21" s="371"/>
      <c r="P21" s="257">
        <f t="shared" si="3"/>
        <v>3064130</v>
      </c>
    </row>
    <row r="22" spans="3:18" ht="15" customHeight="1">
      <c r="C22" s="263"/>
      <c r="D22" s="266" t="s">
        <v>484</v>
      </c>
      <c r="E22" s="267"/>
      <c r="F22" s="405">
        <v>0</v>
      </c>
      <c r="G22" s="399">
        <v>110400</v>
      </c>
      <c r="H22" s="390">
        <v>46500</v>
      </c>
      <c r="I22" s="400">
        <v>9600</v>
      </c>
      <c r="J22" s="390">
        <v>39850</v>
      </c>
      <c r="K22" s="390">
        <v>68920</v>
      </c>
      <c r="L22" s="403">
        <v>50100</v>
      </c>
      <c r="M22" s="388">
        <f t="shared" si="2"/>
        <v>325370</v>
      </c>
      <c r="N22" s="371"/>
      <c r="O22" s="371"/>
      <c r="P22" s="257">
        <f t="shared" si="3"/>
        <v>325370</v>
      </c>
    </row>
    <row r="23" spans="3:18" ht="15" customHeight="1">
      <c r="C23" s="263"/>
      <c r="D23" s="266" t="s">
        <v>505</v>
      </c>
      <c r="E23" s="267"/>
      <c r="F23" s="405">
        <v>150500</v>
      </c>
      <c r="G23" s="399">
        <v>85500</v>
      </c>
      <c r="H23" s="390">
        <v>17500</v>
      </c>
      <c r="I23" s="377"/>
      <c r="J23" s="390">
        <v>64500</v>
      </c>
      <c r="K23" s="404">
        <v>86000</v>
      </c>
      <c r="L23" s="403">
        <v>157500</v>
      </c>
      <c r="M23" s="388">
        <f t="shared" si="2"/>
        <v>561500</v>
      </c>
      <c r="N23" s="371"/>
      <c r="O23" s="371"/>
      <c r="P23" s="257">
        <f t="shared" si="3"/>
        <v>561500</v>
      </c>
    </row>
    <row r="24" spans="3:18" ht="15" customHeight="1">
      <c r="C24" s="263"/>
      <c r="D24" s="406" t="s">
        <v>485</v>
      </c>
      <c r="E24" s="267"/>
      <c r="F24" s="405">
        <v>121788</v>
      </c>
      <c r="G24" s="399">
        <v>176756</v>
      </c>
      <c r="H24" s="390">
        <v>210318</v>
      </c>
      <c r="I24" s="400">
        <v>0</v>
      </c>
      <c r="J24" s="390">
        <v>80292</v>
      </c>
      <c r="K24" s="404">
        <v>83475</v>
      </c>
      <c r="L24" s="403">
        <v>134443</v>
      </c>
      <c r="M24" s="388">
        <f t="shared" si="2"/>
        <v>807072</v>
      </c>
      <c r="N24" s="371"/>
      <c r="O24" s="371"/>
      <c r="P24" s="257">
        <f t="shared" si="3"/>
        <v>807072</v>
      </c>
    </row>
    <row r="25" spans="3:18" ht="15" customHeight="1">
      <c r="C25" s="263"/>
      <c r="D25" s="268" t="s">
        <v>486</v>
      </c>
      <c r="E25" s="267"/>
      <c r="F25" s="402">
        <v>2250</v>
      </c>
      <c r="G25" s="401">
        <v>7444</v>
      </c>
      <c r="H25" s="400">
        <v>3297</v>
      </c>
      <c r="I25" s="399">
        <v>0</v>
      </c>
      <c r="J25" s="398">
        <v>6655</v>
      </c>
      <c r="K25" s="397">
        <v>9525</v>
      </c>
      <c r="L25" s="396">
        <v>10217</v>
      </c>
      <c r="M25" s="395">
        <f t="shared" si="2"/>
        <v>39388</v>
      </c>
      <c r="N25" s="371"/>
      <c r="O25" s="371"/>
      <c r="P25" s="257">
        <f t="shared" si="3"/>
        <v>39388</v>
      </c>
    </row>
    <row r="26" spans="3:18" ht="15" customHeight="1">
      <c r="C26" s="263"/>
      <c r="D26" s="269" t="s">
        <v>487</v>
      </c>
      <c r="E26" s="270"/>
      <c r="F26" s="394"/>
      <c r="G26" s="393">
        <v>162011</v>
      </c>
      <c r="H26" s="392">
        <v>50155</v>
      </c>
      <c r="I26" s="391">
        <v>4092</v>
      </c>
      <c r="J26" s="377"/>
      <c r="K26" s="390">
        <v>218457</v>
      </c>
      <c r="L26" s="389">
        <v>44987</v>
      </c>
      <c r="M26" s="388">
        <f t="shared" si="2"/>
        <v>479702</v>
      </c>
      <c r="N26" s="371"/>
      <c r="O26" s="371"/>
      <c r="P26" s="257">
        <f t="shared" si="3"/>
        <v>479702</v>
      </c>
    </row>
    <row r="27" spans="3:18" ht="15" customHeight="1">
      <c r="C27" s="460"/>
      <c r="D27" s="271" t="s">
        <v>488</v>
      </c>
      <c r="E27" s="272"/>
      <c r="F27" s="387">
        <v>12250</v>
      </c>
      <c r="G27" s="386">
        <v>21100</v>
      </c>
      <c r="H27" s="384">
        <v>18800</v>
      </c>
      <c r="I27" s="385"/>
      <c r="J27" s="384">
        <v>12750</v>
      </c>
      <c r="K27" s="383">
        <v>24100</v>
      </c>
      <c r="L27" s="382">
        <v>22200</v>
      </c>
      <c r="M27" s="381">
        <f t="shared" si="2"/>
        <v>111200</v>
      </c>
      <c r="N27" s="371"/>
      <c r="O27" s="371"/>
      <c r="P27" s="273">
        <f t="shared" si="3"/>
        <v>111200</v>
      </c>
    </row>
    <row r="28" spans="3:18" ht="15" customHeight="1">
      <c r="C28" s="263"/>
      <c r="D28" s="266" t="s">
        <v>489</v>
      </c>
      <c r="E28" s="274">
        <v>127440</v>
      </c>
      <c r="F28" s="377"/>
      <c r="G28" s="377"/>
      <c r="H28" s="377"/>
      <c r="I28" s="377"/>
      <c r="J28" s="377"/>
      <c r="K28" s="377"/>
      <c r="L28" s="376"/>
      <c r="M28" s="275">
        <f t="shared" ref="M28:M36" si="4">E28</f>
        <v>127440</v>
      </c>
      <c r="N28" s="371"/>
      <c r="O28" s="371"/>
      <c r="P28" s="1006"/>
    </row>
    <row r="29" spans="3:18" ht="15" customHeight="1">
      <c r="C29" s="263"/>
      <c r="D29" s="266" t="s">
        <v>490</v>
      </c>
      <c r="E29" s="274">
        <f>400*97</f>
        <v>38800</v>
      </c>
      <c r="F29" s="377"/>
      <c r="G29" s="377"/>
      <c r="H29" s="377"/>
      <c r="I29" s="377"/>
      <c r="J29" s="377"/>
      <c r="K29" s="377"/>
      <c r="L29" s="376"/>
      <c r="M29" s="276">
        <f t="shared" si="4"/>
        <v>38800</v>
      </c>
      <c r="N29" s="371"/>
      <c r="O29" s="371"/>
      <c r="P29" s="1006"/>
    </row>
    <row r="30" spans="3:18" ht="15" customHeight="1">
      <c r="C30" s="263"/>
      <c r="D30" s="266" t="s">
        <v>491</v>
      </c>
      <c r="E30" s="274">
        <v>240000</v>
      </c>
      <c r="F30" s="380"/>
      <c r="G30" s="380"/>
      <c r="H30" s="380"/>
      <c r="I30" s="380"/>
      <c r="J30" s="380"/>
      <c r="K30" s="380"/>
      <c r="L30" s="379"/>
      <c r="M30" s="276">
        <f t="shared" si="4"/>
        <v>240000</v>
      </c>
      <c r="N30" s="371"/>
      <c r="O30" s="371"/>
      <c r="P30" s="1006"/>
    </row>
    <row r="31" spans="3:18" ht="15" customHeight="1">
      <c r="C31" s="263"/>
      <c r="D31" s="266" t="s">
        <v>492</v>
      </c>
      <c r="E31" s="274">
        <v>22000</v>
      </c>
      <c r="F31" s="378"/>
      <c r="G31" s="377"/>
      <c r="H31" s="377"/>
      <c r="I31" s="377"/>
      <c r="J31" s="377"/>
      <c r="K31" s="377"/>
      <c r="L31" s="376"/>
      <c r="M31" s="276">
        <f t="shared" si="4"/>
        <v>22000</v>
      </c>
      <c r="N31" s="371"/>
      <c r="O31" s="371"/>
      <c r="P31" s="1006"/>
    </row>
    <row r="32" spans="3:18" ht="15" customHeight="1">
      <c r="C32" s="263"/>
      <c r="D32" s="266" t="s">
        <v>670</v>
      </c>
      <c r="E32" s="277">
        <v>375840</v>
      </c>
      <c r="F32" s="378"/>
      <c r="G32" s="377"/>
      <c r="H32" s="377"/>
      <c r="I32" s="377"/>
      <c r="J32" s="377"/>
      <c r="K32" s="377"/>
      <c r="L32" s="376"/>
      <c r="M32" s="276">
        <f t="shared" si="4"/>
        <v>375840</v>
      </c>
      <c r="N32" s="371"/>
      <c r="O32" s="371"/>
      <c r="P32" s="1006"/>
      <c r="R32" s="370"/>
    </row>
    <row r="33" spans="3:20" ht="15" customHeight="1">
      <c r="C33" s="263"/>
      <c r="D33" s="278" t="s">
        <v>493</v>
      </c>
      <c r="E33" s="277">
        <v>209396</v>
      </c>
      <c r="F33" s="378"/>
      <c r="G33" s="377"/>
      <c r="H33" s="377"/>
      <c r="I33" s="377"/>
      <c r="J33" s="377"/>
      <c r="K33" s="377"/>
      <c r="L33" s="376"/>
      <c r="M33" s="276">
        <f t="shared" si="4"/>
        <v>209396</v>
      </c>
      <c r="N33" s="371"/>
      <c r="O33" s="371"/>
      <c r="P33" s="1006"/>
      <c r="R33" s="370"/>
    </row>
    <row r="34" spans="3:20" ht="15" customHeight="1">
      <c r="C34" s="263"/>
      <c r="D34" s="279" t="s">
        <v>669</v>
      </c>
      <c r="E34" s="277">
        <v>36600</v>
      </c>
      <c r="F34" s="378"/>
      <c r="G34" s="377"/>
      <c r="H34" s="377"/>
      <c r="I34" s="377"/>
      <c r="J34" s="377"/>
      <c r="K34" s="377"/>
      <c r="L34" s="376"/>
      <c r="M34" s="276">
        <f t="shared" si="4"/>
        <v>36600</v>
      </c>
      <c r="N34" s="371"/>
      <c r="O34" s="371"/>
      <c r="P34" s="1006"/>
      <c r="R34" s="370"/>
    </row>
    <row r="35" spans="3:20" ht="15" customHeight="1">
      <c r="C35" s="263"/>
      <c r="D35" s="279" t="s">
        <v>668</v>
      </c>
      <c r="E35" s="277">
        <v>23598</v>
      </c>
      <c r="F35" s="378"/>
      <c r="G35" s="377"/>
      <c r="H35" s="377"/>
      <c r="I35" s="377"/>
      <c r="J35" s="377"/>
      <c r="K35" s="377"/>
      <c r="L35" s="376"/>
      <c r="M35" s="276">
        <f t="shared" si="4"/>
        <v>23598</v>
      </c>
      <c r="N35" s="371"/>
      <c r="O35" s="371"/>
      <c r="P35" s="1006"/>
      <c r="R35" s="370"/>
    </row>
    <row r="36" spans="3:20" ht="15" customHeight="1">
      <c r="C36" s="263"/>
      <c r="D36" s="271" t="s">
        <v>494</v>
      </c>
      <c r="E36" s="280">
        <v>3564</v>
      </c>
      <c r="F36" s="378"/>
      <c r="G36" s="377"/>
      <c r="H36" s="377"/>
      <c r="I36" s="377"/>
      <c r="J36" s="377"/>
      <c r="K36" s="377"/>
      <c r="L36" s="376"/>
      <c r="M36" s="281">
        <f t="shared" si="4"/>
        <v>3564</v>
      </c>
      <c r="N36" s="371"/>
      <c r="O36" s="371"/>
      <c r="P36" s="1007"/>
      <c r="R36" s="370"/>
    </row>
    <row r="37" spans="3:20" ht="15.75" customHeight="1" thickBot="1">
      <c r="C37" s="1010" t="s">
        <v>495</v>
      </c>
      <c r="D37" s="1010"/>
      <c r="E37" s="282">
        <f t="shared" ref="E37:M37" si="5">SUM(E19:E36)</f>
        <v>1077238</v>
      </c>
      <c r="F37" s="375">
        <f t="shared" si="5"/>
        <v>1017288</v>
      </c>
      <c r="G37" s="374">
        <f t="shared" si="5"/>
        <v>1775211</v>
      </c>
      <c r="H37" s="374">
        <f t="shared" si="5"/>
        <v>1182370</v>
      </c>
      <c r="I37" s="374">
        <f t="shared" si="5"/>
        <v>44192</v>
      </c>
      <c r="J37" s="374">
        <f t="shared" si="5"/>
        <v>803047</v>
      </c>
      <c r="K37" s="374">
        <f t="shared" si="5"/>
        <v>1671977</v>
      </c>
      <c r="L37" s="373">
        <f t="shared" si="5"/>
        <v>1026077</v>
      </c>
      <c r="M37" s="372">
        <f t="shared" si="5"/>
        <v>8597400</v>
      </c>
      <c r="N37" s="371"/>
      <c r="O37" s="371"/>
      <c r="P37" s="283">
        <f>SUM(P19:P27)</f>
        <v>7520162</v>
      </c>
      <c r="R37" s="370"/>
    </row>
    <row r="38" spans="3:20" ht="15.75" customHeight="1" thickBot="1">
      <c r="C38" s="1022" t="s">
        <v>496</v>
      </c>
      <c r="D38" s="1022"/>
      <c r="E38" s="369">
        <f t="shared" ref="E38:L38" si="6">SUM(E18,-E37)</f>
        <v>6806185</v>
      </c>
      <c r="F38" s="368">
        <f t="shared" si="6"/>
        <v>92212</v>
      </c>
      <c r="G38" s="367">
        <f t="shared" si="6"/>
        <v>-7171</v>
      </c>
      <c r="H38" s="367">
        <f t="shared" si="6"/>
        <v>160130</v>
      </c>
      <c r="I38" s="367">
        <f t="shared" si="6"/>
        <v>-1792</v>
      </c>
      <c r="J38" s="367">
        <f t="shared" si="6"/>
        <v>204553</v>
      </c>
      <c r="K38" s="367">
        <f t="shared" si="6"/>
        <v>42023</v>
      </c>
      <c r="L38" s="366">
        <f t="shared" si="6"/>
        <v>665923</v>
      </c>
      <c r="M38" s="365">
        <f>SUM(E38:L38)</f>
        <v>7962063</v>
      </c>
      <c r="N38" s="362"/>
      <c r="O38" s="362"/>
      <c r="P38" s="284">
        <f>P18-P37</f>
        <v>1155878</v>
      </c>
    </row>
    <row r="39" spans="3:20" ht="3.75" customHeight="1">
      <c r="C39" s="245"/>
      <c r="D39" s="285"/>
      <c r="E39" s="364"/>
      <c r="F39" s="362"/>
      <c r="G39" s="363"/>
      <c r="H39" s="363"/>
      <c r="I39" s="362"/>
      <c r="J39" s="362"/>
      <c r="K39" s="363"/>
      <c r="L39" s="362"/>
      <c r="M39" s="362"/>
      <c r="N39" s="362"/>
      <c r="O39" s="362"/>
      <c r="P39" s="284"/>
    </row>
    <row r="40" spans="3:20" ht="11.25" customHeight="1">
      <c r="C40" s="286"/>
      <c r="D40" s="287" t="s">
        <v>497</v>
      </c>
      <c r="E40" s="288">
        <f>E38-E9</f>
        <v>-446738</v>
      </c>
      <c r="F40" s="289"/>
      <c r="H40" s="290">
        <f>P18</f>
        <v>8676040</v>
      </c>
      <c r="I40" s="291" t="s">
        <v>498</v>
      </c>
      <c r="J40" s="292">
        <f>P37</f>
        <v>7520162</v>
      </c>
      <c r="K40" s="293" t="s">
        <v>499</v>
      </c>
      <c r="L40" s="294">
        <f>P38</f>
        <v>1155878</v>
      </c>
      <c r="M40" s="295" t="s">
        <v>500</v>
      </c>
      <c r="N40" s="296"/>
      <c r="O40" s="289"/>
      <c r="P40" s="297" t="s">
        <v>474</v>
      </c>
    </row>
    <row r="41" spans="3:20" s="307" customFormat="1" ht="11.25" customHeight="1">
      <c r="C41" s="298"/>
      <c r="D41" s="299"/>
      <c r="E41" s="361"/>
      <c r="F41" s="300"/>
      <c r="G41" s="301"/>
      <c r="H41" s="302">
        <f>P15</f>
        <v>1106000</v>
      </c>
      <c r="I41" s="303" t="s">
        <v>501</v>
      </c>
      <c r="J41" s="292">
        <f>P23</f>
        <v>561500</v>
      </c>
      <c r="K41" s="304" t="s">
        <v>502</v>
      </c>
      <c r="L41" s="305">
        <f>H41-J41</f>
        <v>544500</v>
      </c>
      <c r="M41" s="306" t="s">
        <v>503</v>
      </c>
      <c r="N41" s="298"/>
      <c r="O41" s="298"/>
      <c r="R41" s="240"/>
      <c r="S41" s="240"/>
      <c r="T41" s="240"/>
    </row>
    <row r="42" spans="3:20" s="307" customFormat="1" ht="11.25" customHeight="1">
      <c r="C42" s="298"/>
      <c r="D42" s="299"/>
      <c r="E42" s="361"/>
      <c r="F42" s="300"/>
      <c r="G42" s="301"/>
      <c r="H42" s="308"/>
      <c r="I42" s="303"/>
      <c r="J42" s="296"/>
      <c r="K42" s="309" t="s">
        <v>504</v>
      </c>
      <c r="L42" s="310">
        <f>L40-L41</f>
        <v>611378</v>
      </c>
      <c r="M42" s="311"/>
      <c r="N42" s="312"/>
      <c r="O42" s="298"/>
    </row>
    <row r="43" spans="3:20" s="307" customFormat="1" ht="3.75" customHeight="1">
      <c r="C43" s="298"/>
      <c r="D43" s="299"/>
      <c r="E43" s="361"/>
      <c r="F43" s="300"/>
      <c r="G43" s="301"/>
      <c r="H43" s="308"/>
      <c r="I43" s="303"/>
      <c r="J43" s="296"/>
      <c r="K43" s="304"/>
      <c r="L43" s="360"/>
      <c r="M43" s="244"/>
      <c r="N43" s="312"/>
      <c r="O43" s="298"/>
    </row>
    <row r="44" spans="3:20" s="307" customFormat="1" ht="3.75" customHeight="1">
      <c r="C44" s="298"/>
      <c r="D44" s="299"/>
      <c r="E44" s="361"/>
      <c r="F44" s="300"/>
      <c r="G44" s="301"/>
      <c r="H44" s="308"/>
      <c r="I44" s="303"/>
      <c r="J44" s="296"/>
      <c r="K44" s="304"/>
      <c r="L44" s="360"/>
      <c r="M44" s="244"/>
      <c r="N44" s="312"/>
      <c r="O44" s="298"/>
    </row>
    <row r="45" spans="3:20" ht="3.75" customHeight="1"/>
    <row r="46" spans="3:20" ht="12" customHeight="1">
      <c r="D46" s="359" t="s">
        <v>541</v>
      </c>
      <c r="E46" s="487" t="s">
        <v>540</v>
      </c>
      <c r="F46" s="486"/>
      <c r="G46" s="486"/>
      <c r="H46" s="486"/>
      <c r="I46" s="486" t="s">
        <v>539</v>
      </c>
      <c r="J46" s="486"/>
      <c r="K46" s="358"/>
    </row>
    <row r="47" spans="3:20" ht="12" customHeight="1">
      <c r="D47" s="357" t="s">
        <v>538</v>
      </c>
      <c r="E47" s="356" t="s">
        <v>537</v>
      </c>
      <c r="F47" s="355"/>
      <c r="G47" s="355"/>
      <c r="H47" s="355"/>
      <c r="I47" s="355" t="s">
        <v>536</v>
      </c>
      <c r="J47" s="355"/>
      <c r="K47" s="354"/>
      <c r="L47" s="353"/>
    </row>
    <row r="48" spans="3:20" ht="6.75" customHeight="1">
      <c r="E48" s="352"/>
    </row>
    <row r="49" spans="4:20" s="322" customFormat="1" ht="12" customHeight="1">
      <c r="D49" s="306" t="s">
        <v>535</v>
      </c>
      <c r="F49" s="351" t="s">
        <v>534</v>
      </c>
      <c r="G49" s="350" t="s">
        <v>533</v>
      </c>
      <c r="H49" s="350" t="s">
        <v>532</v>
      </c>
      <c r="I49" s="350"/>
      <c r="J49" s="350" t="s">
        <v>531</v>
      </c>
      <c r="K49" s="350" t="s">
        <v>530</v>
      </c>
      <c r="L49" s="349" t="s">
        <v>529</v>
      </c>
      <c r="M49" s="348" t="s">
        <v>528</v>
      </c>
      <c r="P49" s="322" t="s">
        <v>527</v>
      </c>
      <c r="R49" s="240"/>
      <c r="S49" s="240"/>
      <c r="T49" s="240"/>
    </row>
    <row r="50" spans="4:20" s="322" customFormat="1" ht="12" customHeight="1">
      <c r="D50" s="321" t="s">
        <v>667</v>
      </c>
      <c r="E50" s="332" t="s">
        <v>514</v>
      </c>
      <c r="F50" s="343">
        <v>103</v>
      </c>
      <c r="G50" s="342">
        <v>131</v>
      </c>
      <c r="H50" s="342">
        <v>73</v>
      </c>
      <c r="I50" s="342"/>
      <c r="J50" s="342">
        <v>79</v>
      </c>
      <c r="K50" s="342">
        <v>115</v>
      </c>
      <c r="L50" s="341">
        <v>101</v>
      </c>
      <c r="M50" s="340">
        <f>SUM(F50:L50)</f>
        <v>602</v>
      </c>
      <c r="P50" s="314">
        <f>M50-H50</f>
        <v>529</v>
      </c>
      <c r="R50" s="240"/>
      <c r="S50" s="240"/>
      <c r="T50" s="240"/>
    </row>
    <row r="51" spans="4:20" s="322" customFormat="1" ht="12" customHeight="1">
      <c r="D51" s="315" t="s">
        <v>666</v>
      </c>
      <c r="E51" s="329" t="s">
        <v>665</v>
      </c>
      <c r="F51" s="346" t="s">
        <v>662</v>
      </c>
      <c r="G51" s="336" t="s">
        <v>526</v>
      </c>
      <c r="H51" s="336" t="s">
        <v>526</v>
      </c>
      <c r="I51" s="336"/>
      <c r="J51" s="336" t="s">
        <v>526</v>
      </c>
      <c r="K51" s="336" t="s">
        <v>526</v>
      </c>
      <c r="L51" s="335" t="s">
        <v>517</v>
      </c>
      <c r="M51" s="347"/>
      <c r="N51" s="329"/>
      <c r="O51" s="329"/>
      <c r="P51" s="329"/>
      <c r="R51" s="240"/>
      <c r="S51" s="240"/>
      <c r="T51" s="240"/>
    </row>
    <row r="52" spans="4:20" s="322" customFormat="1" ht="12" customHeight="1">
      <c r="D52" s="306" t="s">
        <v>525</v>
      </c>
      <c r="E52" s="320" t="s">
        <v>660</v>
      </c>
      <c r="F52" s="319">
        <f>F21</f>
        <v>571500</v>
      </c>
      <c r="G52" s="318">
        <f>G21</f>
        <v>720500</v>
      </c>
      <c r="H52" s="318">
        <f>H21</f>
        <v>436300</v>
      </c>
      <c r="I52" s="318"/>
      <c r="J52" s="318">
        <f>J21</f>
        <v>434500</v>
      </c>
      <c r="K52" s="318">
        <f>K21</f>
        <v>632500</v>
      </c>
      <c r="L52" s="317">
        <f>L21</f>
        <v>268830</v>
      </c>
      <c r="M52" s="316">
        <f>SUM(F52:L52)</f>
        <v>3064130</v>
      </c>
      <c r="N52" s="314"/>
      <c r="O52" s="314"/>
      <c r="P52" s="314">
        <f>M52-H52</f>
        <v>2627830</v>
      </c>
      <c r="R52" s="240"/>
      <c r="S52" s="240"/>
      <c r="T52" s="240"/>
    </row>
    <row r="53" spans="4:20" s="322" customFormat="1" ht="12" customHeight="1">
      <c r="D53" s="321" t="s">
        <v>524</v>
      </c>
      <c r="E53" s="332" t="s">
        <v>514</v>
      </c>
      <c r="F53" s="343">
        <v>70</v>
      </c>
      <c r="G53" s="342">
        <v>116</v>
      </c>
      <c r="H53" s="342">
        <v>30</v>
      </c>
      <c r="I53" s="342"/>
      <c r="J53" s="342">
        <v>90</v>
      </c>
      <c r="K53" s="342">
        <v>144</v>
      </c>
      <c r="L53" s="341">
        <v>127</v>
      </c>
      <c r="M53" s="340">
        <f>SUM(F53:L53)</f>
        <v>577</v>
      </c>
      <c r="P53" s="314">
        <f>M53-H53</f>
        <v>547</v>
      </c>
    </row>
    <row r="54" spans="4:20" s="322" customFormat="1" ht="12" customHeight="1">
      <c r="D54" s="315" t="s">
        <v>664</v>
      </c>
      <c r="E54" s="329" t="s">
        <v>663</v>
      </c>
      <c r="F54" s="346" t="s">
        <v>662</v>
      </c>
      <c r="G54" s="336" t="s">
        <v>523</v>
      </c>
      <c r="H54" s="336" t="s">
        <v>523</v>
      </c>
      <c r="I54" s="336"/>
      <c r="J54" s="337" t="s">
        <v>522</v>
      </c>
      <c r="K54" s="345" t="s">
        <v>522</v>
      </c>
      <c r="L54" s="335" t="s">
        <v>517</v>
      </c>
      <c r="M54" s="334"/>
      <c r="N54" s="329"/>
      <c r="O54" s="329"/>
      <c r="P54" s="329"/>
    </row>
    <row r="55" spans="4:20" s="322" customFormat="1" ht="12" customHeight="1">
      <c r="D55" s="306" t="s">
        <v>661</v>
      </c>
      <c r="E55" s="320" t="s">
        <v>660</v>
      </c>
      <c r="F55" s="319">
        <v>391600</v>
      </c>
      <c r="G55" s="318">
        <v>808000</v>
      </c>
      <c r="H55" s="318">
        <v>210000</v>
      </c>
      <c r="I55" s="318"/>
      <c r="J55" s="318">
        <v>506100</v>
      </c>
      <c r="K55" s="318">
        <v>805800</v>
      </c>
      <c r="L55" s="317">
        <v>249280</v>
      </c>
      <c r="M55" s="316">
        <f>SUM(F55:L55)</f>
        <v>2970780</v>
      </c>
      <c r="N55" s="314"/>
      <c r="O55" s="314"/>
      <c r="P55" s="314">
        <f>M55-H55</f>
        <v>2760780</v>
      </c>
    </row>
    <row r="56" spans="4:20" s="322" customFormat="1" ht="12" customHeight="1">
      <c r="D56" s="344" t="s">
        <v>659</v>
      </c>
      <c r="E56" s="332" t="s">
        <v>514</v>
      </c>
      <c r="F56" s="343">
        <v>89</v>
      </c>
      <c r="G56" s="342">
        <v>146</v>
      </c>
      <c r="H56" s="342">
        <v>36</v>
      </c>
      <c r="I56" s="342"/>
      <c r="J56" s="342">
        <v>109</v>
      </c>
      <c r="K56" s="342">
        <v>162</v>
      </c>
      <c r="L56" s="341">
        <v>194</v>
      </c>
      <c r="M56" s="340">
        <f>SUM(F56:L56)</f>
        <v>736</v>
      </c>
      <c r="P56" s="314">
        <f>M56-H56</f>
        <v>700</v>
      </c>
    </row>
    <row r="57" spans="4:20" s="329" customFormat="1" ht="12" customHeight="1">
      <c r="D57" s="339" t="s">
        <v>658</v>
      </c>
      <c r="E57" s="329" t="s">
        <v>521</v>
      </c>
      <c r="F57" s="338" t="s">
        <v>517</v>
      </c>
      <c r="G57" s="336" t="s">
        <v>520</v>
      </c>
      <c r="H57" s="336" t="s">
        <v>519</v>
      </c>
      <c r="I57" s="336"/>
      <c r="J57" s="337" t="s">
        <v>511</v>
      </c>
      <c r="K57" s="336" t="s">
        <v>518</v>
      </c>
      <c r="L57" s="335" t="s">
        <v>517</v>
      </c>
      <c r="M57" s="334"/>
      <c r="R57" s="322"/>
      <c r="S57" s="322"/>
      <c r="T57" s="322"/>
    </row>
    <row r="58" spans="4:20" s="314" customFormat="1" ht="12" customHeight="1">
      <c r="D58" s="333" t="s">
        <v>516</v>
      </c>
      <c r="E58" s="320" t="s">
        <v>657</v>
      </c>
      <c r="F58" s="319">
        <v>233770</v>
      </c>
      <c r="G58" s="318">
        <v>816500</v>
      </c>
      <c r="H58" s="318">
        <v>271290</v>
      </c>
      <c r="I58" s="318"/>
      <c r="J58" s="318">
        <v>654000</v>
      </c>
      <c r="K58" s="318">
        <v>1133000</v>
      </c>
      <c r="L58" s="317">
        <v>517130</v>
      </c>
      <c r="M58" s="316">
        <f>SUM(F58:L58)</f>
        <v>3625690</v>
      </c>
      <c r="P58" s="314">
        <f>M58-H58</f>
        <v>3354400</v>
      </c>
      <c r="R58" s="329"/>
      <c r="S58" s="329"/>
      <c r="T58" s="329"/>
    </row>
    <row r="59" spans="4:20" s="322" customFormat="1" ht="12" customHeight="1">
      <c r="D59" s="315" t="s">
        <v>515</v>
      </c>
      <c r="E59" s="332" t="s">
        <v>514</v>
      </c>
      <c r="F59" s="331">
        <v>94</v>
      </c>
      <c r="G59" s="485">
        <v>95</v>
      </c>
      <c r="H59" s="485">
        <v>24</v>
      </c>
      <c r="I59" s="485"/>
      <c r="J59" s="485">
        <v>92</v>
      </c>
      <c r="K59" s="485">
        <v>145</v>
      </c>
      <c r="L59" s="484">
        <v>104</v>
      </c>
      <c r="M59" s="330">
        <f>SUM(F59:L59)</f>
        <v>554</v>
      </c>
      <c r="P59" s="314">
        <f>M59-H59</f>
        <v>530</v>
      </c>
      <c r="R59" s="314"/>
      <c r="S59" s="314"/>
      <c r="T59" s="314"/>
    </row>
    <row r="60" spans="4:20" ht="12" customHeight="1">
      <c r="D60" s="306" t="s">
        <v>513</v>
      </c>
      <c r="E60" s="329" t="s">
        <v>512</v>
      </c>
      <c r="F60" s="328" t="s">
        <v>509</v>
      </c>
      <c r="G60" s="311" t="s">
        <v>511</v>
      </c>
      <c r="H60" s="325" t="s">
        <v>510</v>
      </c>
      <c r="I60" s="327"/>
      <c r="J60" s="326" t="s">
        <v>509</v>
      </c>
      <c r="K60" s="325"/>
      <c r="L60" s="324" t="s">
        <v>509</v>
      </c>
      <c r="M60" s="323"/>
      <c r="R60" s="322"/>
      <c r="S60" s="322"/>
      <c r="T60" s="322"/>
    </row>
    <row r="61" spans="4:20" s="314" customFormat="1" ht="12" customHeight="1">
      <c r="D61" s="321" t="s">
        <v>508</v>
      </c>
      <c r="E61" s="320" t="s">
        <v>507</v>
      </c>
      <c r="F61" s="319">
        <v>310200</v>
      </c>
      <c r="G61" s="318">
        <v>687420</v>
      </c>
      <c r="H61" s="318">
        <v>229000</v>
      </c>
      <c r="I61" s="318"/>
      <c r="J61" s="318">
        <v>320000</v>
      </c>
      <c r="K61" s="318">
        <v>1016280</v>
      </c>
      <c r="L61" s="317">
        <v>339900</v>
      </c>
      <c r="M61" s="316">
        <f>SUM(F61:L61)</f>
        <v>2902800</v>
      </c>
      <c r="P61" s="314">
        <f>M61-H61</f>
        <v>2673800</v>
      </c>
      <c r="R61" s="240"/>
      <c r="S61" s="240"/>
      <c r="T61" s="240"/>
    </row>
    <row r="62" spans="4:20">
      <c r="D62" s="315" t="s">
        <v>506</v>
      </c>
      <c r="R62" s="314"/>
      <c r="S62" s="314"/>
      <c r="T62" s="314"/>
    </row>
  </sheetData>
  <mergeCells count="17">
    <mergeCell ref="C38:D38"/>
    <mergeCell ref="K7:K8"/>
    <mergeCell ref="C9:C17"/>
    <mergeCell ref="C18:D18"/>
    <mergeCell ref="C6:D8"/>
    <mergeCell ref="C2:H2"/>
    <mergeCell ref="P28:P36"/>
    <mergeCell ref="L7:L8"/>
    <mergeCell ref="C37:D37"/>
    <mergeCell ref="M6:M8"/>
    <mergeCell ref="E6:E8"/>
    <mergeCell ref="F6:L6"/>
    <mergeCell ref="F7:F8"/>
    <mergeCell ref="G7:G8"/>
    <mergeCell ref="H7:H8"/>
    <mergeCell ref="I7:I8"/>
    <mergeCell ref="J7:J8"/>
  </mergeCells>
  <phoneticPr fontId="3"/>
  <printOptions horizontalCentered="1"/>
  <pageMargins left="0.47244094488188981" right="0.39370078740157483" top="0.59055118110236227" bottom="0.31496062992125984" header="0.51181102362204722" footer="0.19685039370078741"/>
  <pageSetup paperSize="9" fitToWidth="0" fitToHeight="0" orientation="landscape" r:id="rId1"/>
  <headerFooter>
    <oddFooter>&amp;C４</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3"/>
  <sheetViews>
    <sheetView view="pageBreakPreview" zoomScale="80" zoomScaleNormal="100" zoomScaleSheetLayoutView="80" zoomScalePageLayoutView="80" workbookViewId="0">
      <selection activeCell="B24" sqref="B24:G24"/>
    </sheetView>
  </sheetViews>
  <sheetFormatPr defaultColWidth="12.875" defaultRowHeight="13.5"/>
  <cols>
    <col min="1" max="1" width="5.125" style="574" customWidth="1"/>
    <col min="2" max="2" width="29.5" style="574" customWidth="1"/>
    <col min="3" max="7" width="13.875" style="574" customWidth="1"/>
    <col min="8" max="8" width="6.5" style="574" customWidth="1"/>
    <col min="9" max="252" width="9.875" style="574" customWidth="1"/>
    <col min="253" max="16384" width="12.875" style="573"/>
  </cols>
  <sheetData>
    <row r="1" spans="1:254" s="681" customFormat="1" ht="27" customHeight="1">
      <c r="A1" s="532" t="s">
        <v>776</v>
      </c>
      <c r="B1" s="532"/>
      <c r="C1" s="532"/>
      <c r="D1" s="532"/>
      <c r="E1" s="532"/>
      <c r="F1" s="532"/>
      <c r="I1" s="682"/>
      <c r="J1" s="682"/>
      <c r="K1" s="682"/>
      <c r="L1" s="682"/>
      <c r="M1" s="682"/>
    </row>
    <row r="2" spans="1:254" s="679" customFormat="1">
      <c r="A2" s="680"/>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0"/>
      <c r="BP2" s="680"/>
      <c r="BQ2" s="680"/>
      <c r="BR2" s="680"/>
      <c r="BS2" s="680"/>
      <c r="BT2" s="680"/>
      <c r="BU2" s="680"/>
      <c r="BV2" s="680"/>
      <c r="BW2" s="680"/>
      <c r="BX2" s="680"/>
      <c r="BY2" s="680"/>
      <c r="BZ2" s="680"/>
      <c r="CA2" s="680"/>
      <c r="CB2" s="680"/>
      <c r="CC2" s="680"/>
      <c r="CD2" s="680"/>
      <c r="CE2" s="680"/>
      <c r="CF2" s="680"/>
      <c r="CG2" s="680"/>
      <c r="CH2" s="680"/>
      <c r="CI2" s="680"/>
      <c r="CJ2" s="680"/>
      <c r="CK2" s="680"/>
      <c r="CL2" s="680"/>
      <c r="CM2" s="680"/>
      <c r="CN2" s="680"/>
      <c r="CO2" s="680"/>
      <c r="CP2" s="680"/>
      <c r="CQ2" s="680"/>
      <c r="CR2" s="680"/>
      <c r="CS2" s="680"/>
      <c r="CT2" s="680"/>
      <c r="CU2" s="680"/>
      <c r="CV2" s="680"/>
      <c r="CW2" s="680"/>
      <c r="CX2" s="680"/>
      <c r="CY2" s="680"/>
      <c r="CZ2" s="680"/>
      <c r="DA2" s="680"/>
      <c r="DB2" s="680"/>
      <c r="DC2" s="680"/>
      <c r="DD2" s="680"/>
      <c r="DE2" s="680"/>
      <c r="DF2" s="680"/>
      <c r="DG2" s="680"/>
      <c r="DH2" s="680"/>
      <c r="DI2" s="680"/>
      <c r="DJ2" s="680"/>
      <c r="DK2" s="680"/>
      <c r="DL2" s="680"/>
      <c r="DM2" s="680"/>
      <c r="DN2" s="680"/>
      <c r="DO2" s="680"/>
      <c r="DP2" s="680"/>
      <c r="DQ2" s="680"/>
      <c r="DR2" s="680"/>
      <c r="DS2" s="680"/>
      <c r="DT2" s="680"/>
      <c r="DU2" s="680"/>
      <c r="DV2" s="680"/>
      <c r="DW2" s="680"/>
      <c r="DX2" s="680"/>
      <c r="DY2" s="680"/>
      <c r="DZ2" s="680"/>
      <c r="EA2" s="680"/>
      <c r="EB2" s="680"/>
      <c r="EC2" s="680"/>
      <c r="ED2" s="680"/>
      <c r="EE2" s="680"/>
      <c r="EF2" s="680"/>
      <c r="EG2" s="680"/>
      <c r="EH2" s="680"/>
      <c r="EI2" s="680"/>
      <c r="EJ2" s="680"/>
      <c r="EK2" s="680"/>
      <c r="EL2" s="680"/>
      <c r="EM2" s="680"/>
      <c r="EN2" s="680"/>
      <c r="EO2" s="680"/>
      <c r="EP2" s="680"/>
      <c r="EQ2" s="680"/>
      <c r="ER2" s="680"/>
      <c r="ES2" s="680"/>
      <c r="ET2" s="680"/>
      <c r="EU2" s="680"/>
      <c r="EV2" s="680"/>
      <c r="EW2" s="680"/>
      <c r="EX2" s="680"/>
      <c r="EY2" s="680"/>
      <c r="EZ2" s="680"/>
      <c r="FA2" s="680"/>
      <c r="FB2" s="680"/>
      <c r="FC2" s="680"/>
      <c r="FD2" s="680"/>
      <c r="FE2" s="680"/>
      <c r="FF2" s="680"/>
      <c r="FG2" s="680"/>
      <c r="FH2" s="680"/>
      <c r="FI2" s="680"/>
      <c r="FJ2" s="680"/>
      <c r="FK2" s="680"/>
      <c r="FL2" s="680"/>
      <c r="FM2" s="680"/>
      <c r="FN2" s="680"/>
      <c r="FO2" s="680"/>
      <c r="FP2" s="680"/>
      <c r="FQ2" s="680"/>
      <c r="FR2" s="680"/>
      <c r="FS2" s="680"/>
      <c r="FT2" s="680"/>
      <c r="FU2" s="680"/>
      <c r="FV2" s="680"/>
      <c r="FW2" s="680"/>
      <c r="FX2" s="680"/>
      <c r="FY2" s="680"/>
      <c r="FZ2" s="680"/>
      <c r="GA2" s="680"/>
      <c r="GB2" s="680"/>
      <c r="GC2" s="680"/>
      <c r="GD2" s="680"/>
      <c r="GE2" s="680"/>
      <c r="GF2" s="680"/>
      <c r="GG2" s="680"/>
      <c r="GH2" s="680"/>
      <c r="GI2" s="680"/>
      <c r="GJ2" s="680"/>
      <c r="GK2" s="680"/>
      <c r="GL2" s="680"/>
      <c r="GM2" s="680"/>
      <c r="GN2" s="680"/>
      <c r="GO2" s="680"/>
      <c r="GP2" s="680"/>
      <c r="GQ2" s="680"/>
      <c r="GR2" s="680"/>
      <c r="GS2" s="680"/>
      <c r="GT2" s="680"/>
      <c r="GU2" s="680"/>
      <c r="GV2" s="680"/>
      <c r="GW2" s="680"/>
      <c r="GX2" s="680"/>
      <c r="GY2" s="680"/>
      <c r="GZ2" s="680"/>
      <c r="HA2" s="680"/>
      <c r="HB2" s="680"/>
      <c r="HC2" s="680"/>
      <c r="HD2" s="680"/>
      <c r="HE2" s="680"/>
      <c r="HF2" s="680"/>
      <c r="HG2" s="680"/>
      <c r="HH2" s="680"/>
      <c r="HI2" s="680"/>
      <c r="HJ2" s="680"/>
      <c r="HK2" s="680"/>
      <c r="HL2" s="680"/>
      <c r="HM2" s="680"/>
      <c r="HN2" s="680"/>
      <c r="HO2" s="680"/>
      <c r="HP2" s="680"/>
      <c r="HQ2" s="680"/>
      <c r="HR2" s="680"/>
      <c r="HS2" s="680"/>
      <c r="HT2" s="680"/>
      <c r="HU2" s="680"/>
      <c r="HV2" s="680"/>
      <c r="HW2" s="680"/>
      <c r="HX2" s="680"/>
      <c r="HY2" s="680"/>
      <c r="HZ2" s="680"/>
      <c r="IA2" s="680"/>
      <c r="IB2" s="680"/>
      <c r="IC2" s="680"/>
      <c r="ID2" s="680"/>
      <c r="IE2" s="680"/>
      <c r="IF2" s="680"/>
      <c r="IG2" s="680"/>
      <c r="IH2" s="680"/>
      <c r="II2" s="680"/>
      <c r="IJ2" s="680"/>
      <c r="IK2" s="680"/>
      <c r="IL2" s="680"/>
      <c r="IM2" s="680"/>
      <c r="IN2" s="680"/>
      <c r="IO2" s="680"/>
      <c r="IP2" s="680"/>
      <c r="IQ2" s="680"/>
      <c r="IR2" s="680"/>
      <c r="IS2" s="680"/>
      <c r="IT2" s="680"/>
    </row>
    <row r="3" spans="1:254" s="650" customFormat="1" ht="24">
      <c r="A3" s="1032" t="s">
        <v>777</v>
      </c>
      <c r="B3" s="1032"/>
      <c r="C3" s="1032"/>
      <c r="D3" s="1032"/>
      <c r="E3" s="1032"/>
      <c r="F3" s="1032"/>
      <c r="G3" s="1032"/>
      <c r="H3" s="1032"/>
      <c r="I3" s="678"/>
    </row>
    <row r="4" spans="1:254" ht="19.5" thickBot="1">
      <c r="A4" s="649"/>
      <c r="B4" s="647"/>
      <c r="C4" s="647"/>
      <c r="D4" s="647"/>
      <c r="E4" s="577"/>
      <c r="F4" s="677" t="s">
        <v>775</v>
      </c>
      <c r="G4" s="676"/>
      <c r="H4" s="647"/>
      <c r="I4" s="577"/>
    </row>
    <row r="5" spans="1:254" ht="15" thickBot="1">
      <c r="A5" s="1033" t="s">
        <v>750</v>
      </c>
      <c r="B5" s="1034"/>
      <c r="C5" s="1037" t="s">
        <v>463</v>
      </c>
      <c r="D5" s="1037"/>
      <c r="E5" s="1037"/>
      <c r="F5" s="1037"/>
      <c r="G5" s="1038"/>
      <c r="H5" s="587"/>
      <c r="I5" s="577"/>
    </row>
    <row r="6" spans="1:254" ht="14.25" customHeight="1" thickBot="1">
      <c r="A6" s="1035"/>
      <c r="B6" s="1036"/>
      <c r="C6" s="1039" t="s">
        <v>774</v>
      </c>
      <c r="D6" s="1039" t="s">
        <v>773</v>
      </c>
      <c r="E6" s="1040" t="s">
        <v>772</v>
      </c>
      <c r="F6" s="1039" t="s">
        <v>771</v>
      </c>
      <c r="G6" s="1041" t="s">
        <v>770</v>
      </c>
      <c r="H6" s="587"/>
      <c r="I6" s="577"/>
    </row>
    <row r="7" spans="1:254" ht="14.25">
      <c r="A7" s="1035"/>
      <c r="B7" s="1036"/>
      <c r="C7" s="1039"/>
      <c r="D7" s="1039"/>
      <c r="E7" s="1040"/>
      <c r="F7" s="1039"/>
      <c r="G7" s="1041"/>
      <c r="H7" s="587"/>
      <c r="I7" s="577"/>
    </row>
    <row r="8" spans="1:254" ht="14.25">
      <c r="A8" s="1026"/>
      <c r="B8" s="952" t="s">
        <v>742</v>
      </c>
      <c r="C8" s="638">
        <v>5676461</v>
      </c>
      <c r="D8" s="638">
        <v>7252923</v>
      </c>
      <c r="E8" s="638">
        <f t="shared" ref="E8:E22" si="0">D8-C8</f>
        <v>1576462</v>
      </c>
      <c r="F8" s="638">
        <v>6806185</v>
      </c>
      <c r="G8" s="955">
        <f>F8-D8</f>
        <v>-446738</v>
      </c>
      <c r="H8" s="586"/>
      <c r="I8" s="577"/>
    </row>
    <row r="9" spans="1:254" ht="14.25">
      <c r="A9" s="1026"/>
      <c r="B9" s="640" t="s">
        <v>769</v>
      </c>
      <c r="C9" s="638">
        <v>480000</v>
      </c>
      <c r="D9" s="638">
        <v>460000</v>
      </c>
      <c r="E9" s="638">
        <f t="shared" si="0"/>
        <v>-20000</v>
      </c>
      <c r="F9" s="638">
        <v>460000</v>
      </c>
      <c r="G9" s="955">
        <f>F9-D9</f>
        <v>0</v>
      </c>
      <c r="H9" s="586"/>
      <c r="I9" s="577"/>
    </row>
    <row r="10" spans="1:254" ht="14.25">
      <c r="A10" s="1026"/>
      <c r="B10" s="605" t="s">
        <v>473</v>
      </c>
      <c r="C10" s="600">
        <v>45000</v>
      </c>
      <c r="D10" s="600">
        <v>25000</v>
      </c>
      <c r="E10" s="638">
        <f t="shared" si="0"/>
        <v>-20000</v>
      </c>
      <c r="F10" s="600">
        <v>25000</v>
      </c>
      <c r="G10" s="956">
        <f>F10-D10</f>
        <v>0</v>
      </c>
      <c r="H10" s="586"/>
      <c r="I10" s="577"/>
    </row>
    <row r="11" spans="1:254" ht="14.25">
      <c r="A11" s="1026"/>
      <c r="B11" s="675" t="s">
        <v>768</v>
      </c>
      <c r="C11" s="674">
        <v>120000</v>
      </c>
      <c r="D11" s="674">
        <v>145500</v>
      </c>
      <c r="E11" s="674">
        <f t="shared" si="0"/>
        <v>25500</v>
      </c>
      <c r="F11" s="674">
        <v>145500</v>
      </c>
      <c r="G11" s="957">
        <f>F11-D11</f>
        <v>0</v>
      </c>
      <c r="H11" s="586"/>
      <c r="I11" s="577"/>
    </row>
    <row r="12" spans="1:254" ht="15" thickBot="1">
      <c r="A12" s="1027" t="s">
        <v>480</v>
      </c>
      <c r="B12" s="1028"/>
      <c r="C12" s="591">
        <f>SUM(C8:C11)</f>
        <v>6321461</v>
      </c>
      <c r="D12" s="591">
        <f>SUM(D8:D11)</f>
        <v>7883423</v>
      </c>
      <c r="E12" s="590">
        <f t="shared" si="0"/>
        <v>1561962</v>
      </c>
      <c r="F12" s="591">
        <f>SUM(F8:F11)</f>
        <v>7436685</v>
      </c>
      <c r="G12" s="958">
        <f>SUM(G8:G11)</f>
        <v>-446738</v>
      </c>
      <c r="H12" s="586"/>
      <c r="I12" s="577"/>
    </row>
    <row r="13" spans="1:254" ht="14.25">
      <c r="A13" s="959"/>
      <c r="B13" s="629" t="s">
        <v>767</v>
      </c>
      <c r="C13" s="673">
        <v>0</v>
      </c>
      <c r="D13" s="953">
        <v>0</v>
      </c>
      <c r="E13" s="638">
        <f t="shared" si="0"/>
        <v>0</v>
      </c>
      <c r="F13" s="953">
        <v>0</v>
      </c>
      <c r="G13" s="960">
        <f t="shared" ref="G13:G20" si="1">F13-D13</f>
        <v>0</v>
      </c>
      <c r="H13" s="586"/>
      <c r="I13" s="577"/>
    </row>
    <row r="14" spans="1:254" ht="14.25">
      <c r="A14" s="959"/>
      <c r="B14" s="610" t="s">
        <v>489</v>
      </c>
      <c r="C14" s="672">
        <v>200000</v>
      </c>
      <c r="D14" s="600">
        <v>127440</v>
      </c>
      <c r="E14" s="638">
        <f t="shared" si="0"/>
        <v>-72560</v>
      </c>
      <c r="F14" s="600">
        <v>127440</v>
      </c>
      <c r="G14" s="961">
        <f t="shared" si="1"/>
        <v>0</v>
      </c>
      <c r="H14" s="586"/>
      <c r="I14" s="577"/>
    </row>
    <row r="15" spans="1:254" ht="14.25">
      <c r="A15" s="959"/>
      <c r="B15" s="610" t="s">
        <v>766</v>
      </c>
      <c r="C15" s="672">
        <v>32000</v>
      </c>
      <c r="D15" s="600">
        <v>38800</v>
      </c>
      <c r="E15" s="638">
        <f t="shared" si="0"/>
        <v>6800</v>
      </c>
      <c r="F15" s="600">
        <v>38800</v>
      </c>
      <c r="G15" s="956">
        <f t="shared" si="1"/>
        <v>0</v>
      </c>
      <c r="H15" s="586"/>
      <c r="I15" s="577"/>
    </row>
    <row r="16" spans="1:254" ht="14.25">
      <c r="A16" s="959"/>
      <c r="B16" s="610" t="s">
        <v>491</v>
      </c>
      <c r="C16" s="672">
        <v>240000</v>
      </c>
      <c r="D16" s="600">
        <v>240000</v>
      </c>
      <c r="E16" s="638">
        <f t="shared" si="0"/>
        <v>0</v>
      </c>
      <c r="F16" s="600">
        <v>240000</v>
      </c>
      <c r="G16" s="956">
        <f t="shared" si="1"/>
        <v>0</v>
      </c>
      <c r="H16" s="586"/>
      <c r="I16" s="577"/>
    </row>
    <row r="17" spans="1:9" ht="14.25">
      <c r="A17" s="959"/>
      <c r="B17" s="610" t="s">
        <v>765</v>
      </c>
      <c r="C17" s="672">
        <v>10000</v>
      </c>
      <c r="D17" s="600">
        <v>0</v>
      </c>
      <c r="E17" s="638">
        <f t="shared" si="0"/>
        <v>-10000</v>
      </c>
      <c r="F17" s="600">
        <v>0</v>
      </c>
      <c r="G17" s="956">
        <f t="shared" si="1"/>
        <v>0</v>
      </c>
      <c r="H17" s="586"/>
      <c r="I17" s="577"/>
    </row>
    <row r="18" spans="1:9" ht="14.25">
      <c r="A18" s="959"/>
      <c r="B18" s="610" t="s">
        <v>764</v>
      </c>
      <c r="C18" s="672">
        <v>430000</v>
      </c>
      <c r="D18" s="600">
        <v>670998</v>
      </c>
      <c r="E18" s="638">
        <f t="shared" si="0"/>
        <v>240998</v>
      </c>
      <c r="F18" s="600">
        <v>430000</v>
      </c>
      <c r="G18" s="956">
        <f t="shared" si="1"/>
        <v>-240998</v>
      </c>
      <c r="H18" s="586"/>
      <c r="I18" s="577"/>
    </row>
    <row r="19" spans="1:9" ht="14.25">
      <c r="A19" s="959"/>
      <c r="B19" s="610" t="s">
        <v>763</v>
      </c>
      <c r="C19" s="672">
        <v>0</v>
      </c>
      <c r="D19" s="600">
        <v>0</v>
      </c>
      <c r="E19" s="638">
        <f t="shared" si="0"/>
        <v>0</v>
      </c>
      <c r="F19" s="600">
        <v>0</v>
      </c>
      <c r="G19" s="956">
        <f t="shared" si="1"/>
        <v>0</v>
      </c>
      <c r="H19" s="586"/>
      <c r="I19" s="577"/>
    </row>
    <row r="20" spans="1:9" ht="14.25">
      <c r="A20" s="959"/>
      <c r="B20" s="610" t="s">
        <v>762</v>
      </c>
      <c r="C20" s="671">
        <v>0</v>
      </c>
      <c r="D20" s="600">
        <v>0</v>
      </c>
      <c r="E20" s="633">
        <f t="shared" si="0"/>
        <v>0</v>
      </c>
      <c r="F20" s="600">
        <v>0</v>
      </c>
      <c r="G20" s="956">
        <f t="shared" si="1"/>
        <v>0</v>
      </c>
      <c r="H20" s="586"/>
      <c r="I20" s="577"/>
    </row>
    <row r="21" spans="1:9" ht="15" thickBot="1">
      <c r="A21" s="1027" t="s">
        <v>495</v>
      </c>
      <c r="B21" s="1028"/>
      <c r="C21" s="954">
        <f>SUM(C13:C20)</f>
        <v>912000</v>
      </c>
      <c r="D21" s="954">
        <f>SUM(D13:D20)</f>
        <v>1077238</v>
      </c>
      <c r="E21" s="638">
        <f t="shared" si="0"/>
        <v>165238</v>
      </c>
      <c r="F21" s="954">
        <f>SUM(F13:F20)</f>
        <v>836240</v>
      </c>
      <c r="G21" s="962">
        <f>SUM(G13:G20)</f>
        <v>-240998</v>
      </c>
      <c r="H21" s="586"/>
      <c r="I21" s="577"/>
    </row>
    <row r="22" spans="1:9" ht="15" thickBot="1">
      <c r="A22" s="1029" t="s">
        <v>496</v>
      </c>
      <c r="B22" s="1030"/>
      <c r="C22" s="963">
        <f>C12-C21</f>
        <v>5409461</v>
      </c>
      <c r="D22" s="964">
        <f>D12-D21</f>
        <v>6806185</v>
      </c>
      <c r="E22" s="963">
        <f t="shared" si="0"/>
        <v>1396724</v>
      </c>
      <c r="F22" s="963">
        <f>F12-F21</f>
        <v>6600445</v>
      </c>
      <c r="G22" s="965">
        <f>F22-D22</f>
        <v>-205740</v>
      </c>
      <c r="H22" s="586"/>
      <c r="I22" s="577"/>
    </row>
    <row r="23" spans="1:9" ht="14.25">
      <c r="A23" s="587"/>
      <c r="B23" s="580"/>
      <c r="C23" s="586"/>
      <c r="D23" s="586"/>
      <c r="E23" s="586"/>
      <c r="F23" s="586"/>
      <c r="G23" s="586"/>
      <c r="H23" s="577"/>
      <c r="I23" s="577"/>
    </row>
    <row r="24" spans="1:9" ht="14.25">
      <c r="A24" s="580"/>
      <c r="B24" s="1031" t="s">
        <v>761</v>
      </c>
      <c r="C24" s="1031"/>
      <c r="D24" s="1031"/>
      <c r="E24" s="1031"/>
      <c r="F24" s="1031"/>
      <c r="G24" s="1031"/>
      <c r="H24" s="579"/>
      <c r="I24" s="577"/>
    </row>
    <row r="25" spans="1:9" ht="14.25">
      <c r="A25" s="579"/>
      <c r="B25" s="1025"/>
      <c r="C25" s="1025"/>
      <c r="D25" s="1025"/>
      <c r="E25" s="1025"/>
      <c r="F25" s="1025"/>
      <c r="G25" s="1025"/>
      <c r="H25" s="579"/>
      <c r="I25" s="577"/>
    </row>
    <row r="26" spans="1:9" ht="14.25">
      <c r="A26" s="579"/>
      <c r="B26" s="579"/>
      <c r="C26" s="579"/>
      <c r="D26" s="579"/>
      <c r="E26" s="579"/>
      <c r="F26" s="670"/>
      <c r="G26" s="670"/>
      <c r="H26" s="579"/>
      <c r="I26" s="577"/>
    </row>
    <row r="27" spans="1:9" ht="14.25">
      <c r="A27" s="579"/>
      <c r="B27" s="1025"/>
      <c r="C27" s="1025"/>
      <c r="D27" s="1025"/>
      <c r="E27" s="1025"/>
      <c r="F27" s="1025"/>
      <c r="G27" s="1025"/>
      <c r="H27" s="578"/>
      <c r="I27" s="577"/>
    </row>
    <row r="28" spans="1:9">
      <c r="A28" s="578"/>
      <c r="B28" s="669"/>
      <c r="C28" s="669"/>
      <c r="D28" s="669"/>
      <c r="E28" s="669"/>
      <c r="F28" s="669"/>
      <c r="G28" s="669"/>
      <c r="H28" s="578"/>
      <c r="I28" s="577"/>
    </row>
    <row r="29" spans="1:9">
      <c r="A29" s="578"/>
      <c r="B29" s="578"/>
      <c r="C29" s="577"/>
      <c r="D29" s="578"/>
      <c r="E29" s="578"/>
      <c r="F29" s="578"/>
      <c r="G29" s="578"/>
      <c r="H29" s="578"/>
      <c r="I29" s="577"/>
    </row>
    <row r="30" spans="1:9">
      <c r="A30" s="578"/>
      <c r="B30" s="578"/>
      <c r="C30" s="577"/>
      <c r="D30" s="578"/>
      <c r="E30" s="578"/>
      <c r="F30" s="578"/>
      <c r="G30" s="578"/>
      <c r="H30" s="577"/>
      <c r="I30" s="577"/>
    </row>
    <row r="31" spans="1:9">
      <c r="A31" s="577"/>
      <c r="B31" s="668"/>
      <c r="C31" s="577"/>
      <c r="D31" s="577"/>
      <c r="E31" s="577"/>
      <c r="F31" s="577"/>
      <c r="G31" s="577"/>
      <c r="H31" s="577"/>
      <c r="I31" s="577"/>
    </row>
    <row r="32" spans="1:9">
      <c r="A32" s="577"/>
      <c r="B32" s="577"/>
      <c r="C32" s="577"/>
      <c r="D32" s="577"/>
      <c r="E32" s="577"/>
      <c r="F32" s="577"/>
      <c r="G32" s="577"/>
      <c r="H32" s="577"/>
      <c r="I32" s="577"/>
    </row>
    <row r="33" spans="1:7">
      <c r="A33" s="577"/>
      <c r="B33" s="577"/>
      <c r="C33" s="577"/>
      <c r="D33" s="577"/>
      <c r="E33" s="577"/>
      <c r="F33" s="577"/>
      <c r="G33" s="577"/>
    </row>
  </sheetData>
  <sheetProtection selectLockedCells="1" selectUnlockedCells="1"/>
  <mergeCells count="15">
    <mergeCell ref="A3:H3"/>
    <mergeCell ref="A5:B7"/>
    <mergeCell ref="C5:G5"/>
    <mergeCell ref="C6:C7"/>
    <mergeCell ref="D6:D7"/>
    <mergeCell ref="E6:E7"/>
    <mergeCell ref="F6:F7"/>
    <mergeCell ref="G6:G7"/>
    <mergeCell ref="B27:G27"/>
    <mergeCell ref="A8:A11"/>
    <mergeCell ref="A12:B12"/>
    <mergeCell ref="A21:B21"/>
    <mergeCell ref="A22:B22"/>
    <mergeCell ref="B24:G24"/>
    <mergeCell ref="B25:G25"/>
  </mergeCells>
  <phoneticPr fontId="3"/>
  <printOptions horizontalCentered="1"/>
  <pageMargins left="0.23622047244094491" right="0.23622047244094491" top="0.74803149606299213" bottom="0.74803149606299213" header="0.51181102362204722" footer="0.31496062992125984"/>
  <pageSetup paperSize="9" firstPageNumber="0" orientation="landscape" r:id="rId1"/>
  <headerFooter>
    <oddFooter>&amp;C&amp;"ＭＳ Ｐ明朝,標準"&amp;14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34</vt:i4>
      </vt:variant>
    </vt:vector>
  </HeadingPairs>
  <TitlesOfParts>
    <vt:vector size="65" baseType="lpstr">
      <vt:lpstr>表紙</vt:lpstr>
      <vt:lpstr>目次</vt:lpstr>
      <vt:lpstr>評議員</vt:lpstr>
      <vt:lpstr>事業報告</vt:lpstr>
      <vt:lpstr>大会会計決算報告</vt:lpstr>
      <vt:lpstr>選育報告</vt:lpstr>
      <vt:lpstr>普及報告</vt:lpstr>
      <vt:lpstr>会計決算</vt:lpstr>
      <vt:lpstr>一般会計</vt:lpstr>
      <vt:lpstr>選育決算</vt:lpstr>
      <vt:lpstr>普及決算</vt:lpstr>
      <vt:lpstr>その他報告</vt:lpstr>
      <vt:lpstr>部制</vt:lpstr>
      <vt:lpstr>新幹事委員</vt:lpstr>
      <vt:lpstr>事業計画</vt:lpstr>
      <vt:lpstr>選育計画</vt:lpstr>
      <vt:lpstr>普及計画</vt:lpstr>
      <vt:lpstr>会計予算</vt:lpstr>
      <vt:lpstr>会計特記 </vt:lpstr>
      <vt:lpstr>選育予算</vt:lpstr>
      <vt:lpstr>普及予算</vt:lpstr>
      <vt:lpstr>その他審議1</vt:lpstr>
      <vt:lpstr>その他審議2</vt:lpstr>
      <vt:lpstr>その他審議３</vt:lpstr>
      <vt:lpstr>今年度幹事委員</vt:lpstr>
      <vt:lpstr>H29予算案</vt:lpstr>
      <vt:lpstr>H29決算 </vt:lpstr>
      <vt:lpstr>H29決算(予算案との比較) </vt:lpstr>
      <vt:lpstr>H30予算案(前年度決算との比較) </vt:lpstr>
      <vt:lpstr>3500円</vt:lpstr>
      <vt:lpstr>3０00円</vt:lpstr>
      <vt:lpstr>普及予算!__xlnm.Print_Area</vt:lpstr>
      <vt:lpstr>'H29決算 '!Excel_BuiltIn_Print_Area</vt:lpstr>
      <vt:lpstr>'H29決算(予算案との比較) '!Excel_BuiltIn_Print_Area</vt:lpstr>
      <vt:lpstr>H29予算案!Excel_BuiltIn_Print_Area</vt:lpstr>
      <vt:lpstr>'H30予算案(前年度決算との比較) '!Excel_BuiltIn_Print_Area</vt:lpstr>
      <vt:lpstr>一般会計!Excel_BuiltIn_Print_Area</vt:lpstr>
      <vt:lpstr>'H29決算 '!Print_Area</vt:lpstr>
      <vt:lpstr>'H29決算(予算案との比較) '!Print_Area</vt:lpstr>
      <vt:lpstr>H29予算案!Print_Area</vt:lpstr>
      <vt:lpstr>'H30予算案(前年度決算との比較) '!Print_Area</vt:lpstr>
      <vt:lpstr>その他審議1!Print_Area</vt:lpstr>
      <vt:lpstr>その他審議2!Print_Area</vt:lpstr>
      <vt:lpstr>その他審議３!Print_Area</vt:lpstr>
      <vt:lpstr>その他報告!Print_Area</vt:lpstr>
      <vt:lpstr>一般会計!Print_Area</vt:lpstr>
      <vt:lpstr>会計決算!Print_Area</vt:lpstr>
      <vt:lpstr>'会計特記 '!Print_Area</vt:lpstr>
      <vt:lpstr>会計予算!Print_Area</vt:lpstr>
      <vt:lpstr>今年度幹事委員!Print_Area</vt:lpstr>
      <vt:lpstr>事業計画!Print_Area</vt:lpstr>
      <vt:lpstr>事業報告!Print_Area</vt:lpstr>
      <vt:lpstr>新幹事委員!Print_Area</vt:lpstr>
      <vt:lpstr>選育計画!Print_Area</vt:lpstr>
      <vt:lpstr>選育決算!Print_Area</vt:lpstr>
      <vt:lpstr>選育報告!Print_Area</vt:lpstr>
      <vt:lpstr>選育予算!Print_Area</vt:lpstr>
      <vt:lpstr>表紙!Print_Area</vt:lpstr>
      <vt:lpstr>評議員!Print_Area</vt:lpstr>
      <vt:lpstr>普及計画!Print_Area</vt:lpstr>
      <vt:lpstr>普及決算!Print_Area</vt:lpstr>
      <vt:lpstr>普及報告!Print_Area</vt:lpstr>
      <vt:lpstr>普及予算!Print_Area</vt:lpstr>
      <vt:lpstr>部制!Print_Area</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dc:creator>
  <cp:lastModifiedBy>糟谷寿々</cp:lastModifiedBy>
  <cp:lastPrinted>2017-12-01T00:24:33Z</cp:lastPrinted>
  <dcterms:created xsi:type="dcterms:W3CDTF">2016-12-22T07:09:19Z</dcterms:created>
  <dcterms:modified xsi:type="dcterms:W3CDTF">2018-01-10T08:16:27Z</dcterms:modified>
</cp:coreProperties>
</file>