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kyotosuacjp-my.sharepoint.com/personal/g2124201_cc_kyoto-su_ac_jp/Documents/ドキュメント/"/>
    </mc:Choice>
  </mc:AlternateContent>
  <xr:revisionPtr revIDLastSave="76" documentId="8_{7017E35F-44E6-4DDA-AFF0-623699AC928E}" xr6:coauthVersionLast="47" xr6:coauthVersionMax="47" xr10:uidLastSave="{B2E75CBD-A96E-4128-956D-A3E8F94D295D}"/>
  <bookViews>
    <workbookView xWindow="-110" yWindow="-110" windowWidth="19420" windowHeight="10420" tabRatio="795" firstSheet="5" activeTab="16" xr2:uid="{520449CB-A9F0-402A-84E5-BB87BE616410}"/>
  </bookViews>
  <sheets>
    <sheet name="AR60" sheetId="16" r:id="rId1"/>
    <sheet name="AR60W" sheetId="17" r:id="rId2"/>
    <sheet name="FR3×20" sheetId="25" r:id="rId3"/>
    <sheet name="R3×20" sheetId="26" r:id="rId4"/>
    <sheet name="FR60PR" sheetId="29" r:id="rId5"/>
    <sheet name="R60PR" sheetId="30" r:id="rId6"/>
    <sheet name="AP60" sheetId="27" r:id="rId7"/>
    <sheet name="AP60W" sheetId="28" r:id="rId8"/>
    <sheet name="BP60" sheetId="45" r:id="rId9"/>
    <sheet name="BP60W" sheetId="46" r:id="rId10"/>
    <sheet name="春関" sheetId="20" r:id="rId11"/>
    <sheet name="選抜" sheetId="38" r:id="rId12"/>
    <sheet name="西日本" sheetId="37" r:id="rId13"/>
    <sheet name="秋関" sheetId="39" r:id="rId14"/>
    <sheet name="インカレ" sheetId="40" r:id="rId15"/>
    <sheet name="新人戦" sheetId="42" r:id="rId16"/>
    <sheet name="選手" sheetId="31" r:id="rId17"/>
    <sheet name="Sheet1" sheetId="47" r:id="rId18"/>
  </sheets>
  <definedNames>
    <definedName name="_xlnm._FilterDatabase" localSheetId="0" hidden="1">'AR60'!$A$1:$K$1</definedName>
    <definedName name="_xlnm._FilterDatabase" localSheetId="10" hidden="1">春関!$B$1:$B$118</definedName>
    <definedName name="_xlnm._FilterDatabase" localSheetId="12" hidden="1">西日本!$B$1:$D$54</definedName>
    <definedName name="_xlnm._FilterDatabase" localSheetId="16" hidden="1">選手!$A$2:$L$2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1" i="17" l="1"/>
  <c r="K72" i="17"/>
  <c r="K73" i="17"/>
  <c r="K75" i="17"/>
  <c r="B38" i="17"/>
  <c r="H38" i="17" s="1"/>
  <c r="B21" i="26"/>
  <c r="C21" i="26" s="1"/>
  <c r="B22" i="26"/>
  <c r="C22" i="26" s="1"/>
  <c r="B18" i="26"/>
  <c r="C18" i="26" s="1"/>
  <c r="B12" i="26"/>
  <c r="C12" i="26" s="1"/>
  <c r="B23" i="26"/>
  <c r="C23" i="26" s="1"/>
  <c r="B24" i="26"/>
  <c r="C24" i="26" s="1"/>
  <c r="B16" i="26"/>
  <c r="C16" i="26" s="1"/>
  <c r="B25" i="26"/>
  <c r="C25" i="26" s="1"/>
  <c r="B26" i="26"/>
  <c r="C26" i="26" s="1"/>
  <c r="B27" i="26"/>
  <c r="C27" i="26" s="1"/>
  <c r="B28" i="26"/>
  <c r="C28" i="26" s="1"/>
  <c r="B9" i="26"/>
  <c r="C9" i="26" s="1"/>
  <c r="B29" i="26"/>
  <c r="C29" i="26" s="1"/>
  <c r="B30" i="26"/>
  <c r="C30" i="26" s="1"/>
  <c r="B31" i="26"/>
  <c r="C31" i="26" s="1"/>
  <c r="B32" i="26"/>
  <c r="C32" i="26" s="1"/>
  <c r="B11" i="26"/>
  <c r="C11" i="26" s="1"/>
  <c r="B8" i="26"/>
  <c r="C8" i="26" s="1"/>
  <c r="B33" i="26"/>
  <c r="C33" i="26" s="1"/>
  <c r="B34" i="26"/>
  <c r="C34" i="26" s="1"/>
  <c r="B17" i="26"/>
  <c r="C17" i="26" s="1"/>
  <c r="B5" i="26"/>
  <c r="C5" i="26" s="1"/>
  <c r="B35" i="26"/>
  <c r="C35" i="26" s="1"/>
  <c r="B10" i="26"/>
  <c r="C10" i="26" s="1"/>
  <c r="B36" i="26"/>
  <c r="C36" i="26" s="1"/>
  <c r="B37" i="26"/>
  <c r="C37" i="26" s="1"/>
  <c r="B38" i="26"/>
  <c r="C38" i="26" s="1"/>
  <c r="B39" i="26"/>
  <c r="C39" i="26" s="1"/>
  <c r="B40" i="26"/>
  <c r="C40" i="26" s="1"/>
  <c r="B41" i="26"/>
  <c r="C41" i="26" s="1"/>
  <c r="B42" i="26"/>
  <c r="C42" i="26" s="1"/>
  <c r="B43" i="26"/>
  <c r="C43" i="26" s="1"/>
  <c r="B20" i="26"/>
  <c r="C20" i="26" s="1"/>
  <c r="B44" i="26"/>
  <c r="C44" i="26" s="1"/>
  <c r="B45" i="26"/>
  <c r="C45" i="26" s="1"/>
  <c r="B46" i="26"/>
  <c r="C46" i="26" s="1"/>
  <c r="B47" i="26"/>
  <c r="C47" i="26" s="1"/>
  <c r="B48" i="26"/>
  <c r="C48" i="26" s="1"/>
  <c r="B49" i="26"/>
  <c r="C49" i="26" s="1"/>
  <c r="B50" i="26"/>
  <c r="C50" i="26" s="1"/>
  <c r="B51" i="26"/>
  <c r="C51" i="26" s="1"/>
  <c r="B52" i="26"/>
  <c r="C52" i="26" s="1"/>
  <c r="B53" i="26"/>
  <c r="C53" i="26" s="1"/>
  <c r="B54" i="26"/>
  <c r="C54" i="26" s="1"/>
  <c r="B55" i="26"/>
  <c r="C55" i="26" s="1"/>
  <c r="B56" i="26"/>
  <c r="C56" i="26" s="1"/>
  <c r="B57" i="26"/>
  <c r="C57" i="26" s="1"/>
  <c r="B58" i="26"/>
  <c r="C58" i="26" s="1"/>
  <c r="B59" i="26"/>
  <c r="C59" i="26" s="1"/>
  <c r="B60" i="26"/>
  <c r="C60" i="26" s="1"/>
  <c r="B61" i="26"/>
  <c r="C61" i="26" s="1"/>
  <c r="B62" i="26"/>
  <c r="C62" i="26" s="1"/>
  <c r="B63" i="26"/>
  <c r="C63" i="26" s="1"/>
  <c r="B64" i="26"/>
  <c r="C64" i="26" s="1"/>
  <c r="B65" i="26"/>
  <c r="C65" i="26" s="1"/>
  <c r="B66" i="26"/>
  <c r="C66" i="26" s="1"/>
  <c r="B67" i="26"/>
  <c r="C67" i="26" s="1"/>
  <c r="B68" i="26"/>
  <c r="C68" i="26" s="1"/>
  <c r="B69" i="26"/>
  <c r="C69" i="26" s="1"/>
  <c r="B70" i="26"/>
  <c r="C70" i="26" s="1"/>
  <c r="B71" i="26"/>
  <c r="C71" i="26" s="1"/>
  <c r="B13" i="26"/>
  <c r="C13" i="26" s="1"/>
  <c r="B72" i="26"/>
  <c r="C72" i="26" s="1"/>
  <c r="B73" i="26"/>
  <c r="C73" i="26" s="1"/>
  <c r="B74" i="26"/>
  <c r="C74" i="26" s="1"/>
  <c r="B75" i="26"/>
  <c r="C75" i="26" s="1"/>
  <c r="B76" i="26"/>
  <c r="C76" i="26" s="1"/>
  <c r="B77" i="26"/>
  <c r="C77" i="26" s="1"/>
  <c r="B78" i="26"/>
  <c r="C78" i="26" s="1"/>
  <c r="B79" i="26"/>
  <c r="C79" i="26" s="1"/>
  <c r="B80" i="26"/>
  <c r="C80" i="26" s="1"/>
  <c r="B81" i="26"/>
  <c r="C81" i="26" s="1"/>
  <c r="B82" i="26"/>
  <c r="C82" i="26" s="1"/>
  <c r="B83" i="26"/>
  <c r="C83" i="26" s="1"/>
  <c r="B84" i="26"/>
  <c r="C84" i="26" s="1"/>
  <c r="B85" i="26"/>
  <c r="C85" i="26" s="1"/>
  <c r="B86" i="26"/>
  <c r="C86" i="26" s="1"/>
  <c r="B87" i="26"/>
  <c r="C87" i="26" s="1"/>
  <c r="B88" i="26"/>
  <c r="C88" i="26" s="1"/>
  <c r="B89" i="26"/>
  <c r="C89" i="26" s="1"/>
  <c r="B90" i="26"/>
  <c r="C90" i="26" s="1"/>
  <c r="B91" i="26"/>
  <c r="C91" i="26" s="1"/>
  <c r="B92" i="26"/>
  <c r="C92" i="26" s="1"/>
  <c r="B93" i="26"/>
  <c r="C93" i="26" s="1"/>
  <c r="B94" i="26"/>
  <c r="C94" i="26" s="1"/>
  <c r="B95" i="26"/>
  <c r="C95" i="26" s="1"/>
  <c r="B96" i="26"/>
  <c r="C96" i="26" s="1"/>
  <c r="B3" i="26"/>
  <c r="C3" i="26" s="1"/>
  <c r="B97" i="26"/>
  <c r="C97" i="26" s="1"/>
  <c r="B98" i="26"/>
  <c r="C98" i="26" s="1"/>
  <c r="B4" i="26"/>
  <c r="C4" i="26" s="1"/>
  <c r="B99" i="26"/>
  <c r="C99" i="26" s="1"/>
  <c r="B100" i="26"/>
  <c r="C100" i="26" s="1"/>
  <c r="B101" i="26"/>
  <c r="C101" i="26" s="1"/>
  <c r="B14" i="26"/>
  <c r="C14" i="26" s="1"/>
  <c r="B6" i="26"/>
  <c r="C6" i="26" s="1"/>
  <c r="B102" i="26"/>
  <c r="C102" i="26" s="1"/>
  <c r="B103" i="26"/>
  <c r="C103" i="26" s="1"/>
  <c r="B15" i="26"/>
  <c r="C15" i="26" s="1"/>
  <c r="B104" i="26"/>
  <c r="C104" i="26" s="1"/>
  <c r="B105" i="26"/>
  <c r="C105" i="26" s="1"/>
  <c r="B2" i="26"/>
  <c r="C2" i="26" s="1"/>
  <c r="B7" i="26"/>
  <c r="C7" i="26" s="1"/>
  <c r="B106" i="26"/>
  <c r="C106" i="26" s="1"/>
  <c r="B107" i="26"/>
  <c r="C107" i="26" s="1"/>
  <c r="B108" i="26"/>
  <c r="C108" i="26" s="1"/>
  <c r="B109" i="26"/>
  <c r="C109" i="26" s="1"/>
  <c r="B110" i="26"/>
  <c r="C110" i="26" s="1"/>
  <c r="B111" i="26"/>
  <c r="C111" i="26" s="1"/>
  <c r="B112" i="26"/>
  <c r="C112" i="26" s="1"/>
  <c r="B113" i="26"/>
  <c r="C113" i="26" s="1"/>
  <c r="B114" i="26"/>
  <c r="C114" i="26" s="1"/>
  <c r="B115" i="26"/>
  <c r="C115" i="26" s="1"/>
  <c r="B116" i="26"/>
  <c r="C116" i="26" s="1"/>
  <c r="B117" i="26"/>
  <c r="C117" i="26" s="1"/>
  <c r="B118" i="26"/>
  <c r="C118" i="26" s="1"/>
  <c r="B119" i="26"/>
  <c r="C119" i="26" s="1"/>
  <c r="B120" i="26"/>
  <c r="C120" i="26" s="1"/>
  <c r="B121" i="26"/>
  <c r="C121" i="26" s="1"/>
  <c r="B122" i="26"/>
  <c r="C122" i="26" s="1"/>
  <c r="B123" i="26"/>
  <c r="C123" i="26" s="1"/>
  <c r="B124" i="26"/>
  <c r="C124" i="26" s="1"/>
  <c r="B125" i="26"/>
  <c r="C125" i="26" s="1"/>
  <c r="B126" i="26"/>
  <c r="H126" i="26" s="1"/>
  <c r="B127" i="26"/>
  <c r="C127" i="26" s="1"/>
  <c r="B128" i="26"/>
  <c r="C128" i="26" s="1"/>
  <c r="B19" i="26"/>
  <c r="C19" i="26" s="1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5" i="25"/>
  <c r="B29" i="25"/>
  <c r="B30" i="25"/>
  <c r="B31" i="25"/>
  <c r="B32" i="25"/>
  <c r="B33" i="25"/>
  <c r="B34" i="25"/>
  <c r="B35" i="25"/>
  <c r="B36" i="25"/>
  <c r="B2" i="25"/>
  <c r="B6" i="25"/>
  <c r="B37" i="25"/>
  <c r="B38" i="25"/>
  <c r="B39" i="25"/>
  <c r="B40" i="25"/>
  <c r="B41" i="25"/>
  <c r="B14" i="25"/>
  <c r="B42" i="25"/>
  <c r="B43" i="25"/>
  <c r="B44" i="25"/>
  <c r="B10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12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B103" i="25"/>
  <c r="B104" i="25"/>
  <c r="B105" i="25"/>
  <c r="B106" i="25"/>
  <c r="B107" i="25"/>
  <c r="B108" i="25"/>
  <c r="B109" i="25"/>
  <c r="B110" i="25"/>
  <c r="B111" i="25"/>
  <c r="B112" i="25"/>
  <c r="B113" i="25"/>
  <c r="B114" i="25"/>
  <c r="B115" i="25"/>
  <c r="B116" i="25"/>
  <c r="B117" i="25"/>
  <c r="B118" i="25"/>
  <c r="B119" i="25"/>
  <c r="B120" i="25"/>
  <c r="B121" i="25"/>
  <c r="B122" i="25"/>
  <c r="B123" i="25"/>
  <c r="B124" i="25"/>
  <c r="B125" i="25"/>
  <c r="B126" i="25"/>
  <c r="B127" i="25"/>
  <c r="B128" i="25"/>
  <c r="B129" i="25"/>
  <c r="B130" i="25"/>
  <c r="B131" i="25"/>
  <c r="B132" i="25"/>
  <c r="B133" i="25"/>
  <c r="B134" i="25"/>
  <c r="B135" i="25"/>
  <c r="B136" i="25"/>
  <c r="B137" i="25"/>
  <c r="B138" i="25"/>
  <c r="B139" i="25"/>
  <c r="B140" i="25"/>
  <c r="B141" i="25"/>
  <c r="B3" i="25"/>
  <c r="B142" i="25"/>
  <c r="B143" i="25"/>
  <c r="B144" i="25"/>
  <c r="B145" i="25"/>
  <c r="B146" i="25"/>
  <c r="B147" i="25"/>
  <c r="B148" i="25"/>
  <c r="B149" i="25"/>
  <c r="B150" i="25"/>
  <c r="B8" i="25"/>
  <c r="B151" i="25"/>
  <c r="B7" i="25"/>
  <c r="B152" i="25"/>
  <c r="B153" i="25"/>
  <c r="B4" i="25"/>
  <c r="B13" i="25"/>
  <c r="B154" i="25"/>
  <c r="B155" i="25"/>
  <c r="B156" i="25"/>
  <c r="B11" i="25"/>
  <c r="B157" i="25"/>
  <c r="B158" i="25"/>
  <c r="B159" i="25"/>
  <c r="B160" i="25"/>
  <c r="B161" i="25"/>
  <c r="B162" i="25"/>
  <c r="B163" i="25"/>
  <c r="B164" i="25"/>
  <c r="B165" i="25"/>
  <c r="B166" i="25"/>
  <c r="B167" i="25"/>
  <c r="B168" i="25"/>
  <c r="B169" i="25"/>
  <c r="B170" i="25"/>
  <c r="B171" i="25"/>
  <c r="B172" i="25"/>
  <c r="B173" i="25"/>
  <c r="B174" i="25"/>
  <c r="B175" i="25"/>
  <c r="B176" i="25"/>
  <c r="B177" i="25"/>
  <c r="B178" i="25"/>
  <c r="B179" i="25"/>
  <c r="B180" i="25"/>
  <c r="B181" i="25"/>
  <c r="B182" i="25"/>
  <c r="B183" i="25"/>
  <c r="B184" i="25"/>
  <c r="B185" i="25"/>
  <c r="B186" i="25"/>
  <c r="B9" i="25"/>
  <c r="B79" i="17"/>
  <c r="C79" i="17" s="1"/>
  <c r="B37" i="17"/>
  <c r="B69" i="17"/>
  <c r="B33" i="17"/>
  <c r="B25" i="17"/>
  <c r="B73" i="17"/>
  <c r="C73" i="17" s="1"/>
  <c r="B16" i="17"/>
  <c r="B80" i="17"/>
  <c r="B35" i="17"/>
  <c r="B68" i="17"/>
  <c r="B81" i="17"/>
  <c r="B30" i="17"/>
  <c r="B82" i="17"/>
  <c r="B83" i="17"/>
  <c r="B84" i="17"/>
  <c r="B85" i="17"/>
  <c r="B13" i="17"/>
  <c r="B11" i="17"/>
  <c r="B40" i="17"/>
  <c r="B86" i="17"/>
  <c r="B17" i="17"/>
  <c r="B15" i="17"/>
  <c r="B19" i="17"/>
  <c r="B7" i="17"/>
  <c r="B41" i="17"/>
  <c r="B87" i="17"/>
  <c r="B88" i="17"/>
  <c r="B54" i="17"/>
  <c r="C54" i="17" s="1"/>
  <c r="B67" i="17"/>
  <c r="B46" i="17"/>
  <c r="B56" i="17"/>
  <c r="B39" i="17"/>
  <c r="C39" i="17" s="1"/>
  <c r="B42" i="17"/>
  <c r="B89" i="17"/>
  <c r="B66" i="17"/>
  <c r="C66" i="17" s="1"/>
  <c r="B57" i="17"/>
  <c r="B64" i="17"/>
  <c r="C64" i="17" s="1"/>
  <c r="B72" i="17"/>
  <c r="C72" i="17" s="1"/>
  <c r="B90" i="17"/>
  <c r="B91" i="17"/>
  <c r="B28" i="17"/>
  <c r="C28" i="17" s="1"/>
  <c r="B70" i="17"/>
  <c r="B44" i="17"/>
  <c r="B23" i="17"/>
  <c r="B77" i="17"/>
  <c r="C77" i="17" s="1"/>
  <c r="B92" i="17"/>
  <c r="B34" i="17"/>
  <c r="B45" i="17"/>
  <c r="B74" i="17"/>
  <c r="B65" i="17"/>
  <c r="C65" i="17" s="1"/>
  <c r="B31" i="17"/>
  <c r="B93" i="17"/>
  <c r="B26" i="17"/>
  <c r="B51" i="17"/>
  <c r="B29" i="17"/>
  <c r="C29" i="17" s="1"/>
  <c r="B62" i="17"/>
  <c r="C62" i="17" s="1"/>
  <c r="B27" i="17"/>
  <c r="B24" i="17"/>
  <c r="B21" i="17"/>
  <c r="B94" i="17"/>
  <c r="B49" i="17"/>
  <c r="B36" i="17"/>
  <c r="B22" i="17"/>
  <c r="B55" i="17"/>
  <c r="B50" i="17"/>
  <c r="B95" i="17"/>
  <c r="B14" i="17"/>
  <c r="B61" i="17"/>
  <c r="B96" i="17"/>
  <c r="B97" i="17"/>
  <c r="B52" i="17"/>
  <c r="B75" i="17"/>
  <c r="C75" i="17" s="1"/>
  <c r="B60" i="17"/>
  <c r="B98" i="17"/>
  <c r="B76" i="17"/>
  <c r="C76" i="17" s="1"/>
  <c r="B53" i="17"/>
  <c r="B78" i="17"/>
  <c r="C78" i="17" s="1"/>
  <c r="B43" i="17"/>
  <c r="B99" i="17"/>
  <c r="B100" i="17"/>
  <c r="B101" i="17"/>
  <c r="B58" i="17"/>
  <c r="C58" i="17" s="1"/>
  <c r="B102" i="17"/>
  <c r="B103" i="17"/>
  <c r="B104" i="17"/>
  <c r="B105" i="17"/>
  <c r="B5" i="17"/>
  <c r="B106" i="17"/>
  <c r="B107" i="17"/>
  <c r="B4" i="17"/>
  <c r="B63" i="17"/>
  <c r="H63" i="17" s="1"/>
  <c r="B108" i="17"/>
  <c r="B10" i="17"/>
  <c r="B8" i="17"/>
  <c r="B6" i="17"/>
  <c r="B109" i="17"/>
  <c r="B110" i="17"/>
  <c r="B2" i="17"/>
  <c r="B12" i="17"/>
  <c r="B18" i="17"/>
  <c r="B3" i="17"/>
  <c r="B9" i="17"/>
  <c r="B32" i="17"/>
  <c r="B111" i="17"/>
  <c r="B112" i="17"/>
  <c r="B113" i="17"/>
  <c r="B114" i="17"/>
  <c r="B115" i="17"/>
  <c r="B116" i="17"/>
  <c r="B117" i="17"/>
  <c r="B118" i="17"/>
  <c r="B59" i="17"/>
  <c r="B48" i="17"/>
  <c r="H48" i="17" s="1"/>
  <c r="B47" i="17"/>
  <c r="B20" i="17"/>
  <c r="B119" i="17"/>
  <c r="C119" i="17" s="1"/>
  <c r="B120" i="17"/>
  <c r="C120" i="17" s="1"/>
  <c r="B71" i="17"/>
  <c r="B121" i="17"/>
  <c r="H121" i="17" s="1"/>
  <c r="B122" i="17"/>
  <c r="D122" i="17" s="1"/>
  <c r="B123" i="17"/>
  <c r="F123" i="17" s="1"/>
  <c r="B124" i="17"/>
  <c r="C124" i="17" s="1"/>
  <c r="B125" i="17"/>
  <c r="H125" i="17" s="1"/>
  <c r="B126" i="17"/>
  <c r="D126" i="17" s="1"/>
  <c r="B127" i="17"/>
  <c r="F127" i="17" s="1"/>
  <c r="B128" i="17"/>
  <c r="C128" i="17" s="1"/>
  <c r="B129" i="17"/>
  <c r="H129" i="17" s="1"/>
  <c r="B24" i="46"/>
  <c r="B45" i="46"/>
  <c r="B46" i="46"/>
  <c r="B47" i="46"/>
  <c r="B10" i="46"/>
  <c r="B48" i="46"/>
  <c r="B49" i="46"/>
  <c r="B50" i="46"/>
  <c r="B51" i="46"/>
  <c r="B31" i="46"/>
  <c r="B4" i="46"/>
  <c r="B52" i="46"/>
  <c r="B16" i="46"/>
  <c r="B36" i="46"/>
  <c r="B21" i="46"/>
  <c r="B40" i="46"/>
  <c r="B53" i="46"/>
  <c r="B54" i="46"/>
  <c r="B55" i="46"/>
  <c r="B25" i="46"/>
  <c r="B56" i="46"/>
  <c r="B57" i="46"/>
  <c r="B58" i="46"/>
  <c r="B59" i="46"/>
  <c r="B60" i="46"/>
  <c r="B5" i="46"/>
  <c r="B30" i="46"/>
  <c r="B61" i="46"/>
  <c r="B62" i="46"/>
  <c r="B7" i="46"/>
  <c r="B6" i="46"/>
  <c r="B2" i="46"/>
  <c r="B39" i="46"/>
  <c r="B43" i="46"/>
  <c r="B33" i="46"/>
  <c r="B63" i="46"/>
  <c r="B14" i="46"/>
  <c r="B64" i="46"/>
  <c r="B32" i="46"/>
  <c r="B15" i="46"/>
  <c r="B37" i="46"/>
  <c r="B65" i="46"/>
  <c r="B66" i="46"/>
  <c r="B67" i="46"/>
  <c r="B68" i="46"/>
  <c r="B13" i="46"/>
  <c r="B69" i="46"/>
  <c r="B70" i="46"/>
  <c r="B71" i="46"/>
  <c r="B72" i="46"/>
  <c r="B73" i="46"/>
  <c r="B11" i="46"/>
  <c r="B74" i="46"/>
  <c r="B41" i="46"/>
  <c r="B42" i="46"/>
  <c r="B75" i="46"/>
  <c r="B76" i="46"/>
  <c r="B77" i="46"/>
  <c r="B78" i="46"/>
  <c r="B79" i="46"/>
  <c r="B80" i="46"/>
  <c r="B81" i="46"/>
  <c r="B34" i="46"/>
  <c r="B82" i="46"/>
  <c r="B26" i="46"/>
  <c r="B20" i="46"/>
  <c r="B83" i="46"/>
  <c r="B84" i="46"/>
  <c r="B85" i="46"/>
  <c r="B86" i="46"/>
  <c r="B87" i="46"/>
  <c r="B8" i="46"/>
  <c r="B88" i="46"/>
  <c r="B89" i="46"/>
  <c r="B90" i="46"/>
  <c r="B91" i="46"/>
  <c r="B92" i="46"/>
  <c r="B18" i="46"/>
  <c r="B93" i="46"/>
  <c r="B29" i="46"/>
  <c r="B94" i="46"/>
  <c r="B95" i="46"/>
  <c r="B96" i="46"/>
  <c r="B97" i="46"/>
  <c r="B98" i="46"/>
  <c r="B19" i="46"/>
  <c r="B99" i="46"/>
  <c r="B100" i="46"/>
  <c r="B3" i="46"/>
  <c r="B9" i="46"/>
  <c r="B101" i="46"/>
  <c r="B102" i="46"/>
  <c r="B103" i="46"/>
  <c r="B28" i="46"/>
  <c r="B23" i="46"/>
  <c r="B27" i="46"/>
  <c r="B22" i="46"/>
  <c r="B38" i="46"/>
  <c r="B104" i="46"/>
  <c r="B105" i="46"/>
  <c r="B106" i="46"/>
  <c r="B107" i="46"/>
  <c r="B108" i="46"/>
  <c r="B109" i="46"/>
  <c r="B110" i="46"/>
  <c r="B17" i="46"/>
  <c r="B111" i="46"/>
  <c r="B35" i="46"/>
  <c r="B12" i="46"/>
  <c r="B112" i="46"/>
  <c r="B113" i="46"/>
  <c r="B114" i="46"/>
  <c r="B115" i="46"/>
  <c r="B116" i="46"/>
  <c r="B117" i="46"/>
  <c r="F117" i="46" s="1"/>
  <c r="B118" i="46"/>
  <c r="I118" i="46" s="1"/>
  <c r="B119" i="46"/>
  <c r="D119" i="46" s="1"/>
  <c r="B120" i="46"/>
  <c r="F120" i="46" s="1"/>
  <c r="B44" i="46"/>
  <c r="B180" i="45"/>
  <c r="B5" i="45"/>
  <c r="D5" i="45" s="1"/>
  <c r="B34" i="45"/>
  <c r="E34" i="45" s="1"/>
  <c r="B181" i="45"/>
  <c r="F181" i="45" s="1"/>
  <c r="B182" i="45"/>
  <c r="G182" i="45" s="1"/>
  <c r="B18" i="45"/>
  <c r="C18" i="45" s="1"/>
  <c r="B183" i="45"/>
  <c r="I183" i="45" s="1"/>
  <c r="B69" i="45"/>
  <c r="B27" i="45"/>
  <c r="B25" i="45"/>
  <c r="B70" i="45"/>
  <c r="B36" i="45"/>
  <c r="B26" i="45"/>
  <c r="B66" i="45"/>
  <c r="B55" i="45"/>
  <c r="B71" i="45"/>
  <c r="B72" i="45"/>
  <c r="B33" i="45"/>
  <c r="B73" i="45"/>
  <c r="B74" i="45"/>
  <c r="B7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61" i="45"/>
  <c r="B87" i="45"/>
  <c r="B39" i="45"/>
  <c r="B88" i="45"/>
  <c r="B89" i="45"/>
  <c r="B20" i="45"/>
  <c r="B90" i="45"/>
  <c r="B91" i="45"/>
  <c r="B14" i="45"/>
  <c r="B92" i="45"/>
  <c r="B58" i="45"/>
  <c r="B93" i="45"/>
  <c r="B62" i="45"/>
  <c r="B16" i="45"/>
  <c r="B35" i="45"/>
  <c r="B94" i="45"/>
  <c r="B95" i="45"/>
  <c r="B43" i="45"/>
  <c r="B96" i="45"/>
  <c r="B97" i="45"/>
  <c r="B98" i="45"/>
  <c r="B99" i="45"/>
  <c r="B100" i="45"/>
  <c r="B101" i="45"/>
  <c r="B32" i="45"/>
  <c r="B102" i="45"/>
  <c r="B103" i="45"/>
  <c r="B104" i="45"/>
  <c r="B105" i="45"/>
  <c r="B37" i="45"/>
  <c r="B106" i="45"/>
  <c r="B107" i="45"/>
  <c r="B23" i="45"/>
  <c r="B9" i="45"/>
  <c r="B8" i="45"/>
  <c r="B108" i="45"/>
  <c r="B109" i="45"/>
  <c r="B110" i="45"/>
  <c r="B111" i="45"/>
  <c r="B112" i="45"/>
  <c r="B24" i="45"/>
  <c r="B113" i="45"/>
  <c r="B15" i="45"/>
  <c r="B114" i="45"/>
  <c r="B38" i="45"/>
  <c r="B115" i="45"/>
  <c r="B11" i="45"/>
  <c r="B51" i="45"/>
  <c r="B116" i="45"/>
  <c r="B117" i="45"/>
  <c r="B19" i="45"/>
  <c r="B118" i="45"/>
  <c r="B52" i="45"/>
  <c r="B65" i="45"/>
  <c r="B17" i="45"/>
  <c r="B29" i="45"/>
  <c r="B56" i="45"/>
  <c r="B10" i="45"/>
  <c r="B119" i="45"/>
  <c r="B120" i="45"/>
  <c r="B121" i="45"/>
  <c r="B13" i="45"/>
  <c r="B54" i="45"/>
  <c r="B12" i="45"/>
  <c r="B122" i="45"/>
  <c r="B123" i="45"/>
  <c r="B60" i="45"/>
  <c r="B59" i="45"/>
  <c r="B124" i="45"/>
  <c r="B49" i="45"/>
  <c r="B21" i="45"/>
  <c r="B67" i="45"/>
  <c r="B125" i="45"/>
  <c r="B126" i="45"/>
  <c r="B127" i="45"/>
  <c r="B128" i="45"/>
  <c r="B129" i="45"/>
  <c r="B130" i="45"/>
  <c r="B131" i="45"/>
  <c r="B132" i="45"/>
  <c r="B133" i="45"/>
  <c r="B134" i="45"/>
  <c r="B135" i="45"/>
  <c r="B136" i="45"/>
  <c r="B137" i="45"/>
  <c r="B138" i="45"/>
  <c r="B139" i="45"/>
  <c r="B4" i="45"/>
  <c r="B140" i="45"/>
  <c r="B141" i="45"/>
  <c r="B142" i="45"/>
  <c r="B143" i="45"/>
  <c r="B144" i="45"/>
  <c r="B145" i="45"/>
  <c r="B146" i="45"/>
  <c r="B147" i="45"/>
  <c r="B48" i="45"/>
  <c r="B57" i="45"/>
  <c r="B148" i="45"/>
  <c r="B149" i="45"/>
  <c r="B41" i="45"/>
  <c r="B150" i="45"/>
  <c r="B22" i="45"/>
  <c r="B151" i="45"/>
  <c r="B45" i="45"/>
  <c r="B47" i="45"/>
  <c r="B50" i="45"/>
  <c r="B28" i="45"/>
  <c r="B152" i="45"/>
  <c r="B2" i="45"/>
  <c r="B153" i="45"/>
  <c r="B3" i="45"/>
  <c r="B6" i="45"/>
  <c r="B154" i="45"/>
  <c r="B64" i="45"/>
  <c r="B155" i="45"/>
  <c r="B42" i="45"/>
  <c r="B156" i="45"/>
  <c r="B157" i="45"/>
  <c r="B158" i="45"/>
  <c r="B159" i="45"/>
  <c r="B160" i="45"/>
  <c r="B161" i="45"/>
  <c r="B162" i="45"/>
  <c r="B163" i="45"/>
  <c r="B44" i="45"/>
  <c r="B164" i="45"/>
  <c r="B165" i="45"/>
  <c r="B166" i="45"/>
  <c r="B167" i="45"/>
  <c r="B63" i="45"/>
  <c r="B31" i="45"/>
  <c r="B40" i="45"/>
  <c r="B168" i="45"/>
  <c r="B30" i="45"/>
  <c r="B169" i="45"/>
  <c r="B170" i="45"/>
  <c r="B171" i="45"/>
  <c r="B172" i="45"/>
  <c r="B53" i="45"/>
  <c r="B173" i="45"/>
  <c r="B174" i="45"/>
  <c r="B175" i="45"/>
  <c r="B46" i="45"/>
  <c r="B176" i="45"/>
  <c r="B177" i="45"/>
  <c r="B178" i="45"/>
  <c r="B179" i="45"/>
  <c r="B68" i="45"/>
  <c r="B4" i="28"/>
  <c r="B10" i="28"/>
  <c r="B11" i="28"/>
  <c r="B12" i="28"/>
  <c r="B13" i="28"/>
  <c r="B14" i="28"/>
  <c r="B6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3" i="28"/>
  <c r="B27" i="28"/>
  <c r="B28" i="28"/>
  <c r="B29" i="28"/>
  <c r="B30" i="28"/>
  <c r="B31" i="28"/>
  <c r="B32" i="28"/>
  <c r="B33" i="28"/>
  <c r="B34" i="28"/>
  <c r="B35" i="28"/>
  <c r="B8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7" i="28"/>
  <c r="B5" i="28"/>
  <c r="B94" i="28"/>
  <c r="B95" i="28"/>
  <c r="B96" i="28"/>
  <c r="B97" i="28"/>
  <c r="B98" i="28"/>
  <c r="B99" i="28"/>
  <c r="B2" i="28"/>
  <c r="B100" i="28"/>
  <c r="B101" i="28"/>
  <c r="B102" i="28"/>
  <c r="B103" i="28"/>
  <c r="B104" i="28"/>
  <c r="B105" i="28"/>
  <c r="B106" i="28"/>
  <c r="B107" i="28"/>
  <c r="B108" i="28"/>
  <c r="B109" i="28"/>
  <c r="B110" i="28"/>
  <c r="B111" i="28"/>
  <c r="B112" i="28"/>
  <c r="B113" i="28"/>
  <c r="B114" i="28"/>
  <c r="B115" i="28"/>
  <c r="B116" i="28"/>
  <c r="C116" i="28" s="1"/>
  <c r="B117" i="28"/>
  <c r="B118" i="28"/>
  <c r="E118" i="28" s="1"/>
  <c r="B119" i="28"/>
  <c r="C119" i="28" s="1"/>
  <c r="B120" i="28"/>
  <c r="E120" i="28" s="1"/>
  <c r="B121" i="28"/>
  <c r="J121" i="28" s="1"/>
  <c r="B9" i="28"/>
  <c r="D119" i="28"/>
  <c r="E117" i="28"/>
  <c r="F119" i="28"/>
  <c r="H119" i="28"/>
  <c r="J117" i="28"/>
  <c r="J119" i="28"/>
  <c r="B13" i="27"/>
  <c r="B14" i="27"/>
  <c r="B15" i="27"/>
  <c r="B16" i="27"/>
  <c r="B17" i="27"/>
  <c r="B18" i="27"/>
  <c r="B19" i="27"/>
  <c r="B20" i="27"/>
  <c r="B21" i="27"/>
  <c r="B22" i="27"/>
  <c r="B4" i="27"/>
  <c r="B23" i="27"/>
  <c r="B24" i="27"/>
  <c r="B6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B101" i="27"/>
  <c r="B102" i="27"/>
  <c r="B103" i="27"/>
  <c r="B104" i="27"/>
  <c r="B105" i="27"/>
  <c r="B106" i="27"/>
  <c r="B107" i="27"/>
  <c r="B108" i="27"/>
  <c r="B109" i="27"/>
  <c r="B10" i="27"/>
  <c r="B110" i="27"/>
  <c r="B111" i="27"/>
  <c r="B112" i="27"/>
  <c r="B113" i="27"/>
  <c r="B114" i="27"/>
  <c r="B115" i="27"/>
  <c r="B116" i="27"/>
  <c r="B117" i="27"/>
  <c r="B118" i="27"/>
  <c r="B119" i="27"/>
  <c r="B120" i="27"/>
  <c r="B121" i="27"/>
  <c r="B122" i="27"/>
  <c r="B123" i="27"/>
  <c r="B124" i="27"/>
  <c r="B125" i="27"/>
  <c r="B126" i="27"/>
  <c r="B127" i="27"/>
  <c r="B128" i="27"/>
  <c r="B129" i="27"/>
  <c r="B130" i="27"/>
  <c r="B131" i="27"/>
  <c r="B132" i="27"/>
  <c r="B133" i="27"/>
  <c r="B134" i="27"/>
  <c r="B135" i="27"/>
  <c r="B136" i="27"/>
  <c r="B137" i="27"/>
  <c r="B138" i="27"/>
  <c r="B139" i="27"/>
  <c r="B140" i="27"/>
  <c r="B141" i="27"/>
  <c r="B142" i="27"/>
  <c r="B3" i="27"/>
  <c r="B143" i="27"/>
  <c r="B2" i="27"/>
  <c r="B144" i="27"/>
  <c r="B5" i="27"/>
  <c r="B8" i="27"/>
  <c r="B145" i="27"/>
  <c r="B146" i="27"/>
  <c r="B147" i="27"/>
  <c r="B148" i="27"/>
  <c r="B149" i="27"/>
  <c r="B150" i="27"/>
  <c r="B151" i="27"/>
  <c r="B152" i="27"/>
  <c r="B153" i="27"/>
  <c r="B9" i="27"/>
  <c r="B154" i="27"/>
  <c r="B155" i="27"/>
  <c r="B156" i="27"/>
  <c r="B157" i="27"/>
  <c r="B158" i="27"/>
  <c r="B159" i="27"/>
  <c r="B160" i="27"/>
  <c r="B161" i="27"/>
  <c r="B162" i="27"/>
  <c r="B163" i="27"/>
  <c r="B164" i="27"/>
  <c r="B165" i="27"/>
  <c r="B166" i="27"/>
  <c r="B167" i="27"/>
  <c r="B168" i="27"/>
  <c r="B169" i="27"/>
  <c r="B170" i="27"/>
  <c r="B171" i="27"/>
  <c r="B172" i="27"/>
  <c r="B173" i="27"/>
  <c r="B174" i="27"/>
  <c r="B175" i="27"/>
  <c r="B176" i="27"/>
  <c r="B177" i="27"/>
  <c r="B178" i="27"/>
  <c r="B179" i="27"/>
  <c r="B11" i="27"/>
  <c r="B7" i="27"/>
  <c r="B180" i="27"/>
  <c r="B181" i="27"/>
  <c r="B182" i="27"/>
  <c r="B183" i="27"/>
  <c r="B184" i="27"/>
  <c r="B185" i="27"/>
  <c r="B186" i="27"/>
  <c r="B187" i="27"/>
  <c r="B188" i="27"/>
  <c r="C188" i="27" s="1"/>
  <c r="B189" i="27"/>
  <c r="H189" i="27" s="1"/>
  <c r="B190" i="27"/>
  <c r="E190" i="27" s="1"/>
  <c r="B12" i="27"/>
  <c r="B23" i="30"/>
  <c r="B24" i="30"/>
  <c r="B19" i="30"/>
  <c r="B9" i="30"/>
  <c r="B25" i="30"/>
  <c r="B26" i="30"/>
  <c r="B17" i="30"/>
  <c r="B27" i="30"/>
  <c r="B28" i="30"/>
  <c r="B29" i="30"/>
  <c r="B30" i="30"/>
  <c r="B7" i="30"/>
  <c r="B31" i="30"/>
  <c r="B32" i="30"/>
  <c r="B33" i="30"/>
  <c r="B34" i="30"/>
  <c r="B15" i="30"/>
  <c r="B5" i="30"/>
  <c r="B10" i="30"/>
  <c r="B35" i="30"/>
  <c r="B16" i="30"/>
  <c r="B11" i="30"/>
  <c r="B36" i="30"/>
  <c r="B14" i="30"/>
  <c r="B37" i="30"/>
  <c r="B38" i="30"/>
  <c r="B39" i="30"/>
  <c r="B40" i="30"/>
  <c r="B41" i="30"/>
  <c r="B42" i="30"/>
  <c r="B43" i="30"/>
  <c r="B44" i="30"/>
  <c r="B22" i="30"/>
  <c r="B45" i="30"/>
  <c r="B46" i="30"/>
  <c r="B47" i="30"/>
  <c r="B48" i="30"/>
  <c r="B49" i="30"/>
  <c r="B50" i="30"/>
  <c r="B51" i="30"/>
  <c r="B52" i="30"/>
  <c r="B53" i="30"/>
  <c r="B54" i="30"/>
  <c r="B55" i="30"/>
  <c r="B21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8" i="30"/>
  <c r="B72" i="30"/>
  <c r="B73" i="30"/>
  <c r="B74" i="30"/>
  <c r="B75" i="30"/>
  <c r="B18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3" i="30"/>
  <c r="B96" i="30"/>
  <c r="B97" i="30"/>
  <c r="B2" i="30"/>
  <c r="C2" i="30" s="1"/>
  <c r="B98" i="30"/>
  <c r="B99" i="30"/>
  <c r="B100" i="30"/>
  <c r="B12" i="30"/>
  <c r="B101" i="30"/>
  <c r="B102" i="30"/>
  <c r="B103" i="30"/>
  <c r="B13" i="30"/>
  <c r="B104" i="30"/>
  <c r="B105" i="30"/>
  <c r="B4" i="30"/>
  <c r="B6" i="30"/>
  <c r="B106" i="30"/>
  <c r="B107" i="30"/>
  <c r="B108" i="30"/>
  <c r="B109" i="30"/>
  <c r="B110" i="30"/>
  <c r="B111" i="30"/>
  <c r="B112" i="30"/>
  <c r="B113" i="30"/>
  <c r="B114" i="30"/>
  <c r="B115" i="30"/>
  <c r="B116" i="30"/>
  <c r="I116" i="30" s="1"/>
  <c r="B117" i="30"/>
  <c r="C117" i="30" s="1"/>
  <c r="B118" i="30"/>
  <c r="C118" i="30" s="1"/>
  <c r="B119" i="30"/>
  <c r="F119" i="30" s="1"/>
  <c r="B20" i="30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7" i="29"/>
  <c r="B32" i="29"/>
  <c r="B33" i="29"/>
  <c r="B34" i="29"/>
  <c r="B35" i="29"/>
  <c r="B36" i="29"/>
  <c r="B37" i="29"/>
  <c r="B38" i="29"/>
  <c r="B39" i="29"/>
  <c r="B2" i="29"/>
  <c r="B12" i="29"/>
  <c r="B40" i="29"/>
  <c r="B41" i="29"/>
  <c r="B42" i="29"/>
  <c r="B43" i="29"/>
  <c r="B44" i="29"/>
  <c r="B16" i="29"/>
  <c r="B45" i="29"/>
  <c r="B46" i="29"/>
  <c r="B47" i="29"/>
  <c r="B8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9" i="29"/>
  <c r="B14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15" i="29"/>
  <c r="B85" i="29"/>
  <c r="B86" i="29"/>
  <c r="B87" i="29"/>
  <c r="B88" i="29"/>
  <c r="B89" i="29"/>
  <c r="B90" i="29"/>
  <c r="B91" i="29"/>
  <c r="B92" i="29"/>
  <c r="B93" i="29"/>
  <c r="B17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B114" i="29"/>
  <c r="B115" i="29"/>
  <c r="B116" i="29"/>
  <c r="B117" i="29"/>
  <c r="B118" i="29"/>
  <c r="B119" i="29"/>
  <c r="B120" i="29"/>
  <c r="B121" i="29"/>
  <c r="B122" i="29"/>
  <c r="B123" i="29"/>
  <c r="B124" i="29"/>
  <c r="B125" i="29"/>
  <c r="B126" i="29"/>
  <c r="B127" i="29"/>
  <c r="B128" i="29"/>
  <c r="B129" i="29"/>
  <c r="B130" i="29"/>
  <c r="B131" i="29"/>
  <c r="B132" i="29"/>
  <c r="B133" i="29"/>
  <c r="B134" i="29"/>
  <c r="B135" i="29"/>
  <c r="B136" i="29"/>
  <c r="B137" i="29"/>
  <c r="B138" i="29"/>
  <c r="B139" i="29"/>
  <c r="B140" i="29"/>
  <c r="B141" i="29"/>
  <c r="B142" i="29"/>
  <c r="B4" i="29"/>
  <c r="B143" i="29"/>
  <c r="B144" i="29"/>
  <c r="B145" i="29"/>
  <c r="B146" i="29"/>
  <c r="B147" i="29"/>
  <c r="B148" i="29"/>
  <c r="B149" i="29"/>
  <c r="B150" i="29"/>
  <c r="B151" i="29"/>
  <c r="B11" i="29"/>
  <c r="B152" i="29"/>
  <c r="B3" i="29"/>
  <c r="B153" i="29"/>
  <c r="B154" i="29"/>
  <c r="B5" i="29"/>
  <c r="B13" i="29"/>
  <c r="B155" i="29"/>
  <c r="B156" i="29"/>
  <c r="B157" i="29"/>
  <c r="B10" i="29"/>
  <c r="B158" i="29"/>
  <c r="B159" i="29"/>
  <c r="B160" i="29"/>
  <c r="B161" i="29"/>
  <c r="B162" i="29"/>
  <c r="B163" i="29"/>
  <c r="B164" i="29"/>
  <c r="B165" i="29"/>
  <c r="B166" i="29"/>
  <c r="B167" i="29"/>
  <c r="B168" i="29"/>
  <c r="B169" i="29"/>
  <c r="B170" i="29"/>
  <c r="B171" i="29"/>
  <c r="B172" i="29"/>
  <c r="B173" i="29"/>
  <c r="B174" i="29"/>
  <c r="B175" i="29"/>
  <c r="B176" i="29"/>
  <c r="B177" i="29"/>
  <c r="B178" i="29"/>
  <c r="B179" i="29"/>
  <c r="B180" i="29"/>
  <c r="B181" i="29"/>
  <c r="B182" i="29"/>
  <c r="B183" i="29"/>
  <c r="B184" i="29"/>
  <c r="B185" i="29"/>
  <c r="B186" i="29"/>
  <c r="B187" i="29"/>
  <c r="B188" i="29"/>
  <c r="B189" i="29"/>
  <c r="B190" i="29"/>
  <c r="B191" i="29"/>
  <c r="B192" i="29"/>
  <c r="B193" i="29"/>
  <c r="B194" i="29"/>
  <c r="B195" i="29"/>
  <c r="B196" i="29"/>
  <c r="B197" i="29"/>
  <c r="B198" i="29"/>
  <c r="B199" i="29"/>
  <c r="B200" i="29"/>
  <c r="B201" i="29"/>
  <c r="B202" i="29"/>
  <c r="B203" i="29"/>
  <c r="B204" i="29"/>
  <c r="B205" i="29"/>
  <c r="B206" i="29"/>
  <c r="B207" i="29"/>
  <c r="B208" i="29"/>
  <c r="B209" i="29"/>
  <c r="B210" i="29"/>
  <c r="B211" i="29"/>
  <c r="B212" i="29"/>
  <c r="B213" i="29"/>
  <c r="B214" i="29"/>
  <c r="B215" i="29"/>
  <c r="B216" i="29"/>
  <c r="B217" i="29"/>
  <c r="B218" i="29"/>
  <c r="B219" i="29"/>
  <c r="B220" i="29"/>
  <c r="B221" i="29"/>
  <c r="B222" i="29"/>
  <c r="B223" i="29"/>
  <c r="B224" i="29"/>
  <c r="B225" i="29"/>
  <c r="B226" i="29"/>
  <c r="B227" i="29"/>
  <c r="B228" i="29"/>
  <c r="B229" i="29"/>
  <c r="B230" i="29"/>
  <c r="B231" i="29"/>
  <c r="B232" i="29"/>
  <c r="B233" i="29"/>
  <c r="B234" i="29"/>
  <c r="B235" i="29"/>
  <c r="B236" i="29"/>
  <c r="B237" i="29"/>
  <c r="B238" i="29"/>
  <c r="B239" i="29"/>
  <c r="B240" i="29"/>
  <c r="B241" i="29"/>
  <c r="B242" i="29"/>
  <c r="B243" i="29"/>
  <c r="B244" i="29"/>
  <c r="B245" i="29"/>
  <c r="B246" i="29"/>
  <c r="B247" i="29"/>
  <c r="B248" i="29"/>
  <c r="B249" i="29"/>
  <c r="B250" i="29"/>
  <c r="B251" i="29"/>
  <c r="B252" i="29"/>
  <c r="B253" i="29"/>
  <c r="B254" i="29"/>
  <c r="B255" i="29"/>
  <c r="B256" i="29"/>
  <c r="B257" i="29"/>
  <c r="B258" i="29"/>
  <c r="B259" i="29"/>
  <c r="B260" i="29"/>
  <c r="B261" i="29"/>
  <c r="B262" i="29"/>
  <c r="B263" i="29"/>
  <c r="B264" i="29"/>
  <c r="B265" i="29"/>
  <c r="B266" i="29"/>
  <c r="B267" i="29"/>
  <c r="B268" i="29"/>
  <c r="B269" i="29"/>
  <c r="B270" i="29"/>
  <c r="B271" i="29"/>
  <c r="B272" i="29"/>
  <c r="B273" i="29"/>
  <c r="B274" i="29"/>
  <c r="B275" i="29"/>
  <c r="B276" i="29"/>
  <c r="B277" i="29"/>
  <c r="B278" i="29"/>
  <c r="B279" i="29"/>
  <c r="B280" i="29"/>
  <c r="B281" i="29"/>
  <c r="B282" i="29"/>
  <c r="B283" i="29"/>
  <c r="B284" i="29"/>
  <c r="B285" i="29"/>
  <c r="B286" i="29"/>
  <c r="B287" i="29"/>
  <c r="B288" i="29"/>
  <c r="B289" i="29"/>
  <c r="C289" i="29" s="1"/>
  <c r="B290" i="29"/>
  <c r="H290" i="29" s="1"/>
  <c r="B291" i="29"/>
  <c r="E291" i="29" s="1"/>
  <c r="B6" i="29"/>
  <c r="J127" i="26"/>
  <c r="J128" i="26"/>
  <c r="J116" i="26"/>
  <c r="H118" i="26"/>
  <c r="G119" i="26"/>
  <c r="F120" i="26"/>
  <c r="E121" i="26"/>
  <c r="D122" i="26"/>
  <c r="J124" i="26"/>
  <c r="G127" i="26"/>
  <c r="F128" i="26"/>
  <c r="B129" i="26"/>
  <c r="E129" i="26" s="1"/>
  <c r="B130" i="26"/>
  <c r="D130" i="26" s="1"/>
  <c r="B131" i="26"/>
  <c r="C131" i="26" s="1"/>
  <c r="B132" i="26"/>
  <c r="J132" i="26" s="1"/>
  <c r="B133" i="26"/>
  <c r="I133" i="26" s="1"/>
  <c r="B134" i="26"/>
  <c r="H134" i="26" s="1"/>
  <c r="B135" i="26"/>
  <c r="G135" i="26" s="1"/>
  <c r="B136" i="26"/>
  <c r="F136" i="26" s="1"/>
  <c r="B137" i="26"/>
  <c r="E137" i="26" s="1"/>
  <c r="B138" i="26"/>
  <c r="D138" i="26" s="1"/>
  <c r="B139" i="26"/>
  <c r="C139" i="26" s="1"/>
  <c r="C101" i="17"/>
  <c r="B88" i="16"/>
  <c r="B96" i="16"/>
  <c r="B68" i="16"/>
  <c r="B47" i="16"/>
  <c r="B93" i="16"/>
  <c r="B97" i="16"/>
  <c r="B94" i="16"/>
  <c r="B98" i="16"/>
  <c r="B30" i="16"/>
  <c r="B6" i="16"/>
  <c r="B99" i="16"/>
  <c r="B29" i="16"/>
  <c r="B61" i="16"/>
  <c r="B100" i="16"/>
  <c r="B21" i="16"/>
  <c r="B65" i="16"/>
  <c r="B40" i="16"/>
  <c r="B4" i="16"/>
  <c r="B26" i="16"/>
  <c r="B18" i="16"/>
  <c r="B64" i="16"/>
  <c r="B84" i="16"/>
  <c r="B66" i="16"/>
  <c r="B3" i="16"/>
  <c r="B5" i="16"/>
  <c r="B101" i="16"/>
  <c r="B102" i="16"/>
  <c r="B103" i="16"/>
  <c r="B51" i="16"/>
  <c r="B58" i="16"/>
  <c r="B57" i="16"/>
  <c r="B104" i="16"/>
  <c r="B105" i="16"/>
  <c r="B34" i="16"/>
  <c r="B12" i="16"/>
  <c r="B106" i="16"/>
  <c r="B89" i="16"/>
  <c r="B54" i="16"/>
  <c r="B107" i="16"/>
  <c r="B108" i="16"/>
  <c r="B109" i="16"/>
  <c r="B110" i="16"/>
  <c r="B35" i="16"/>
  <c r="B111" i="16"/>
  <c r="B10" i="16"/>
  <c r="B69" i="16"/>
  <c r="B38" i="16"/>
  <c r="B70" i="16"/>
  <c r="B20" i="16"/>
  <c r="B112" i="16"/>
  <c r="B113" i="16"/>
  <c r="B62" i="16"/>
  <c r="B78" i="16"/>
  <c r="B42" i="16"/>
  <c r="B80" i="16"/>
  <c r="B114" i="16"/>
  <c r="B115" i="16"/>
  <c r="B116" i="16"/>
  <c r="B117" i="16"/>
  <c r="B118" i="16"/>
  <c r="B119" i="16"/>
  <c r="B46" i="16"/>
  <c r="B91" i="16"/>
  <c r="B86" i="16"/>
  <c r="B83" i="16"/>
  <c r="B120" i="16"/>
  <c r="B121" i="16"/>
  <c r="B32" i="16"/>
  <c r="B122" i="16"/>
  <c r="B63" i="16"/>
  <c r="B123" i="16"/>
  <c r="B31" i="16"/>
  <c r="B77" i="16"/>
  <c r="B82" i="16"/>
  <c r="B49" i="16"/>
  <c r="B124" i="16"/>
  <c r="B125" i="16"/>
  <c r="B52" i="16"/>
  <c r="B126" i="16"/>
  <c r="B127" i="16"/>
  <c r="B128" i="16"/>
  <c r="B129" i="16"/>
  <c r="B130" i="16"/>
  <c r="B28" i="16"/>
  <c r="B75" i="16"/>
  <c r="B39" i="16"/>
  <c r="B131" i="16"/>
  <c r="B50" i="16"/>
  <c r="B25" i="16"/>
  <c r="B44" i="16"/>
  <c r="B48" i="16"/>
  <c r="B41" i="16"/>
  <c r="B132" i="16"/>
  <c r="B60" i="16"/>
  <c r="B133" i="16"/>
  <c r="B134" i="16"/>
  <c r="B135" i="16"/>
  <c r="B136" i="16"/>
  <c r="B59" i="16"/>
  <c r="B137" i="16"/>
  <c r="B138" i="16"/>
  <c r="B139" i="16"/>
  <c r="B140" i="16"/>
  <c r="B141" i="16"/>
  <c r="B27" i="16"/>
  <c r="B142" i="16"/>
  <c r="B45" i="16"/>
  <c r="B143" i="16"/>
  <c r="B76" i="16"/>
  <c r="B144" i="16"/>
  <c r="B145" i="16"/>
  <c r="B95" i="16"/>
  <c r="B67" i="16"/>
  <c r="B36" i="16"/>
  <c r="B55" i="16"/>
  <c r="B43" i="16"/>
  <c r="B85" i="16"/>
  <c r="B71" i="16"/>
  <c r="B146" i="16"/>
  <c r="B147" i="16"/>
  <c r="B79" i="16"/>
  <c r="B148" i="16"/>
  <c r="B37" i="16"/>
  <c r="B149" i="16"/>
  <c r="B87" i="16"/>
  <c r="B150" i="16"/>
  <c r="B151" i="16"/>
  <c r="B152" i="16"/>
  <c r="B153" i="16"/>
  <c r="B154" i="16"/>
  <c r="B155" i="16"/>
  <c r="B156" i="16"/>
  <c r="B157" i="16"/>
  <c r="B158" i="16"/>
  <c r="B2" i="16"/>
  <c r="B159" i="16"/>
  <c r="B160" i="16"/>
  <c r="B161" i="16"/>
  <c r="B162" i="16"/>
  <c r="B53" i="16"/>
  <c r="B73" i="16"/>
  <c r="B81" i="16"/>
  <c r="B13" i="16"/>
  <c r="B163" i="16"/>
  <c r="B22" i="16"/>
  <c r="B16" i="16"/>
  <c r="B15" i="16"/>
  <c r="B56" i="16"/>
  <c r="B24" i="16"/>
  <c r="B7" i="16"/>
  <c r="B14" i="16"/>
  <c r="B164" i="16"/>
  <c r="B17" i="16"/>
  <c r="B19" i="16"/>
  <c r="B72" i="16"/>
  <c r="B8" i="16"/>
  <c r="B90" i="16"/>
  <c r="B165" i="16"/>
  <c r="B166" i="16"/>
  <c r="B92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F180" i="16" s="1"/>
  <c r="B33" i="16"/>
  <c r="F33" i="16" s="1"/>
  <c r="B181" i="16"/>
  <c r="H181" i="16" s="1"/>
  <c r="B182" i="16"/>
  <c r="G182" i="16" s="1"/>
  <c r="B74" i="16"/>
  <c r="B9" i="16"/>
  <c r="I9" i="16" s="1"/>
  <c r="B23" i="16"/>
  <c r="B183" i="16"/>
  <c r="E183" i="16" s="1"/>
  <c r="B184" i="16"/>
  <c r="F184" i="16" s="1"/>
  <c r="B185" i="16"/>
  <c r="J185" i="16" s="1"/>
  <c r="B11" i="16"/>
  <c r="D72" i="17" l="1"/>
  <c r="E72" i="17"/>
  <c r="G116" i="28"/>
  <c r="F118" i="28"/>
  <c r="F18" i="45"/>
  <c r="D18" i="45"/>
  <c r="H120" i="46"/>
  <c r="C48" i="17"/>
  <c r="C63" i="17"/>
  <c r="C38" i="17"/>
  <c r="J120" i="28"/>
  <c r="G5" i="45"/>
  <c r="C137" i="26"/>
  <c r="C129" i="26"/>
  <c r="C136" i="26"/>
  <c r="J118" i="28"/>
  <c r="F34" i="45"/>
  <c r="C135" i="26"/>
  <c r="E5" i="45"/>
  <c r="C134" i="26"/>
  <c r="C133" i="26"/>
  <c r="H118" i="28"/>
  <c r="D118" i="28"/>
  <c r="I18" i="45"/>
  <c r="C132" i="26"/>
  <c r="C126" i="26"/>
  <c r="G118" i="28"/>
  <c r="C118" i="28"/>
  <c r="H18" i="45"/>
  <c r="G18" i="45"/>
  <c r="C138" i="26"/>
  <c r="C130" i="26"/>
  <c r="D182" i="16"/>
  <c r="E182" i="16"/>
  <c r="J182" i="16"/>
  <c r="C182" i="16"/>
  <c r="H62" i="17"/>
  <c r="J126" i="17"/>
  <c r="J122" i="17"/>
  <c r="I129" i="17"/>
  <c r="I125" i="17"/>
  <c r="I121" i="17"/>
  <c r="H128" i="17"/>
  <c r="H124" i="17"/>
  <c r="H120" i="17"/>
  <c r="G127" i="17"/>
  <c r="G123" i="17"/>
  <c r="G119" i="17"/>
  <c r="F126" i="17"/>
  <c r="F122" i="17"/>
  <c r="E129" i="17"/>
  <c r="E125" i="17"/>
  <c r="E121" i="17"/>
  <c r="C127" i="17"/>
  <c r="C123" i="17"/>
  <c r="D129" i="17"/>
  <c r="D125" i="17"/>
  <c r="D121" i="17"/>
  <c r="J129" i="17"/>
  <c r="J125" i="17"/>
  <c r="J121" i="17"/>
  <c r="I128" i="17"/>
  <c r="I124" i="17"/>
  <c r="I120" i="17"/>
  <c r="H127" i="17"/>
  <c r="H123" i="17"/>
  <c r="H119" i="17"/>
  <c r="G126" i="17"/>
  <c r="G122" i="17"/>
  <c r="F129" i="17"/>
  <c r="F125" i="17"/>
  <c r="F121" i="17"/>
  <c r="E128" i="17"/>
  <c r="E124" i="17"/>
  <c r="E120" i="17"/>
  <c r="C126" i="17"/>
  <c r="C122" i="17"/>
  <c r="D128" i="17"/>
  <c r="D124" i="17"/>
  <c r="D120" i="17"/>
  <c r="J128" i="17"/>
  <c r="J124" i="17"/>
  <c r="J120" i="17"/>
  <c r="I127" i="17"/>
  <c r="I123" i="17"/>
  <c r="I119" i="17"/>
  <c r="H126" i="17"/>
  <c r="H122" i="17"/>
  <c r="G129" i="17"/>
  <c r="G125" i="17"/>
  <c r="G121" i="17"/>
  <c r="F128" i="17"/>
  <c r="F124" i="17"/>
  <c r="F120" i="17"/>
  <c r="E127" i="17"/>
  <c r="E123" i="17"/>
  <c r="E119" i="17"/>
  <c r="C129" i="17"/>
  <c r="C125" i="17"/>
  <c r="C121" i="17"/>
  <c r="D127" i="17"/>
  <c r="D123" i="17"/>
  <c r="D119" i="17"/>
  <c r="J127" i="17"/>
  <c r="J123" i="17"/>
  <c r="J119" i="17"/>
  <c r="I126" i="17"/>
  <c r="I122" i="17"/>
  <c r="G128" i="17"/>
  <c r="G124" i="17"/>
  <c r="G120" i="17"/>
  <c r="F119" i="17"/>
  <c r="E126" i="17"/>
  <c r="E122" i="17"/>
  <c r="J74" i="16"/>
  <c r="D74" i="16"/>
  <c r="C74" i="16"/>
  <c r="I74" i="16"/>
  <c r="F74" i="16"/>
  <c r="I125" i="26"/>
  <c r="E125" i="26"/>
  <c r="H125" i="26"/>
  <c r="I117" i="26"/>
  <c r="H117" i="26"/>
  <c r="D117" i="26"/>
  <c r="D133" i="26"/>
  <c r="D181" i="16"/>
  <c r="F9" i="16"/>
  <c r="G133" i="26"/>
  <c r="E74" i="16"/>
  <c r="H182" i="45"/>
  <c r="I23" i="16"/>
  <c r="E23" i="16"/>
  <c r="G181" i="16"/>
  <c r="J181" i="16"/>
  <c r="E181" i="16"/>
  <c r="G125" i="26"/>
  <c r="F117" i="30"/>
  <c r="E117" i="30"/>
  <c r="I117" i="30"/>
  <c r="G117" i="30"/>
  <c r="D121" i="28"/>
  <c r="E121" i="28"/>
  <c r="F121" i="28"/>
  <c r="I117" i="28"/>
  <c r="K117" i="28" s="1"/>
  <c r="C117" i="28"/>
  <c r="F117" i="28"/>
  <c r="H117" i="28"/>
  <c r="C181" i="16"/>
  <c r="C180" i="45"/>
  <c r="G180" i="45"/>
  <c r="D180" i="45"/>
  <c r="F180" i="45"/>
  <c r="G120" i="46"/>
  <c r="C120" i="46"/>
  <c r="E120" i="46"/>
  <c r="C116" i="46"/>
  <c r="I116" i="46"/>
  <c r="D116" i="46"/>
  <c r="D120" i="46"/>
  <c r="C9" i="16"/>
  <c r="E9" i="16"/>
  <c r="D9" i="16"/>
  <c r="G72" i="17"/>
  <c r="E117" i="26"/>
  <c r="F116" i="30"/>
  <c r="G116" i="30"/>
  <c r="E116" i="30"/>
  <c r="I121" i="28"/>
  <c r="G117" i="28"/>
  <c r="D117" i="28"/>
  <c r="D120" i="28"/>
  <c r="F120" i="28"/>
  <c r="I120" i="28"/>
  <c r="F23" i="16"/>
  <c r="I181" i="16"/>
  <c r="G181" i="45"/>
  <c r="D117" i="46"/>
  <c r="F119" i="26"/>
  <c r="I34" i="45"/>
  <c r="H34" i="45"/>
  <c r="J190" i="27"/>
  <c r="F183" i="16"/>
  <c r="H182" i="16"/>
  <c r="I182" i="16"/>
  <c r="I5" i="45"/>
  <c r="H5" i="45"/>
  <c r="E18" i="45"/>
  <c r="E119" i="46"/>
  <c r="I117" i="46"/>
  <c r="G119" i="46"/>
  <c r="F116" i="46"/>
  <c r="D118" i="46"/>
  <c r="H119" i="46"/>
  <c r="G116" i="46"/>
  <c r="H118" i="46"/>
  <c r="E117" i="46"/>
  <c r="C119" i="46"/>
  <c r="I120" i="46"/>
  <c r="H117" i="46"/>
  <c r="F119" i="46"/>
  <c r="E116" i="46"/>
  <c r="C118" i="46"/>
  <c r="G117" i="46"/>
  <c r="G118" i="46"/>
  <c r="E118" i="46"/>
  <c r="I119" i="46"/>
  <c r="H116" i="46"/>
  <c r="F118" i="46"/>
  <c r="C117" i="46"/>
  <c r="I182" i="45"/>
  <c r="H181" i="45"/>
  <c r="G34" i="45"/>
  <c r="F5" i="45"/>
  <c r="E180" i="45"/>
  <c r="C183" i="45"/>
  <c r="I181" i="45"/>
  <c r="D183" i="45"/>
  <c r="E183" i="45"/>
  <c r="C182" i="45"/>
  <c r="H180" i="45"/>
  <c r="F183" i="45"/>
  <c r="D182" i="45"/>
  <c r="C181" i="45"/>
  <c r="I180" i="45"/>
  <c r="G183" i="45"/>
  <c r="E182" i="45"/>
  <c r="D181" i="45"/>
  <c r="C34" i="45"/>
  <c r="H183" i="45"/>
  <c r="F182" i="45"/>
  <c r="E181" i="45"/>
  <c r="D34" i="45"/>
  <c r="C5" i="45"/>
  <c r="G185" i="16"/>
  <c r="G33" i="16"/>
  <c r="J183" i="16"/>
  <c r="G184" i="16"/>
  <c r="G180" i="16"/>
  <c r="J184" i="16"/>
  <c r="G183" i="16"/>
  <c r="H33" i="16"/>
  <c r="C185" i="16"/>
  <c r="C33" i="16"/>
  <c r="G23" i="16"/>
  <c r="H184" i="16"/>
  <c r="H180" i="16"/>
  <c r="F182" i="16"/>
  <c r="G9" i="16"/>
  <c r="H183" i="16"/>
  <c r="I185" i="16"/>
  <c r="I33" i="16"/>
  <c r="C183" i="16"/>
  <c r="D184" i="16"/>
  <c r="E185" i="16"/>
  <c r="E33" i="16"/>
  <c r="F181" i="16"/>
  <c r="G74" i="16"/>
  <c r="H23" i="16"/>
  <c r="I184" i="16"/>
  <c r="I180" i="16"/>
  <c r="J9" i="16"/>
  <c r="J180" i="16"/>
  <c r="H185" i="16"/>
  <c r="J23" i="16"/>
  <c r="J33" i="16"/>
  <c r="C184" i="16"/>
  <c r="D185" i="16"/>
  <c r="D33" i="16"/>
  <c r="C23" i="16"/>
  <c r="D183" i="16"/>
  <c r="E184" i="16"/>
  <c r="F185" i="16"/>
  <c r="H9" i="16"/>
  <c r="I183" i="16"/>
  <c r="D23" i="16"/>
  <c r="H74" i="16"/>
  <c r="E189" i="27"/>
  <c r="H188" i="27"/>
  <c r="C116" i="30"/>
  <c r="J29" i="17"/>
  <c r="G29" i="17"/>
  <c r="E29" i="17"/>
  <c r="I119" i="28"/>
  <c r="E119" i="28"/>
  <c r="I118" i="28"/>
  <c r="D116" i="28"/>
  <c r="H116" i="28"/>
  <c r="G121" i="28"/>
  <c r="C121" i="28"/>
  <c r="C120" i="28"/>
  <c r="H121" i="28"/>
  <c r="G119" i="28"/>
  <c r="I116" i="28"/>
  <c r="G120" i="28"/>
  <c r="E116" i="28"/>
  <c r="J116" i="28"/>
  <c r="H120" i="28"/>
  <c r="F116" i="28"/>
  <c r="J189" i="27"/>
  <c r="G190" i="27"/>
  <c r="E188" i="27"/>
  <c r="J188" i="27"/>
  <c r="G189" i="27"/>
  <c r="D190" i="27"/>
  <c r="I190" i="27"/>
  <c r="G188" i="27"/>
  <c r="D189" i="27"/>
  <c r="I189" i="27"/>
  <c r="F190" i="27"/>
  <c r="D188" i="27"/>
  <c r="I188" i="27"/>
  <c r="F189" i="27"/>
  <c r="C190" i="27"/>
  <c r="H190" i="27"/>
  <c r="F188" i="27"/>
  <c r="C189" i="27"/>
  <c r="J119" i="30"/>
  <c r="D119" i="30"/>
  <c r="H119" i="30"/>
  <c r="J118" i="30"/>
  <c r="D118" i="30"/>
  <c r="H117" i="30"/>
  <c r="D117" i="30"/>
  <c r="H116" i="30"/>
  <c r="D116" i="30"/>
  <c r="I119" i="30"/>
  <c r="G119" i="30"/>
  <c r="E119" i="30"/>
  <c r="C119" i="30"/>
  <c r="H118" i="30"/>
  <c r="F118" i="30"/>
  <c r="J117" i="30"/>
  <c r="J116" i="30"/>
  <c r="I118" i="30"/>
  <c r="G118" i="30"/>
  <c r="E118" i="30"/>
  <c r="J291" i="29"/>
  <c r="H289" i="29"/>
  <c r="E290" i="29"/>
  <c r="D291" i="29"/>
  <c r="J290" i="29"/>
  <c r="G291" i="29"/>
  <c r="E289" i="29"/>
  <c r="J289" i="29"/>
  <c r="G290" i="29"/>
  <c r="I291" i="29"/>
  <c r="G289" i="29"/>
  <c r="D290" i="29"/>
  <c r="I290" i="29"/>
  <c r="F291" i="29"/>
  <c r="D289" i="29"/>
  <c r="I289" i="29"/>
  <c r="F290" i="29"/>
  <c r="C291" i="29"/>
  <c r="H291" i="29"/>
  <c r="F289" i="29"/>
  <c r="C290" i="29"/>
  <c r="J131" i="26"/>
  <c r="H138" i="26"/>
  <c r="F134" i="26"/>
  <c r="J130" i="26"/>
  <c r="H133" i="26"/>
  <c r="G130" i="26"/>
  <c r="F127" i="26"/>
  <c r="E119" i="26"/>
  <c r="H130" i="26"/>
  <c r="G126" i="26"/>
  <c r="F126" i="26"/>
  <c r="J139" i="26"/>
  <c r="J123" i="26"/>
  <c r="H122" i="26"/>
  <c r="G122" i="26"/>
  <c r="F118" i="26"/>
  <c r="D125" i="26"/>
  <c r="J138" i="26"/>
  <c r="J122" i="26"/>
  <c r="G118" i="26"/>
  <c r="E135" i="26"/>
  <c r="J136" i="26"/>
  <c r="J120" i="26"/>
  <c r="G138" i="26"/>
  <c r="G117" i="26"/>
  <c r="E133" i="26"/>
  <c r="J135" i="26"/>
  <c r="J119" i="26"/>
  <c r="G134" i="26"/>
  <c r="F135" i="26"/>
  <c r="E127" i="26"/>
  <c r="J115" i="26"/>
  <c r="I132" i="26"/>
  <c r="I124" i="26"/>
  <c r="I116" i="26"/>
  <c r="E136" i="26"/>
  <c r="E128" i="26"/>
  <c r="E120" i="26"/>
  <c r="D137" i="26"/>
  <c r="D129" i="26"/>
  <c r="D121" i="26"/>
  <c r="I115" i="26"/>
  <c r="D136" i="26"/>
  <c r="D128" i="26"/>
  <c r="D120" i="26"/>
  <c r="J137" i="26"/>
  <c r="J129" i="26"/>
  <c r="J121" i="26"/>
  <c r="I138" i="26"/>
  <c r="I130" i="26"/>
  <c r="I122" i="26"/>
  <c r="H139" i="26"/>
  <c r="H131" i="26"/>
  <c r="H123" i="26"/>
  <c r="H115" i="26"/>
  <c r="G132" i="26"/>
  <c r="G124" i="26"/>
  <c r="G116" i="26"/>
  <c r="F133" i="26"/>
  <c r="F125" i="26"/>
  <c r="F117" i="26"/>
  <c r="E134" i="26"/>
  <c r="E126" i="26"/>
  <c r="E118" i="26"/>
  <c r="D135" i="26"/>
  <c r="D127" i="26"/>
  <c r="D119" i="26"/>
  <c r="G139" i="26"/>
  <c r="G131" i="26"/>
  <c r="G123" i="26"/>
  <c r="G115" i="26"/>
  <c r="F132" i="26"/>
  <c r="F124" i="26"/>
  <c r="F116" i="26"/>
  <c r="D134" i="26"/>
  <c r="D126" i="26"/>
  <c r="D118" i="26"/>
  <c r="I139" i="26"/>
  <c r="I123" i="26"/>
  <c r="H124" i="26"/>
  <c r="I136" i="26"/>
  <c r="H129" i="26"/>
  <c r="F131" i="26"/>
  <c r="F115" i="26"/>
  <c r="E124" i="26"/>
  <c r="J134" i="26"/>
  <c r="J126" i="26"/>
  <c r="J118" i="26"/>
  <c r="I135" i="26"/>
  <c r="I127" i="26"/>
  <c r="I119" i="26"/>
  <c r="H136" i="26"/>
  <c r="H128" i="26"/>
  <c r="H120" i="26"/>
  <c r="G137" i="26"/>
  <c r="G129" i="26"/>
  <c r="G121" i="26"/>
  <c r="F138" i="26"/>
  <c r="F130" i="26"/>
  <c r="F122" i="26"/>
  <c r="E139" i="26"/>
  <c r="E131" i="26"/>
  <c r="E123" i="26"/>
  <c r="E115" i="26"/>
  <c r="D132" i="26"/>
  <c r="D124" i="26"/>
  <c r="D116" i="26"/>
  <c r="I131" i="26"/>
  <c r="H116" i="26"/>
  <c r="I128" i="26"/>
  <c r="H137" i="26"/>
  <c r="F139" i="26"/>
  <c r="F123" i="26"/>
  <c r="E132" i="26"/>
  <c r="E116" i="26"/>
  <c r="J133" i="26"/>
  <c r="J125" i="26"/>
  <c r="J117" i="26"/>
  <c r="I134" i="26"/>
  <c r="I126" i="26"/>
  <c r="I118" i="26"/>
  <c r="H135" i="26"/>
  <c r="H127" i="26"/>
  <c r="H119" i="26"/>
  <c r="G136" i="26"/>
  <c r="G128" i="26"/>
  <c r="G120" i="26"/>
  <c r="F137" i="26"/>
  <c r="F129" i="26"/>
  <c r="F121" i="26"/>
  <c r="E138" i="26"/>
  <c r="E130" i="26"/>
  <c r="E122" i="26"/>
  <c r="D139" i="26"/>
  <c r="D131" i="26"/>
  <c r="D123" i="26"/>
  <c r="D115" i="26"/>
  <c r="H132" i="26"/>
  <c r="I137" i="26"/>
  <c r="I129" i="26"/>
  <c r="I121" i="26"/>
  <c r="I120" i="26"/>
  <c r="H121" i="26"/>
  <c r="J62" i="17"/>
  <c r="F29" i="17"/>
  <c r="D29" i="17"/>
  <c r="J72" i="17"/>
  <c r="H29" i="17"/>
  <c r="E62" i="17"/>
  <c r="G62" i="17"/>
  <c r="D62" i="17"/>
  <c r="I72" i="17"/>
  <c r="I62" i="17"/>
  <c r="F72" i="17"/>
  <c r="I29" i="17"/>
  <c r="F62" i="17"/>
  <c r="H72" i="17"/>
  <c r="G11" i="16"/>
  <c r="E180" i="16"/>
  <c r="D180" i="16"/>
  <c r="C180" i="16"/>
  <c r="H23" i="30"/>
  <c r="G23" i="30"/>
  <c r="H26" i="25"/>
  <c r="H27" i="25"/>
  <c r="H28" i="25"/>
  <c r="H5" i="25"/>
  <c r="H29" i="25"/>
  <c r="H30" i="25"/>
  <c r="H32" i="25"/>
  <c r="H31" i="25"/>
  <c r="H34" i="25"/>
  <c r="H33" i="25"/>
  <c r="H35" i="25"/>
  <c r="H36" i="25"/>
  <c r="H2" i="25"/>
  <c r="H6" i="25"/>
  <c r="H17" i="25"/>
  <c r="H37" i="25"/>
  <c r="H38" i="25"/>
  <c r="H39" i="25"/>
  <c r="H40" i="25"/>
  <c r="H41" i="25"/>
  <c r="H14" i="25"/>
  <c r="H42" i="25"/>
  <c r="H43" i="25"/>
  <c r="H9" i="25"/>
  <c r="H18" i="25"/>
  <c r="H44" i="25"/>
  <c r="H10" i="25"/>
  <c r="H45" i="25"/>
  <c r="H46" i="25"/>
  <c r="H47" i="25"/>
  <c r="H25" i="25"/>
  <c r="H48" i="25"/>
  <c r="H49" i="25"/>
  <c r="H50" i="25"/>
  <c r="H21" i="25"/>
  <c r="H51" i="25"/>
  <c r="H52" i="25"/>
  <c r="H53" i="25"/>
  <c r="H54" i="25"/>
  <c r="H55" i="25"/>
  <c r="H56" i="25"/>
  <c r="H57" i="25"/>
  <c r="H12" i="25"/>
  <c r="H58" i="25"/>
  <c r="H59" i="25"/>
  <c r="H60" i="25"/>
  <c r="H61" i="25"/>
  <c r="H62" i="25"/>
  <c r="H23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1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104" i="25"/>
  <c r="H105" i="25"/>
  <c r="H106" i="25"/>
  <c r="H107" i="25"/>
  <c r="H108" i="25"/>
  <c r="H109" i="25"/>
  <c r="H110" i="25"/>
  <c r="H111" i="25"/>
  <c r="H112" i="25"/>
  <c r="H113" i="25"/>
  <c r="H114" i="25"/>
  <c r="H115" i="25"/>
  <c r="H116" i="25"/>
  <c r="H117" i="25"/>
  <c r="H118" i="25"/>
  <c r="H119" i="25"/>
  <c r="H120" i="25"/>
  <c r="H121" i="25"/>
  <c r="H122" i="25"/>
  <c r="H123" i="25"/>
  <c r="H124" i="25"/>
  <c r="H125" i="25"/>
  <c r="H126" i="25"/>
  <c r="H127" i="25"/>
  <c r="H128" i="25"/>
  <c r="H129" i="25"/>
  <c r="H130" i="25"/>
  <c r="H131" i="25"/>
  <c r="H132" i="25"/>
  <c r="H133" i="25"/>
  <c r="H134" i="25"/>
  <c r="H135" i="25"/>
  <c r="H136" i="25"/>
  <c r="H137" i="25"/>
  <c r="H138" i="25"/>
  <c r="H139" i="25"/>
  <c r="H140" i="25"/>
  <c r="H141" i="25"/>
  <c r="H3" i="25"/>
  <c r="H142" i="25"/>
  <c r="H143" i="25"/>
  <c r="H144" i="25"/>
  <c r="H145" i="25"/>
  <c r="H146" i="25"/>
  <c r="H15" i="25"/>
  <c r="H147" i="25"/>
  <c r="H148" i="25"/>
  <c r="H149" i="25"/>
  <c r="H150" i="25"/>
  <c r="H8" i="25"/>
  <c r="H151" i="25"/>
  <c r="H7" i="25"/>
  <c r="H152" i="25"/>
  <c r="H153" i="25"/>
  <c r="H20" i="25"/>
  <c r="H4" i="25"/>
  <c r="H19" i="25"/>
  <c r="H13" i="25"/>
  <c r="H154" i="25"/>
  <c r="H16" i="25"/>
  <c r="H24" i="25"/>
  <c r="H155" i="25"/>
  <c r="H156" i="25"/>
  <c r="H11" i="25"/>
  <c r="H22" i="25"/>
  <c r="H157" i="25"/>
  <c r="H158" i="25"/>
  <c r="H159" i="25"/>
  <c r="H160" i="25"/>
  <c r="H161" i="25"/>
  <c r="H162" i="25"/>
  <c r="H163" i="25"/>
  <c r="H164" i="25"/>
  <c r="H165" i="25"/>
  <c r="H166" i="25"/>
  <c r="H167" i="25"/>
  <c r="H168" i="25"/>
  <c r="H169" i="25"/>
  <c r="H170" i="25"/>
  <c r="H171" i="25"/>
  <c r="H172" i="25"/>
  <c r="H173" i="25"/>
  <c r="H174" i="25"/>
  <c r="H175" i="25"/>
  <c r="H176" i="25"/>
  <c r="H177" i="25"/>
  <c r="H178" i="25"/>
  <c r="H179" i="25"/>
  <c r="H180" i="25"/>
  <c r="H181" i="25"/>
  <c r="H182" i="25"/>
  <c r="H183" i="25"/>
  <c r="H184" i="25"/>
  <c r="H185" i="25"/>
  <c r="H186" i="25"/>
  <c r="G26" i="25"/>
  <c r="G27" i="25"/>
  <c r="G28" i="25"/>
  <c r="G5" i="25"/>
  <c r="G29" i="25"/>
  <c r="G30" i="25"/>
  <c r="G32" i="25"/>
  <c r="G31" i="25"/>
  <c r="G34" i="25"/>
  <c r="G33" i="25"/>
  <c r="G35" i="25"/>
  <c r="G36" i="25"/>
  <c r="G2" i="25"/>
  <c r="G6" i="25"/>
  <c r="G17" i="25"/>
  <c r="G37" i="25"/>
  <c r="G38" i="25"/>
  <c r="G39" i="25"/>
  <c r="G40" i="25"/>
  <c r="G41" i="25"/>
  <c r="G14" i="25"/>
  <c r="G42" i="25"/>
  <c r="G43" i="25"/>
  <c r="G9" i="25"/>
  <c r="G18" i="25"/>
  <c r="G44" i="25"/>
  <c r="G10" i="25"/>
  <c r="G45" i="25"/>
  <c r="G46" i="25"/>
  <c r="G47" i="25"/>
  <c r="G25" i="25"/>
  <c r="G48" i="25"/>
  <c r="G49" i="25"/>
  <c r="G50" i="25"/>
  <c r="G21" i="25"/>
  <c r="G51" i="25"/>
  <c r="G52" i="25"/>
  <c r="G53" i="25"/>
  <c r="G54" i="25"/>
  <c r="G55" i="25"/>
  <c r="G56" i="25"/>
  <c r="G57" i="25"/>
  <c r="G12" i="25"/>
  <c r="G58" i="25"/>
  <c r="G59" i="25"/>
  <c r="G60" i="25"/>
  <c r="G61" i="25"/>
  <c r="G62" i="25"/>
  <c r="G23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3" i="25"/>
  <c r="G142" i="25"/>
  <c r="G143" i="25"/>
  <c r="G144" i="25"/>
  <c r="G145" i="25"/>
  <c r="G146" i="25"/>
  <c r="G15" i="25"/>
  <c r="G147" i="25"/>
  <c r="G148" i="25"/>
  <c r="G149" i="25"/>
  <c r="G150" i="25"/>
  <c r="G8" i="25"/>
  <c r="G151" i="25"/>
  <c r="G7" i="25"/>
  <c r="G152" i="25"/>
  <c r="G153" i="25"/>
  <c r="G20" i="25"/>
  <c r="G4" i="25"/>
  <c r="G19" i="25"/>
  <c r="G13" i="25"/>
  <c r="G154" i="25"/>
  <c r="G16" i="25"/>
  <c r="G24" i="25"/>
  <c r="G155" i="25"/>
  <c r="G156" i="25"/>
  <c r="G11" i="25"/>
  <c r="G22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K62" i="17" l="1"/>
  <c r="K29" i="17"/>
  <c r="K120" i="17"/>
  <c r="K119" i="17"/>
  <c r="K126" i="17"/>
  <c r="K122" i="17"/>
  <c r="K128" i="17"/>
  <c r="K123" i="17"/>
  <c r="K127" i="17"/>
  <c r="K121" i="17"/>
  <c r="K125" i="17"/>
  <c r="K129" i="17"/>
  <c r="K124" i="17"/>
  <c r="J34" i="45"/>
  <c r="J18" i="45"/>
  <c r="K118" i="28"/>
  <c r="K181" i="16"/>
  <c r="K189" i="27"/>
  <c r="K9" i="16"/>
  <c r="K118" i="26"/>
  <c r="J120" i="46"/>
  <c r="K182" i="16"/>
  <c r="K119" i="26"/>
  <c r="K129" i="26"/>
  <c r="K122" i="26"/>
  <c r="K116" i="30"/>
  <c r="K137" i="26"/>
  <c r="K126" i="26"/>
  <c r="K117" i="26"/>
  <c r="K120" i="28"/>
  <c r="K74" i="16"/>
  <c r="J181" i="45"/>
  <c r="J117" i="46"/>
  <c r="K127" i="26"/>
  <c r="K291" i="29"/>
  <c r="K117" i="30"/>
  <c r="K119" i="28"/>
  <c r="J182" i="45"/>
  <c r="J183" i="45"/>
  <c r="J5" i="45"/>
  <c r="J116" i="46"/>
  <c r="J119" i="46"/>
  <c r="J118" i="46"/>
  <c r="J180" i="45"/>
  <c r="K183" i="16"/>
  <c r="K23" i="16"/>
  <c r="K184" i="16"/>
  <c r="K33" i="16"/>
  <c r="K180" i="16"/>
  <c r="K185" i="16"/>
  <c r="K116" i="28"/>
  <c r="K121" i="28"/>
  <c r="K188" i="27"/>
  <c r="K190" i="27"/>
  <c r="K118" i="30"/>
  <c r="K119" i="30"/>
  <c r="K289" i="29"/>
  <c r="K290" i="29"/>
  <c r="K134" i="26"/>
  <c r="K125" i="26"/>
  <c r="K121" i="26"/>
  <c r="K135" i="26"/>
  <c r="K133" i="26"/>
  <c r="K131" i="26"/>
  <c r="K136" i="26"/>
  <c r="K116" i="26"/>
  <c r="K130" i="26"/>
  <c r="K124" i="26"/>
  <c r="K138" i="26"/>
  <c r="K132" i="26"/>
  <c r="K139" i="26"/>
  <c r="K115" i="26"/>
  <c r="K120" i="26"/>
  <c r="K123" i="26"/>
  <c r="K128" i="26"/>
  <c r="F26" i="25"/>
  <c r="F27" i="25"/>
  <c r="F28" i="25"/>
  <c r="F5" i="25"/>
  <c r="F30" i="25"/>
  <c r="F29" i="25"/>
  <c r="F31" i="25"/>
  <c r="F34" i="25"/>
  <c r="F32" i="25"/>
  <c r="F33" i="25"/>
  <c r="F35" i="25"/>
  <c r="F36" i="25"/>
  <c r="F2" i="25"/>
  <c r="F6" i="25"/>
  <c r="F17" i="25"/>
  <c r="F37" i="25"/>
  <c r="F38" i="25"/>
  <c r="F39" i="25"/>
  <c r="F40" i="25"/>
  <c r="F41" i="25"/>
  <c r="F14" i="25"/>
  <c r="F42" i="25"/>
  <c r="F43" i="25"/>
  <c r="F9" i="25"/>
  <c r="F18" i="25"/>
  <c r="F44" i="25"/>
  <c r="F10" i="25"/>
  <c r="F45" i="25"/>
  <c r="F46" i="25"/>
  <c r="F47" i="25"/>
  <c r="F25" i="25"/>
  <c r="F48" i="25"/>
  <c r="F49" i="25"/>
  <c r="F50" i="25"/>
  <c r="F21" i="25"/>
  <c r="F51" i="25"/>
  <c r="F52" i="25"/>
  <c r="F53" i="25"/>
  <c r="F54" i="25"/>
  <c r="F55" i="25"/>
  <c r="F56" i="25"/>
  <c r="F57" i="25"/>
  <c r="F12" i="25"/>
  <c r="F58" i="25"/>
  <c r="F59" i="25"/>
  <c r="F60" i="25"/>
  <c r="F61" i="25"/>
  <c r="F62" i="25"/>
  <c r="F23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3" i="25"/>
  <c r="F142" i="25"/>
  <c r="F143" i="25"/>
  <c r="F144" i="25"/>
  <c r="F145" i="25"/>
  <c r="F146" i="25"/>
  <c r="F15" i="25"/>
  <c r="F147" i="25"/>
  <c r="F148" i="25"/>
  <c r="F149" i="25"/>
  <c r="F150" i="25"/>
  <c r="F8" i="25"/>
  <c r="F151" i="25"/>
  <c r="F7" i="25"/>
  <c r="F152" i="25"/>
  <c r="F153" i="25"/>
  <c r="F20" i="25"/>
  <c r="F4" i="25"/>
  <c r="F19" i="25"/>
  <c r="F13" i="25"/>
  <c r="F154" i="25"/>
  <c r="F16" i="25"/>
  <c r="F24" i="25"/>
  <c r="F155" i="25"/>
  <c r="F156" i="25"/>
  <c r="F11" i="25"/>
  <c r="F22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I26" i="25"/>
  <c r="I27" i="25"/>
  <c r="I28" i="25"/>
  <c r="I5" i="25"/>
  <c r="I30" i="25"/>
  <c r="I31" i="25"/>
  <c r="I29" i="25"/>
  <c r="I34" i="25"/>
  <c r="I32" i="25"/>
  <c r="I33" i="25"/>
  <c r="I2" i="25"/>
  <c r="I6" i="25"/>
  <c r="I17" i="25"/>
  <c r="I37" i="25"/>
  <c r="I38" i="25"/>
  <c r="I39" i="25"/>
  <c r="I40" i="25"/>
  <c r="I41" i="25"/>
  <c r="I14" i="25"/>
  <c r="I42" i="25"/>
  <c r="I43" i="25"/>
  <c r="I9" i="25"/>
  <c r="I18" i="25"/>
  <c r="I44" i="25"/>
  <c r="I10" i="25"/>
  <c r="I45" i="25"/>
  <c r="I46" i="25"/>
  <c r="I47" i="25"/>
  <c r="I25" i="25"/>
  <c r="I48" i="25"/>
  <c r="I49" i="25"/>
  <c r="I50" i="25"/>
  <c r="I21" i="25"/>
  <c r="I51" i="25"/>
  <c r="I52" i="25"/>
  <c r="I53" i="25"/>
  <c r="I54" i="25"/>
  <c r="I36" i="25"/>
  <c r="I55" i="25"/>
  <c r="I56" i="25"/>
  <c r="I57" i="25"/>
  <c r="I12" i="25"/>
  <c r="I58" i="25"/>
  <c r="I59" i="25"/>
  <c r="I60" i="25"/>
  <c r="I61" i="25"/>
  <c r="I62" i="25"/>
  <c r="I23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3" i="25"/>
  <c r="I142" i="25"/>
  <c r="I143" i="25"/>
  <c r="I144" i="25"/>
  <c r="I145" i="25"/>
  <c r="I146" i="25"/>
  <c r="I15" i="25"/>
  <c r="I147" i="25"/>
  <c r="I148" i="25"/>
  <c r="I149" i="25"/>
  <c r="I150" i="25"/>
  <c r="I8" i="25"/>
  <c r="I151" i="25"/>
  <c r="I7" i="25"/>
  <c r="I152" i="25"/>
  <c r="I153" i="25"/>
  <c r="I20" i="25"/>
  <c r="I4" i="25"/>
  <c r="I19" i="25"/>
  <c r="I13" i="25"/>
  <c r="I154" i="25"/>
  <c r="I16" i="25"/>
  <c r="I24" i="25"/>
  <c r="I155" i="25"/>
  <c r="I35" i="25"/>
  <c r="I156" i="25"/>
  <c r="I11" i="25"/>
  <c r="I22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D96" i="16"/>
  <c r="D47" i="16"/>
  <c r="D68" i="16"/>
  <c r="D93" i="16"/>
  <c r="D94" i="16"/>
  <c r="D98" i="16"/>
  <c r="D97" i="16"/>
  <c r="D6" i="16"/>
  <c r="D30" i="16"/>
  <c r="D99" i="16"/>
  <c r="D21" i="16"/>
  <c r="D61" i="16"/>
  <c r="D65" i="16"/>
  <c r="D40" i="16"/>
  <c r="D100" i="16"/>
  <c r="D26" i="16"/>
  <c r="D4" i="16"/>
  <c r="D18" i="16"/>
  <c r="D84" i="16"/>
  <c r="D3" i="16"/>
  <c r="D5" i="16"/>
  <c r="D103" i="16"/>
  <c r="D102" i="16"/>
  <c r="D57" i="16"/>
  <c r="D51" i="16"/>
  <c r="D101" i="16"/>
  <c r="D107" i="16"/>
  <c r="D106" i="16"/>
  <c r="D108" i="16"/>
  <c r="D29" i="16"/>
  <c r="D66" i="16"/>
  <c r="D64" i="16"/>
  <c r="D104" i="16"/>
  <c r="D58" i="16"/>
  <c r="D34" i="16"/>
  <c r="D62" i="16"/>
  <c r="D105" i="16"/>
  <c r="D12" i="16"/>
  <c r="D54" i="16"/>
  <c r="D35" i="16"/>
  <c r="D89" i="16"/>
  <c r="D111" i="16"/>
  <c r="D109" i="16"/>
  <c r="D110" i="16"/>
  <c r="D38" i="16"/>
  <c r="D114" i="16"/>
  <c r="D70" i="16"/>
  <c r="D10" i="16"/>
  <c r="D69" i="16"/>
  <c r="D116" i="16"/>
  <c r="D20" i="16"/>
  <c r="D113" i="16"/>
  <c r="D112" i="16"/>
  <c r="D119" i="16"/>
  <c r="D78" i="16"/>
  <c r="D42" i="16"/>
  <c r="D91" i="16"/>
  <c r="D83" i="16"/>
  <c r="D120" i="16"/>
  <c r="D122" i="16"/>
  <c r="D80" i="16"/>
  <c r="D115" i="16"/>
  <c r="D123" i="16"/>
  <c r="D31" i="16"/>
  <c r="D124" i="16"/>
  <c r="D117" i="16"/>
  <c r="D125" i="16"/>
  <c r="D32" i="16"/>
  <c r="D52" i="16"/>
  <c r="D126" i="16"/>
  <c r="D127" i="16"/>
  <c r="D128" i="16"/>
  <c r="D129" i="16"/>
  <c r="D130" i="16"/>
  <c r="D28" i="16"/>
  <c r="D77" i="16"/>
  <c r="D75" i="16"/>
  <c r="D39" i="16"/>
  <c r="D131" i="16"/>
  <c r="D50" i="16"/>
  <c r="D25" i="16"/>
  <c r="D44" i="16"/>
  <c r="D48" i="16"/>
  <c r="D46" i="16"/>
  <c r="D41" i="16"/>
  <c r="D132" i="16"/>
  <c r="D60" i="16"/>
  <c r="D133" i="16"/>
  <c r="D134" i="16"/>
  <c r="D135" i="16"/>
  <c r="D136" i="16"/>
  <c r="D59" i="16"/>
  <c r="D137" i="16"/>
  <c r="D138" i="16"/>
  <c r="D49" i="16"/>
  <c r="D139" i="16"/>
  <c r="D86" i="16"/>
  <c r="D140" i="16"/>
  <c r="D141" i="16"/>
  <c r="D27" i="16"/>
  <c r="D142" i="16"/>
  <c r="D45" i="16"/>
  <c r="D143" i="16"/>
  <c r="D76" i="16"/>
  <c r="D144" i="16"/>
  <c r="D145" i="16"/>
  <c r="D95" i="16"/>
  <c r="D67" i="16"/>
  <c r="D36" i="16"/>
  <c r="D55" i="16"/>
  <c r="D43" i="16"/>
  <c r="D85" i="16"/>
  <c r="D71" i="16"/>
  <c r="D146" i="16"/>
  <c r="D147" i="16"/>
  <c r="D79" i="16"/>
  <c r="D148" i="16"/>
  <c r="D37" i="16"/>
  <c r="D149" i="16"/>
  <c r="D87" i="16"/>
  <c r="D118" i="16"/>
  <c r="D150" i="16"/>
  <c r="D151" i="16"/>
  <c r="D152" i="16"/>
  <c r="D153" i="16"/>
  <c r="D154" i="16"/>
  <c r="D155" i="16"/>
  <c r="D156" i="16"/>
  <c r="D157" i="16"/>
  <c r="D158" i="16"/>
  <c r="D2" i="16"/>
  <c r="D159" i="16"/>
  <c r="D160" i="16"/>
  <c r="D82" i="16"/>
  <c r="D161" i="16"/>
  <c r="D162" i="16"/>
  <c r="D53" i="16"/>
  <c r="D73" i="16"/>
  <c r="D63" i="16"/>
  <c r="D81" i="16"/>
  <c r="D13" i="16"/>
  <c r="D163" i="16"/>
  <c r="D22" i="16"/>
  <c r="D16" i="16"/>
  <c r="D15" i="16"/>
  <c r="D56" i="16"/>
  <c r="D24" i="16"/>
  <c r="D7" i="16"/>
  <c r="D14" i="16"/>
  <c r="D164" i="16"/>
  <c r="D17" i="16"/>
  <c r="D19" i="16"/>
  <c r="D121" i="16"/>
  <c r="D72" i="16"/>
  <c r="D8" i="16"/>
  <c r="D90" i="16"/>
  <c r="D165" i="16"/>
  <c r="D166" i="16"/>
  <c r="D92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88" i="16"/>
  <c r="O5" i="16"/>
  <c r="D22" i="17"/>
  <c r="E40" i="16" l="1"/>
  <c r="C51" i="46"/>
  <c r="C112" i="46"/>
  <c r="C113" i="46"/>
  <c r="C114" i="46"/>
  <c r="C115" i="46"/>
  <c r="D51" i="46"/>
  <c r="D112" i="46"/>
  <c r="D113" i="46"/>
  <c r="D114" i="46"/>
  <c r="D115" i="46"/>
  <c r="E51" i="46"/>
  <c r="E112" i="46"/>
  <c r="E113" i="46"/>
  <c r="E114" i="46"/>
  <c r="E115" i="46"/>
  <c r="F51" i="46"/>
  <c r="F112" i="46"/>
  <c r="F113" i="46"/>
  <c r="F114" i="46"/>
  <c r="F115" i="46"/>
  <c r="G51" i="46"/>
  <c r="G112" i="46"/>
  <c r="G113" i="46"/>
  <c r="G114" i="46"/>
  <c r="G115" i="46"/>
  <c r="H51" i="46"/>
  <c r="H112" i="46"/>
  <c r="H113" i="46"/>
  <c r="H114" i="46"/>
  <c r="H115" i="46"/>
  <c r="I51" i="46"/>
  <c r="I112" i="46"/>
  <c r="I113" i="46"/>
  <c r="I114" i="46"/>
  <c r="I115" i="46"/>
  <c r="C111" i="28"/>
  <c r="C112" i="28"/>
  <c r="C113" i="28"/>
  <c r="C114" i="28"/>
  <c r="C115" i="28"/>
  <c r="D111" i="28"/>
  <c r="D112" i="28"/>
  <c r="D113" i="28"/>
  <c r="D114" i="28"/>
  <c r="D115" i="28"/>
  <c r="E111" i="28"/>
  <c r="E112" i="28"/>
  <c r="E113" i="28"/>
  <c r="E114" i="28"/>
  <c r="E115" i="28"/>
  <c r="F111" i="28"/>
  <c r="F112" i="28"/>
  <c r="F113" i="28"/>
  <c r="F114" i="28"/>
  <c r="F115" i="28"/>
  <c r="G111" i="28"/>
  <c r="G112" i="28"/>
  <c r="G113" i="28"/>
  <c r="G114" i="28"/>
  <c r="G115" i="28"/>
  <c r="H111" i="28"/>
  <c r="H112" i="28"/>
  <c r="H113" i="28"/>
  <c r="H114" i="28"/>
  <c r="H115" i="28"/>
  <c r="I111" i="28"/>
  <c r="I112" i="28"/>
  <c r="I113" i="28"/>
  <c r="I114" i="28"/>
  <c r="I115" i="28"/>
  <c r="J111" i="28"/>
  <c r="J112" i="28"/>
  <c r="J113" i="28"/>
  <c r="J114" i="28"/>
  <c r="J115" i="28"/>
  <c r="C102" i="30"/>
  <c r="C100" i="30"/>
  <c r="C90" i="30"/>
  <c r="C115" i="30"/>
  <c r="C13" i="30"/>
  <c r="D102" i="30"/>
  <c r="D100" i="30"/>
  <c r="D90" i="30"/>
  <c r="D115" i="30"/>
  <c r="D13" i="30"/>
  <c r="E102" i="30"/>
  <c r="E100" i="30"/>
  <c r="E90" i="30"/>
  <c r="E115" i="30"/>
  <c r="E13" i="30"/>
  <c r="F102" i="30"/>
  <c r="F100" i="30"/>
  <c r="F90" i="30"/>
  <c r="F115" i="30"/>
  <c r="F13" i="30"/>
  <c r="G102" i="30"/>
  <c r="G100" i="30"/>
  <c r="G90" i="30"/>
  <c r="G115" i="30"/>
  <c r="G13" i="30"/>
  <c r="H102" i="30"/>
  <c r="H100" i="30"/>
  <c r="H90" i="30"/>
  <c r="H115" i="30"/>
  <c r="H13" i="30"/>
  <c r="I102" i="30"/>
  <c r="I100" i="30"/>
  <c r="I90" i="30"/>
  <c r="I115" i="30"/>
  <c r="I13" i="30"/>
  <c r="J102" i="30"/>
  <c r="J100" i="30"/>
  <c r="J90" i="30"/>
  <c r="J115" i="30"/>
  <c r="J13" i="30"/>
  <c r="D110" i="26"/>
  <c r="D111" i="26"/>
  <c r="D112" i="26"/>
  <c r="D113" i="26"/>
  <c r="D114" i="26"/>
  <c r="E110" i="26"/>
  <c r="E111" i="26"/>
  <c r="E112" i="26"/>
  <c r="E113" i="26"/>
  <c r="E114" i="26"/>
  <c r="F110" i="26"/>
  <c r="F111" i="26"/>
  <c r="F112" i="26"/>
  <c r="F113" i="26"/>
  <c r="F114" i="26"/>
  <c r="G110" i="26"/>
  <c r="G111" i="26"/>
  <c r="G112" i="26"/>
  <c r="G113" i="26"/>
  <c r="G114" i="26"/>
  <c r="H110" i="26"/>
  <c r="H111" i="26"/>
  <c r="H112" i="26"/>
  <c r="H113" i="26"/>
  <c r="H114" i="26"/>
  <c r="I110" i="26"/>
  <c r="I111" i="26"/>
  <c r="I112" i="26"/>
  <c r="I113" i="26"/>
  <c r="I114" i="26"/>
  <c r="J110" i="26"/>
  <c r="J111" i="26"/>
  <c r="J112" i="26"/>
  <c r="J113" i="26"/>
  <c r="J114" i="26"/>
  <c r="C118" i="17"/>
  <c r="C59" i="17"/>
  <c r="C47" i="17"/>
  <c r="C20" i="17"/>
  <c r="D118" i="17"/>
  <c r="D59" i="17"/>
  <c r="D48" i="17"/>
  <c r="D47" i="17"/>
  <c r="D20" i="17"/>
  <c r="E118" i="17"/>
  <c r="E59" i="17"/>
  <c r="E48" i="17"/>
  <c r="E47" i="17"/>
  <c r="E20" i="17"/>
  <c r="F118" i="17"/>
  <c r="F59" i="17"/>
  <c r="F48" i="17"/>
  <c r="F47" i="17"/>
  <c r="F20" i="17"/>
  <c r="G118" i="17"/>
  <c r="G59" i="17"/>
  <c r="G48" i="17"/>
  <c r="G47" i="17"/>
  <c r="G20" i="17"/>
  <c r="H118" i="17"/>
  <c r="H59" i="17"/>
  <c r="H47" i="17"/>
  <c r="H20" i="17"/>
  <c r="I118" i="17"/>
  <c r="I59" i="17"/>
  <c r="I48" i="17"/>
  <c r="I47" i="17"/>
  <c r="I20" i="17"/>
  <c r="J118" i="17"/>
  <c r="J59" i="17"/>
  <c r="J48" i="17"/>
  <c r="J47" i="17"/>
  <c r="J20" i="17"/>
  <c r="J94" i="16"/>
  <c r="J123" i="16"/>
  <c r="J28" i="16"/>
  <c r="J77" i="16"/>
  <c r="J108" i="16"/>
  <c r="J75" i="16"/>
  <c r="J39" i="16"/>
  <c r="J131" i="16"/>
  <c r="J50" i="16"/>
  <c r="J113" i="16"/>
  <c r="J68" i="16"/>
  <c r="J25" i="16"/>
  <c r="J66" i="16"/>
  <c r="J112" i="16"/>
  <c r="J44" i="16"/>
  <c r="J40" i="16"/>
  <c r="J42" i="16"/>
  <c r="J104" i="16"/>
  <c r="J88" i="16"/>
  <c r="J18" i="16"/>
  <c r="J100" i="16"/>
  <c r="J78" i="16"/>
  <c r="J48" i="16"/>
  <c r="J46" i="16"/>
  <c r="J96" i="16"/>
  <c r="J93" i="16"/>
  <c r="J41" i="16"/>
  <c r="J132" i="16"/>
  <c r="J127" i="16"/>
  <c r="J110" i="16"/>
  <c r="J70" i="16"/>
  <c r="J38" i="16"/>
  <c r="J60" i="16"/>
  <c r="J133" i="16"/>
  <c r="J102" i="16"/>
  <c r="J98" i="16"/>
  <c r="J134" i="16"/>
  <c r="J31" i="16"/>
  <c r="J10" i="16"/>
  <c r="J135" i="16"/>
  <c r="J136" i="16"/>
  <c r="J59" i="16"/>
  <c r="J137" i="16"/>
  <c r="J103" i="16"/>
  <c r="J138" i="16"/>
  <c r="J99" i="16"/>
  <c r="J116" i="16"/>
  <c r="J57" i="16"/>
  <c r="J49" i="16"/>
  <c r="J65" i="16"/>
  <c r="J129" i="16"/>
  <c r="J139" i="16"/>
  <c r="J86" i="16"/>
  <c r="J140" i="16"/>
  <c r="J34" i="16"/>
  <c r="J52" i="16"/>
  <c r="J141" i="16"/>
  <c r="J27" i="16"/>
  <c r="J142" i="16"/>
  <c r="J45" i="16"/>
  <c r="J143" i="16"/>
  <c r="J76" i="16"/>
  <c r="J89" i="16"/>
  <c r="J144" i="16"/>
  <c r="J122" i="16"/>
  <c r="J145" i="16"/>
  <c r="J95" i="16"/>
  <c r="J67" i="16"/>
  <c r="J101" i="16"/>
  <c r="J36" i="16"/>
  <c r="J62" i="16"/>
  <c r="J55" i="16"/>
  <c r="J5" i="16"/>
  <c r="J43" i="16"/>
  <c r="J32" i="16"/>
  <c r="J107" i="16"/>
  <c r="J85" i="16"/>
  <c r="J71" i="16"/>
  <c r="J35" i="16"/>
  <c r="J146" i="16"/>
  <c r="J147" i="16"/>
  <c r="J79" i="16"/>
  <c r="J148" i="16"/>
  <c r="J37" i="16"/>
  <c r="J84" i="16"/>
  <c r="J119" i="16"/>
  <c r="J58" i="16"/>
  <c r="J149" i="16"/>
  <c r="J109" i="16"/>
  <c r="J3" i="16"/>
  <c r="J54" i="16"/>
  <c r="J111" i="16"/>
  <c r="J12" i="16"/>
  <c r="J87" i="16"/>
  <c r="J118" i="16"/>
  <c r="J150" i="16"/>
  <c r="J151" i="16"/>
  <c r="J152" i="16"/>
  <c r="J153" i="16"/>
  <c r="J20" i="16"/>
  <c r="J154" i="16"/>
  <c r="J155" i="16"/>
  <c r="J126" i="16"/>
  <c r="J156" i="16"/>
  <c r="J157" i="16"/>
  <c r="J64" i="16"/>
  <c r="J158" i="16"/>
  <c r="J106" i="16"/>
  <c r="J130" i="16"/>
  <c r="J91" i="16"/>
  <c r="J2" i="16"/>
  <c r="J128" i="16"/>
  <c r="J83" i="16"/>
  <c r="J80" i="16"/>
  <c r="J51" i="16"/>
  <c r="J115" i="16"/>
  <c r="J159" i="16"/>
  <c r="J160" i="16"/>
  <c r="J82" i="16"/>
  <c r="J161" i="16"/>
  <c r="J162" i="16"/>
  <c r="J120" i="16"/>
  <c r="J53" i="16"/>
  <c r="J105" i="16"/>
  <c r="J73" i="16"/>
  <c r="J63" i="16"/>
  <c r="J81" i="16"/>
  <c r="J13" i="16"/>
  <c r="J163" i="16"/>
  <c r="J22" i="16"/>
  <c r="J16" i="16"/>
  <c r="J15" i="16"/>
  <c r="J56" i="16"/>
  <c r="J24" i="16"/>
  <c r="J7" i="16"/>
  <c r="J14" i="16"/>
  <c r="J125" i="16"/>
  <c r="J164" i="16"/>
  <c r="J17" i="16"/>
  <c r="J114" i="16"/>
  <c r="J19" i="16"/>
  <c r="J121" i="16"/>
  <c r="J30" i="16"/>
  <c r="J72" i="16"/>
  <c r="J4" i="16"/>
  <c r="J29" i="16"/>
  <c r="J69" i="16"/>
  <c r="J26" i="16"/>
  <c r="J47" i="16"/>
  <c r="J6" i="16"/>
  <c r="J8" i="16"/>
  <c r="J61" i="16"/>
  <c r="J21" i="16"/>
  <c r="J117" i="16"/>
  <c r="J97" i="16"/>
  <c r="J90" i="16"/>
  <c r="J165" i="16"/>
  <c r="J166" i="16"/>
  <c r="J124" i="16"/>
  <c r="J92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I94" i="16"/>
  <c r="I123" i="16"/>
  <c r="I28" i="16"/>
  <c r="I77" i="16"/>
  <c r="I108" i="16"/>
  <c r="I75" i="16"/>
  <c r="I39" i="16"/>
  <c r="I131" i="16"/>
  <c r="I50" i="16"/>
  <c r="I113" i="16"/>
  <c r="I68" i="16"/>
  <c r="I25" i="16"/>
  <c r="I66" i="16"/>
  <c r="I112" i="16"/>
  <c r="I44" i="16"/>
  <c r="I40" i="16"/>
  <c r="I42" i="16"/>
  <c r="I104" i="16"/>
  <c r="I88" i="16"/>
  <c r="I18" i="16"/>
  <c r="I100" i="16"/>
  <c r="I78" i="16"/>
  <c r="I48" i="16"/>
  <c r="I46" i="16"/>
  <c r="I96" i="16"/>
  <c r="I93" i="16"/>
  <c r="I41" i="16"/>
  <c r="I132" i="16"/>
  <c r="I127" i="16"/>
  <c r="I110" i="16"/>
  <c r="I70" i="16"/>
  <c r="I38" i="16"/>
  <c r="I60" i="16"/>
  <c r="I133" i="16"/>
  <c r="I102" i="16"/>
  <c r="I98" i="16"/>
  <c r="I134" i="16"/>
  <c r="I31" i="16"/>
  <c r="I10" i="16"/>
  <c r="I135" i="16"/>
  <c r="I136" i="16"/>
  <c r="I59" i="16"/>
  <c r="I137" i="16"/>
  <c r="I103" i="16"/>
  <c r="I138" i="16"/>
  <c r="I99" i="16"/>
  <c r="I116" i="16"/>
  <c r="I57" i="16"/>
  <c r="I49" i="16"/>
  <c r="I65" i="16"/>
  <c r="I129" i="16"/>
  <c r="I139" i="16"/>
  <c r="I86" i="16"/>
  <c r="I140" i="16"/>
  <c r="I34" i="16"/>
  <c r="I52" i="16"/>
  <c r="I141" i="16"/>
  <c r="I27" i="16"/>
  <c r="I142" i="16"/>
  <c r="I45" i="16"/>
  <c r="I143" i="16"/>
  <c r="I76" i="16"/>
  <c r="I89" i="16"/>
  <c r="I144" i="16"/>
  <c r="I122" i="16"/>
  <c r="I145" i="16"/>
  <c r="I95" i="16"/>
  <c r="I67" i="16"/>
  <c r="I101" i="16"/>
  <c r="I36" i="16"/>
  <c r="I62" i="16"/>
  <c r="I55" i="16"/>
  <c r="I5" i="16"/>
  <c r="I43" i="16"/>
  <c r="I32" i="16"/>
  <c r="I107" i="16"/>
  <c r="I85" i="16"/>
  <c r="I71" i="16"/>
  <c r="I35" i="16"/>
  <c r="I146" i="16"/>
  <c r="I147" i="16"/>
  <c r="I79" i="16"/>
  <c r="I148" i="16"/>
  <c r="I37" i="16"/>
  <c r="I84" i="16"/>
  <c r="I119" i="16"/>
  <c r="I58" i="16"/>
  <c r="I149" i="16"/>
  <c r="I109" i="16"/>
  <c r="I3" i="16"/>
  <c r="I54" i="16"/>
  <c r="I111" i="16"/>
  <c r="I12" i="16"/>
  <c r="I87" i="16"/>
  <c r="I118" i="16"/>
  <c r="I150" i="16"/>
  <c r="I151" i="16"/>
  <c r="I152" i="16"/>
  <c r="I153" i="16"/>
  <c r="I20" i="16"/>
  <c r="I154" i="16"/>
  <c r="I155" i="16"/>
  <c r="I126" i="16"/>
  <c r="I156" i="16"/>
  <c r="I157" i="16"/>
  <c r="I64" i="16"/>
  <c r="I158" i="16"/>
  <c r="I106" i="16"/>
  <c r="I130" i="16"/>
  <c r="I91" i="16"/>
  <c r="I2" i="16"/>
  <c r="I128" i="16"/>
  <c r="I83" i="16"/>
  <c r="I80" i="16"/>
  <c r="I51" i="16"/>
  <c r="I115" i="16"/>
  <c r="I159" i="16"/>
  <c r="I160" i="16"/>
  <c r="I82" i="16"/>
  <c r="I161" i="16"/>
  <c r="I162" i="16"/>
  <c r="I120" i="16"/>
  <c r="I53" i="16"/>
  <c r="I105" i="16"/>
  <c r="I73" i="16"/>
  <c r="I63" i="16"/>
  <c r="I81" i="16"/>
  <c r="I13" i="16"/>
  <c r="I163" i="16"/>
  <c r="I22" i="16"/>
  <c r="I16" i="16"/>
  <c r="I15" i="16"/>
  <c r="I56" i="16"/>
  <c r="I24" i="16"/>
  <c r="I7" i="16"/>
  <c r="I14" i="16"/>
  <c r="I125" i="16"/>
  <c r="I164" i="16"/>
  <c r="I17" i="16"/>
  <c r="I114" i="16"/>
  <c r="I19" i="16"/>
  <c r="I121" i="16"/>
  <c r="I30" i="16"/>
  <c r="I72" i="16"/>
  <c r="I4" i="16"/>
  <c r="I29" i="16"/>
  <c r="I69" i="16"/>
  <c r="I26" i="16"/>
  <c r="I47" i="16"/>
  <c r="I6" i="16"/>
  <c r="I8" i="16"/>
  <c r="I61" i="16"/>
  <c r="I21" i="16"/>
  <c r="I117" i="16"/>
  <c r="I97" i="16"/>
  <c r="I90" i="16"/>
  <c r="I165" i="16"/>
  <c r="I166" i="16"/>
  <c r="I124" i="16"/>
  <c r="I92" i="16"/>
  <c r="I167" i="16"/>
  <c r="I168" i="16"/>
  <c r="I169" i="16"/>
  <c r="I170" i="16"/>
  <c r="I171" i="16"/>
  <c r="I172" i="16"/>
  <c r="I173" i="16"/>
  <c r="I174" i="16"/>
  <c r="I175" i="16"/>
  <c r="I176" i="16"/>
  <c r="I177" i="16"/>
  <c r="I178" i="16"/>
  <c r="I179" i="16"/>
  <c r="H179" i="16"/>
  <c r="H94" i="16"/>
  <c r="H123" i="16"/>
  <c r="H28" i="16"/>
  <c r="H77" i="16"/>
  <c r="H108" i="16"/>
  <c r="H75" i="16"/>
  <c r="H39" i="16"/>
  <c r="H131" i="16"/>
  <c r="H50" i="16"/>
  <c r="H113" i="16"/>
  <c r="H68" i="16"/>
  <c r="H25" i="16"/>
  <c r="H66" i="16"/>
  <c r="H112" i="16"/>
  <c r="H44" i="16"/>
  <c r="H40" i="16"/>
  <c r="H42" i="16"/>
  <c r="H104" i="16"/>
  <c r="H88" i="16"/>
  <c r="H18" i="16"/>
  <c r="H100" i="16"/>
  <c r="H78" i="16"/>
  <c r="H48" i="16"/>
  <c r="H46" i="16"/>
  <c r="H96" i="16"/>
  <c r="H93" i="16"/>
  <c r="H41" i="16"/>
  <c r="H132" i="16"/>
  <c r="H127" i="16"/>
  <c r="H110" i="16"/>
  <c r="H70" i="16"/>
  <c r="H38" i="16"/>
  <c r="H60" i="16"/>
  <c r="H133" i="16"/>
  <c r="H102" i="16"/>
  <c r="H98" i="16"/>
  <c r="H134" i="16"/>
  <c r="H31" i="16"/>
  <c r="H10" i="16"/>
  <c r="H135" i="16"/>
  <c r="H136" i="16"/>
  <c r="H59" i="16"/>
  <c r="H137" i="16"/>
  <c r="H103" i="16"/>
  <c r="H138" i="16"/>
  <c r="H99" i="16"/>
  <c r="H116" i="16"/>
  <c r="H57" i="16"/>
  <c r="H49" i="16"/>
  <c r="H65" i="16"/>
  <c r="H129" i="16"/>
  <c r="H139" i="16"/>
  <c r="H86" i="16"/>
  <c r="H140" i="16"/>
  <c r="H34" i="16"/>
  <c r="H52" i="16"/>
  <c r="H141" i="16"/>
  <c r="H27" i="16"/>
  <c r="H142" i="16"/>
  <c r="H45" i="16"/>
  <c r="H143" i="16"/>
  <c r="H76" i="16"/>
  <c r="H89" i="16"/>
  <c r="H144" i="16"/>
  <c r="H122" i="16"/>
  <c r="H145" i="16"/>
  <c r="H95" i="16"/>
  <c r="H67" i="16"/>
  <c r="H101" i="16"/>
  <c r="H36" i="16"/>
  <c r="H62" i="16"/>
  <c r="H55" i="16"/>
  <c r="H5" i="16"/>
  <c r="H43" i="16"/>
  <c r="H32" i="16"/>
  <c r="H107" i="16"/>
  <c r="H85" i="16"/>
  <c r="H71" i="16"/>
  <c r="H35" i="16"/>
  <c r="H146" i="16"/>
  <c r="H147" i="16"/>
  <c r="H79" i="16"/>
  <c r="H148" i="16"/>
  <c r="H37" i="16"/>
  <c r="H84" i="16"/>
  <c r="H119" i="16"/>
  <c r="H58" i="16"/>
  <c r="H149" i="16"/>
  <c r="H109" i="16"/>
  <c r="H3" i="16"/>
  <c r="H54" i="16"/>
  <c r="H111" i="16"/>
  <c r="H12" i="16"/>
  <c r="H87" i="16"/>
  <c r="H118" i="16"/>
  <c r="H150" i="16"/>
  <c r="H151" i="16"/>
  <c r="H152" i="16"/>
  <c r="H153" i="16"/>
  <c r="H20" i="16"/>
  <c r="H154" i="16"/>
  <c r="H155" i="16"/>
  <c r="H126" i="16"/>
  <c r="H156" i="16"/>
  <c r="H157" i="16"/>
  <c r="H64" i="16"/>
  <c r="H158" i="16"/>
  <c r="H106" i="16"/>
  <c r="H130" i="16"/>
  <c r="H91" i="16"/>
  <c r="H2" i="16"/>
  <c r="H128" i="16"/>
  <c r="H83" i="16"/>
  <c r="H80" i="16"/>
  <c r="H51" i="16"/>
  <c r="H115" i="16"/>
  <c r="H159" i="16"/>
  <c r="H160" i="16"/>
  <c r="H82" i="16"/>
  <c r="H161" i="16"/>
  <c r="H162" i="16"/>
  <c r="H120" i="16"/>
  <c r="H53" i="16"/>
  <c r="H105" i="16"/>
  <c r="H73" i="16"/>
  <c r="H63" i="16"/>
  <c r="H81" i="16"/>
  <c r="H13" i="16"/>
  <c r="H163" i="16"/>
  <c r="H22" i="16"/>
  <c r="H16" i="16"/>
  <c r="H15" i="16"/>
  <c r="H56" i="16"/>
  <c r="H24" i="16"/>
  <c r="H7" i="16"/>
  <c r="H14" i="16"/>
  <c r="H125" i="16"/>
  <c r="H164" i="16"/>
  <c r="H17" i="16"/>
  <c r="H114" i="16"/>
  <c r="H19" i="16"/>
  <c r="H121" i="16"/>
  <c r="H30" i="16"/>
  <c r="H72" i="16"/>
  <c r="H4" i="16"/>
  <c r="H29" i="16"/>
  <c r="H69" i="16"/>
  <c r="H26" i="16"/>
  <c r="H47" i="16"/>
  <c r="H6" i="16"/>
  <c r="H8" i="16"/>
  <c r="H61" i="16"/>
  <c r="H21" i="16"/>
  <c r="H117" i="16"/>
  <c r="H97" i="16"/>
  <c r="H90" i="16"/>
  <c r="H165" i="16"/>
  <c r="H166" i="16"/>
  <c r="H124" i="16"/>
  <c r="H92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G94" i="16"/>
  <c r="G123" i="16"/>
  <c r="G28" i="16"/>
  <c r="G77" i="16"/>
  <c r="G108" i="16"/>
  <c r="G75" i="16"/>
  <c r="G39" i="16"/>
  <c r="G131" i="16"/>
  <c r="G50" i="16"/>
  <c r="G113" i="16"/>
  <c r="G68" i="16"/>
  <c r="G25" i="16"/>
  <c r="G66" i="16"/>
  <c r="G112" i="16"/>
  <c r="G44" i="16"/>
  <c r="G40" i="16"/>
  <c r="G42" i="16"/>
  <c r="G104" i="16"/>
  <c r="G88" i="16"/>
  <c r="G18" i="16"/>
  <c r="G100" i="16"/>
  <c r="G78" i="16"/>
  <c r="G48" i="16"/>
  <c r="G46" i="16"/>
  <c r="G96" i="16"/>
  <c r="G93" i="16"/>
  <c r="G41" i="16"/>
  <c r="G132" i="16"/>
  <c r="G127" i="16"/>
  <c r="G110" i="16"/>
  <c r="G70" i="16"/>
  <c r="G38" i="16"/>
  <c r="G60" i="16"/>
  <c r="G133" i="16"/>
  <c r="G102" i="16"/>
  <c r="G98" i="16"/>
  <c r="G134" i="16"/>
  <c r="G31" i="16"/>
  <c r="G10" i="16"/>
  <c r="G135" i="16"/>
  <c r="G136" i="16"/>
  <c r="G59" i="16"/>
  <c r="G137" i="16"/>
  <c r="G103" i="16"/>
  <c r="G138" i="16"/>
  <c r="G99" i="16"/>
  <c r="G116" i="16"/>
  <c r="G57" i="16"/>
  <c r="G49" i="16"/>
  <c r="G65" i="16"/>
  <c r="G129" i="16"/>
  <c r="G139" i="16"/>
  <c r="G86" i="16"/>
  <c r="G140" i="16"/>
  <c r="G34" i="16"/>
  <c r="G52" i="16"/>
  <c r="G141" i="16"/>
  <c r="G27" i="16"/>
  <c r="G142" i="16"/>
  <c r="G45" i="16"/>
  <c r="G143" i="16"/>
  <c r="G76" i="16"/>
  <c r="G89" i="16"/>
  <c r="G144" i="16"/>
  <c r="G122" i="16"/>
  <c r="G145" i="16"/>
  <c r="G95" i="16"/>
  <c r="G67" i="16"/>
  <c r="G101" i="16"/>
  <c r="G36" i="16"/>
  <c r="G62" i="16"/>
  <c r="G55" i="16"/>
  <c r="G5" i="16"/>
  <c r="G43" i="16"/>
  <c r="G32" i="16"/>
  <c r="G107" i="16"/>
  <c r="G85" i="16"/>
  <c r="G71" i="16"/>
  <c r="G35" i="16"/>
  <c r="G146" i="16"/>
  <c r="G147" i="16"/>
  <c r="G79" i="16"/>
  <c r="G148" i="16"/>
  <c r="G37" i="16"/>
  <c r="G84" i="16"/>
  <c r="G119" i="16"/>
  <c r="G58" i="16"/>
  <c r="G149" i="16"/>
  <c r="G109" i="16"/>
  <c r="G3" i="16"/>
  <c r="G54" i="16"/>
  <c r="G111" i="16"/>
  <c r="G12" i="16"/>
  <c r="G87" i="16"/>
  <c r="G118" i="16"/>
  <c r="G150" i="16"/>
  <c r="G151" i="16"/>
  <c r="G152" i="16"/>
  <c r="G153" i="16"/>
  <c r="G20" i="16"/>
  <c r="G154" i="16"/>
  <c r="G155" i="16"/>
  <c r="G126" i="16"/>
  <c r="G156" i="16"/>
  <c r="G157" i="16"/>
  <c r="G64" i="16"/>
  <c r="G158" i="16"/>
  <c r="G106" i="16"/>
  <c r="G130" i="16"/>
  <c r="G91" i="16"/>
  <c r="G2" i="16"/>
  <c r="G128" i="16"/>
  <c r="G83" i="16"/>
  <c r="G80" i="16"/>
  <c r="G51" i="16"/>
  <c r="G115" i="16"/>
  <c r="G159" i="16"/>
  <c r="G160" i="16"/>
  <c r="G82" i="16"/>
  <c r="G161" i="16"/>
  <c r="G162" i="16"/>
  <c r="G120" i="16"/>
  <c r="G53" i="16"/>
  <c r="G105" i="16"/>
  <c r="G73" i="16"/>
  <c r="G63" i="16"/>
  <c r="G81" i="16"/>
  <c r="G13" i="16"/>
  <c r="G163" i="16"/>
  <c r="G22" i="16"/>
  <c r="G16" i="16"/>
  <c r="G15" i="16"/>
  <c r="G56" i="16"/>
  <c r="G24" i="16"/>
  <c r="G7" i="16"/>
  <c r="G14" i="16"/>
  <c r="G125" i="16"/>
  <c r="G164" i="16"/>
  <c r="G17" i="16"/>
  <c r="G114" i="16"/>
  <c r="G19" i="16"/>
  <c r="G121" i="16"/>
  <c r="G30" i="16"/>
  <c r="G72" i="16"/>
  <c r="G4" i="16"/>
  <c r="G29" i="16"/>
  <c r="G69" i="16"/>
  <c r="G26" i="16"/>
  <c r="G47" i="16"/>
  <c r="G6" i="16"/>
  <c r="G8" i="16"/>
  <c r="G61" i="16"/>
  <c r="G21" i="16"/>
  <c r="G117" i="16"/>
  <c r="G97" i="16"/>
  <c r="G90" i="16"/>
  <c r="G165" i="16"/>
  <c r="G166" i="16"/>
  <c r="G124" i="16"/>
  <c r="G92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F94" i="16"/>
  <c r="F123" i="16"/>
  <c r="F28" i="16"/>
  <c r="F77" i="16"/>
  <c r="F108" i="16"/>
  <c r="F75" i="16"/>
  <c r="F39" i="16"/>
  <c r="F131" i="16"/>
  <c r="F50" i="16"/>
  <c r="F113" i="16"/>
  <c r="F68" i="16"/>
  <c r="F25" i="16"/>
  <c r="F66" i="16"/>
  <c r="F112" i="16"/>
  <c r="F44" i="16"/>
  <c r="F40" i="16"/>
  <c r="F42" i="16"/>
  <c r="F104" i="16"/>
  <c r="F88" i="16"/>
  <c r="F18" i="16"/>
  <c r="F100" i="16"/>
  <c r="F78" i="16"/>
  <c r="F48" i="16"/>
  <c r="F46" i="16"/>
  <c r="F96" i="16"/>
  <c r="F93" i="16"/>
  <c r="F41" i="16"/>
  <c r="F132" i="16"/>
  <c r="F127" i="16"/>
  <c r="F110" i="16"/>
  <c r="F70" i="16"/>
  <c r="F38" i="16"/>
  <c r="F60" i="16"/>
  <c r="F133" i="16"/>
  <c r="F102" i="16"/>
  <c r="F98" i="16"/>
  <c r="F134" i="16"/>
  <c r="F31" i="16"/>
  <c r="F10" i="16"/>
  <c r="F135" i="16"/>
  <c r="F136" i="16"/>
  <c r="F59" i="16"/>
  <c r="F137" i="16"/>
  <c r="F103" i="16"/>
  <c r="F138" i="16"/>
  <c r="F99" i="16"/>
  <c r="F116" i="16"/>
  <c r="F57" i="16"/>
  <c r="F49" i="16"/>
  <c r="F65" i="16"/>
  <c r="F129" i="16"/>
  <c r="F139" i="16"/>
  <c r="F86" i="16"/>
  <c r="F140" i="16"/>
  <c r="F34" i="16"/>
  <c r="F52" i="16"/>
  <c r="F141" i="16"/>
  <c r="F27" i="16"/>
  <c r="F142" i="16"/>
  <c r="F45" i="16"/>
  <c r="F143" i="16"/>
  <c r="F76" i="16"/>
  <c r="F89" i="16"/>
  <c r="F144" i="16"/>
  <c r="F122" i="16"/>
  <c r="F145" i="16"/>
  <c r="F95" i="16"/>
  <c r="F67" i="16"/>
  <c r="F101" i="16"/>
  <c r="F36" i="16"/>
  <c r="F62" i="16"/>
  <c r="F55" i="16"/>
  <c r="F5" i="16"/>
  <c r="F43" i="16"/>
  <c r="F32" i="16"/>
  <c r="F107" i="16"/>
  <c r="F85" i="16"/>
  <c r="F71" i="16"/>
  <c r="F35" i="16"/>
  <c r="F146" i="16"/>
  <c r="F147" i="16"/>
  <c r="F79" i="16"/>
  <c r="F148" i="16"/>
  <c r="F37" i="16"/>
  <c r="F84" i="16"/>
  <c r="F119" i="16"/>
  <c r="F58" i="16"/>
  <c r="F149" i="16"/>
  <c r="F109" i="16"/>
  <c r="F3" i="16"/>
  <c r="F54" i="16"/>
  <c r="F111" i="16"/>
  <c r="F12" i="16"/>
  <c r="F87" i="16"/>
  <c r="F118" i="16"/>
  <c r="F150" i="16"/>
  <c r="F151" i="16"/>
  <c r="F152" i="16"/>
  <c r="F153" i="16"/>
  <c r="F20" i="16"/>
  <c r="F154" i="16"/>
  <c r="F155" i="16"/>
  <c r="F126" i="16"/>
  <c r="F156" i="16"/>
  <c r="F157" i="16"/>
  <c r="F64" i="16"/>
  <c r="F158" i="16"/>
  <c r="F106" i="16"/>
  <c r="F130" i="16"/>
  <c r="F91" i="16"/>
  <c r="F2" i="16"/>
  <c r="F128" i="16"/>
  <c r="F83" i="16"/>
  <c r="F80" i="16"/>
  <c r="F51" i="16"/>
  <c r="F115" i="16"/>
  <c r="F159" i="16"/>
  <c r="F160" i="16"/>
  <c r="F82" i="16"/>
  <c r="F161" i="16"/>
  <c r="F162" i="16"/>
  <c r="F120" i="16"/>
  <c r="F53" i="16"/>
  <c r="F105" i="16"/>
  <c r="F73" i="16"/>
  <c r="F63" i="16"/>
  <c r="F81" i="16"/>
  <c r="F13" i="16"/>
  <c r="F163" i="16"/>
  <c r="F22" i="16"/>
  <c r="F16" i="16"/>
  <c r="F15" i="16"/>
  <c r="F56" i="16"/>
  <c r="F24" i="16"/>
  <c r="F7" i="16"/>
  <c r="F14" i="16"/>
  <c r="F125" i="16"/>
  <c r="F164" i="16"/>
  <c r="F17" i="16"/>
  <c r="F114" i="16"/>
  <c r="F19" i="16"/>
  <c r="F121" i="16"/>
  <c r="F30" i="16"/>
  <c r="F72" i="16"/>
  <c r="F4" i="16"/>
  <c r="F29" i="16"/>
  <c r="F69" i="16"/>
  <c r="F26" i="16"/>
  <c r="F47" i="16"/>
  <c r="F6" i="16"/>
  <c r="F8" i="16"/>
  <c r="F61" i="16"/>
  <c r="F21" i="16"/>
  <c r="F117" i="16"/>
  <c r="F97" i="16"/>
  <c r="F90" i="16"/>
  <c r="F165" i="16"/>
  <c r="F166" i="16"/>
  <c r="F124" i="16"/>
  <c r="F92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E123" i="16"/>
  <c r="E28" i="16"/>
  <c r="E77" i="16"/>
  <c r="E108" i="16"/>
  <c r="E75" i="16"/>
  <c r="E39" i="16"/>
  <c r="E131" i="16"/>
  <c r="E50" i="16"/>
  <c r="E113" i="16"/>
  <c r="E68" i="16"/>
  <c r="E25" i="16"/>
  <c r="E66" i="16"/>
  <c r="E112" i="16"/>
  <c r="E44" i="16"/>
  <c r="E42" i="16"/>
  <c r="E104" i="16"/>
  <c r="E88" i="16"/>
  <c r="E18" i="16"/>
  <c r="E100" i="16"/>
  <c r="E78" i="16"/>
  <c r="E48" i="16"/>
  <c r="E46" i="16"/>
  <c r="E96" i="16"/>
  <c r="E93" i="16"/>
  <c r="K93" i="16" s="1"/>
  <c r="E41" i="16"/>
  <c r="E132" i="16"/>
  <c r="E127" i="16"/>
  <c r="E110" i="16"/>
  <c r="E70" i="16"/>
  <c r="E38" i="16"/>
  <c r="E60" i="16"/>
  <c r="E133" i="16"/>
  <c r="E102" i="16"/>
  <c r="E98" i="16"/>
  <c r="E134" i="16"/>
  <c r="E31" i="16"/>
  <c r="E10" i="16"/>
  <c r="E135" i="16"/>
  <c r="E136" i="16"/>
  <c r="E59" i="16"/>
  <c r="E137" i="16"/>
  <c r="E103" i="16"/>
  <c r="E138" i="16"/>
  <c r="E99" i="16"/>
  <c r="E116" i="16"/>
  <c r="E57" i="16"/>
  <c r="E49" i="16"/>
  <c r="E65" i="16"/>
  <c r="E129" i="16"/>
  <c r="E139" i="16"/>
  <c r="E86" i="16"/>
  <c r="E140" i="16"/>
  <c r="E34" i="16"/>
  <c r="E52" i="16"/>
  <c r="E141" i="16"/>
  <c r="E27" i="16"/>
  <c r="E142" i="16"/>
  <c r="E45" i="16"/>
  <c r="E143" i="16"/>
  <c r="E76" i="16"/>
  <c r="E89" i="16"/>
  <c r="E144" i="16"/>
  <c r="E122" i="16"/>
  <c r="E145" i="16"/>
  <c r="E95" i="16"/>
  <c r="E67" i="16"/>
  <c r="E101" i="16"/>
  <c r="E36" i="16"/>
  <c r="E62" i="16"/>
  <c r="E55" i="16"/>
  <c r="E5" i="16"/>
  <c r="E43" i="16"/>
  <c r="E32" i="16"/>
  <c r="E107" i="16"/>
  <c r="E85" i="16"/>
  <c r="E71" i="16"/>
  <c r="E35" i="16"/>
  <c r="E146" i="16"/>
  <c r="E147" i="16"/>
  <c r="E79" i="16"/>
  <c r="E148" i="16"/>
  <c r="E37" i="16"/>
  <c r="E84" i="16"/>
  <c r="E119" i="16"/>
  <c r="E58" i="16"/>
  <c r="E149" i="16"/>
  <c r="E109" i="16"/>
  <c r="E3" i="16"/>
  <c r="E54" i="16"/>
  <c r="E111" i="16"/>
  <c r="E12" i="16"/>
  <c r="E87" i="16"/>
  <c r="E118" i="16"/>
  <c r="E150" i="16"/>
  <c r="E151" i="16"/>
  <c r="E152" i="16"/>
  <c r="E153" i="16"/>
  <c r="E20" i="16"/>
  <c r="E154" i="16"/>
  <c r="E155" i="16"/>
  <c r="E126" i="16"/>
  <c r="E156" i="16"/>
  <c r="E157" i="16"/>
  <c r="E64" i="16"/>
  <c r="E158" i="16"/>
  <c r="E106" i="16"/>
  <c r="E130" i="16"/>
  <c r="E91" i="16"/>
  <c r="E2" i="16"/>
  <c r="E128" i="16"/>
  <c r="E83" i="16"/>
  <c r="E80" i="16"/>
  <c r="E51" i="16"/>
  <c r="E115" i="16"/>
  <c r="E159" i="16"/>
  <c r="E160" i="16"/>
  <c r="E82" i="16"/>
  <c r="E161" i="16"/>
  <c r="E162" i="16"/>
  <c r="E120" i="16"/>
  <c r="E53" i="16"/>
  <c r="E105" i="16"/>
  <c r="E73" i="16"/>
  <c r="E63" i="16"/>
  <c r="E81" i="16"/>
  <c r="E13" i="16"/>
  <c r="E163" i="16"/>
  <c r="E22" i="16"/>
  <c r="E16" i="16"/>
  <c r="E15" i="16"/>
  <c r="E56" i="16"/>
  <c r="E24" i="16"/>
  <c r="E7" i="16"/>
  <c r="E14" i="16"/>
  <c r="E125" i="16"/>
  <c r="E164" i="16"/>
  <c r="E17" i="16"/>
  <c r="E114" i="16"/>
  <c r="E19" i="16"/>
  <c r="E121" i="16"/>
  <c r="E30" i="16"/>
  <c r="E72" i="16"/>
  <c r="E4" i="16"/>
  <c r="E29" i="16"/>
  <c r="E69" i="16"/>
  <c r="E26" i="16"/>
  <c r="E47" i="16"/>
  <c r="E6" i="16"/>
  <c r="E8" i="16"/>
  <c r="E61" i="16"/>
  <c r="E21" i="16"/>
  <c r="E117" i="16"/>
  <c r="E97" i="16"/>
  <c r="E90" i="16"/>
  <c r="E165" i="16"/>
  <c r="E166" i="16"/>
  <c r="E124" i="16"/>
  <c r="E92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94" i="16"/>
  <c r="C31" i="25"/>
  <c r="C2" i="25"/>
  <c r="C6" i="25"/>
  <c r="C17" i="25"/>
  <c r="C37" i="25"/>
  <c r="C38" i="25"/>
  <c r="C39" i="25"/>
  <c r="C40" i="25"/>
  <c r="C41" i="25"/>
  <c r="C14" i="25"/>
  <c r="C42" i="25"/>
  <c r="C43" i="25"/>
  <c r="C9" i="25"/>
  <c r="C18" i="25"/>
  <c r="C44" i="25"/>
  <c r="C5" i="25"/>
  <c r="C10" i="25"/>
  <c r="C45" i="25"/>
  <c r="C46" i="25"/>
  <c r="C47" i="25"/>
  <c r="C25" i="25"/>
  <c r="C48" i="25"/>
  <c r="C49" i="25"/>
  <c r="C50" i="25"/>
  <c r="C26" i="25"/>
  <c r="C29" i="25"/>
  <c r="C21" i="25"/>
  <c r="C51" i="25"/>
  <c r="C52" i="25"/>
  <c r="C53" i="25"/>
  <c r="C54" i="25"/>
  <c r="C36" i="25"/>
  <c r="C55" i="25"/>
  <c r="C56" i="25"/>
  <c r="C57" i="25"/>
  <c r="C32" i="25"/>
  <c r="C12" i="25"/>
  <c r="C58" i="25"/>
  <c r="C59" i="25"/>
  <c r="C60" i="25"/>
  <c r="C61" i="25"/>
  <c r="C62" i="25"/>
  <c r="C23" i="25"/>
  <c r="C63" i="25"/>
  <c r="C64" i="25"/>
  <c r="C65" i="25"/>
  <c r="C66" i="25"/>
  <c r="C67" i="25"/>
  <c r="C68" i="25"/>
  <c r="C34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C110" i="25"/>
  <c r="C111" i="25"/>
  <c r="C112" i="25"/>
  <c r="C113" i="25"/>
  <c r="C114" i="25"/>
  <c r="C115" i="25"/>
  <c r="C116" i="25"/>
  <c r="C117" i="25"/>
  <c r="C118" i="25"/>
  <c r="C119" i="25"/>
  <c r="C120" i="25"/>
  <c r="C121" i="25"/>
  <c r="C122" i="25"/>
  <c r="C123" i="25"/>
  <c r="C124" i="25"/>
  <c r="C125" i="25"/>
  <c r="C126" i="25"/>
  <c r="C127" i="25"/>
  <c r="C128" i="25"/>
  <c r="C129" i="25"/>
  <c r="C130" i="25"/>
  <c r="C131" i="25"/>
  <c r="C132" i="25"/>
  <c r="C133" i="25"/>
  <c r="C134" i="25"/>
  <c r="C135" i="25"/>
  <c r="C136" i="25"/>
  <c r="C137" i="25"/>
  <c r="C138" i="25"/>
  <c r="C139" i="25"/>
  <c r="C140" i="25"/>
  <c r="C141" i="25"/>
  <c r="C3" i="25"/>
  <c r="C142" i="25"/>
  <c r="C143" i="25"/>
  <c r="C144" i="25"/>
  <c r="C145" i="25"/>
  <c r="C146" i="25"/>
  <c r="C15" i="25"/>
  <c r="C147" i="25"/>
  <c r="C148" i="25"/>
  <c r="C149" i="25"/>
  <c r="C150" i="25"/>
  <c r="C8" i="25"/>
  <c r="C27" i="25"/>
  <c r="C151" i="25"/>
  <c r="C7" i="25"/>
  <c r="C152" i="25"/>
  <c r="C153" i="25"/>
  <c r="C20" i="25"/>
  <c r="C4" i="25"/>
  <c r="C19" i="25"/>
  <c r="C13" i="25"/>
  <c r="C154" i="25"/>
  <c r="C30" i="25"/>
  <c r="C16" i="25"/>
  <c r="C24" i="25"/>
  <c r="C155" i="25"/>
  <c r="C28" i="25"/>
  <c r="C35" i="25"/>
  <c r="C156" i="25"/>
  <c r="C11" i="25"/>
  <c r="C22" i="25"/>
  <c r="C33" i="25"/>
  <c r="C157" i="25"/>
  <c r="C158" i="25"/>
  <c r="C159" i="25"/>
  <c r="C160" i="25"/>
  <c r="C161" i="25"/>
  <c r="C162" i="25"/>
  <c r="C163" i="25"/>
  <c r="C164" i="25"/>
  <c r="C165" i="25"/>
  <c r="C166" i="25"/>
  <c r="C167" i="25"/>
  <c r="C168" i="25"/>
  <c r="C169" i="25"/>
  <c r="C170" i="25"/>
  <c r="C171" i="25"/>
  <c r="C172" i="25"/>
  <c r="C173" i="25"/>
  <c r="C174" i="25"/>
  <c r="C175" i="25"/>
  <c r="C176" i="25"/>
  <c r="C177" i="25"/>
  <c r="C178" i="25"/>
  <c r="C179" i="25"/>
  <c r="C180" i="25"/>
  <c r="C181" i="25"/>
  <c r="C182" i="25"/>
  <c r="C183" i="25"/>
  <c r="C184" i="25"/>
  <c r="C185" i="25"/>
  <c r="C186" i="25"/>
  <c r="D31" i="25"/>
  <c r="D2" i="25"/>
  <c r="D6" i="25"/>
  <c r="D17" i="25"/>
  <c r="D37" i="25"/>
  <c r="D38" i="25"/>
  <c r="D39" i="25"/>
  <c r="D40" i="25"/>
  <c r="D41" i="25"/>
  <c r="D14" i="25"/>
  <c r="D42" i="25"/>
  <c r="D43" i="25"/>
  <c r="D9" i="25"/>
  <c r="D18" i="25"/>
  <c r="D44" i="25"/>
  <c r="D5" i="25"/>
  <c r="D10" i="25"/>
  <c r="D45" i="25"/>
  <c r="D46" i="25"/>
  <c r="D47" i="25"/>
  <c r="D25" i="25"/>
  <c r="D48" i="25"/>
  <c r="D49" i="25"/>
  <c r="D50" i="25"/>
  <c r="D26" i="25"/>
  <c r="D29" i="25"/>
  <c r="D21" i="25"/>
  <c r="D51" i="25"/>
  <c r="D52" i="25"/>
  <c r="D53" i="25"/>
  <c r="D54" i="25"/>
  <c r="D36" i="25"/>
  <c r="D55" i="25"/>
  <c r="D56" i="25"/>
  <c r="D57" i="25"/>
  <c r="D32" i="25"/>
  <c r="D12" i="25"/>
  <c r="D58" i="25"/>
  <c r="D59" i="25"/>
  <c r="D60" i="25"/>
  <c r="D61" i="25"/>
  <c r="D62" i="25"/>
  <c r="D23" i="25"/>
  <c r="D63" i="25"/>
  <c r="D64" i="25"/>
  <c r="D65" i="25"/>
  <c r="D66" i="25"/>
  <c r="D67" i="25"/>
  <c r="D68" i="25"/>
  <c r="D34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3" i="25"/>
  <c r="D142" i="25"/>
  <c r="D143" i="25"/>
  <c r="D144" i="25"/>
  <c r="D145" i="25"/>
  <c r="D146" i="25"/>
  <c r="D15" i="25"/>
  <c r="D147" i="25"/>
  <c r="D148" i="25"/>
  <c r="D149" i="25"/>
  <c r="D150" i="25"/>
  <c r="D8" i="25"/>
  <c r="D27" i="25"/>
  <c r="D151" i="25"/>
  <c r="D7" i="25"/>
  <c r="D152" i="25"/>
  <c r="D153" i="25"/>
  <c r="D20" i="25"/>
  <c r="D4" i="25"/>
  <c r="D19" i="25"/>
  <c r="D13" i="25"/>
  <c r="D154" i="25"/>
  <c r="D30" i="25"/>
  <c r="D16" i="25"/>
  <c r="D24" i="25"/>
  <c r="D155" i="25"/>
  <c r="D28" i="25"/>
  <c r="D35" i="25"/>
  <c r="D156" i="25"/>
  <c r="D11" i="25"/>
  <c r="D22" i="25"/>
  <c r="D33" i="25"/>
  <c r="D157" i="25"/>
  <c r="D158" i="25"/>
  <c r="D159" i="25"/>
  <c r="D160" i="25"/>
  <c r="D161" i="25"/>
  <c r="D162" i="25"/>
  <c r="D163" i="25"/>
  <c r="D164" i="25"/>
  <c r="D165" i="25"/>
  <c r="D166" i="25"/>
  <c r="D167" i="25"/>
  <c r="D168" i="25"/>
  <c r="D169" i="25"/>
  <c r="D170" i="25"/>
  <c r="D171" i="25"/>
  <c r="D172" i="25"/>
  <c r="D173" i="25"/>
  <c r="D174" i="25"/>
  <c r="D175" i="25"/>
  <c r="D176" i="25"/>
  <c r="D177" i="25"/>
  <c r="D178" i="25"/>
  <c r="D179" i="25"/>
  <c r="D180" i="25"/>
  <c r="D181" i="25"/>
  <c r="D182" i="25"/>
  <c r="D183" i="25"/>
  <c r="D184" i="25"/>
  <c r="D185" i="25"/>
  <c r="D186" i="25"/>
  <c r="E31" i="25"/>
  <c r="E2" i="25"/>
  <c r="E6" i="25"/>
  <c r="E17" i="25"/>
  <c r="E37" i="25"/>
  <c r="E38" i="25"/>
  <c r="E39" i="25"/>
  <c r="E40" i="25"/>
  <c r="E41" i="25"/>
  <c r="E14" i="25"/>
  <c r="E42" i="25"/>
  <c r="E43" i="25"/>
  <c r="E9" i="25"/>
  <c r="E18" i="25"/>
  <c r="E44" i="25"/>
  <c r="E5" i="25"/>
  <c r="E10" i="25"/>
  <c r="E45" i="25"/>
  <c r="E46" i="25"/>
  <c r="E47" i="25"/>
  <c r="E25" i="25"/>
  <c r="E48" i="25"/>
  <c r="E49" i="25"/>
  <c r="E50" i="25"/>
  <c r="E26" i="25"/>
  <c r="E29" i="25"/>
  <c r="E21" i="25"/>
  <c r="E51" i="25"/>
  <c r="E52" i="25"/>
  <c r="E53" i="25"/>
  <c r="E54" i="25"/>
  <c r="E36" i="25"/>
  <c r="E55" i="25"/>
  <c r="E56" i="25"/>
  <c r="E57" i="25"/>
  <c r="E32" i="25"/>
  <c r="E12" i="25"/>
  <c r="E58" i="25"/>
  <c r="E59" i="25"/>
  <c r="E60" i="25"/>
  <c r="E61" i="25"/>
  <c r="E62" i="25"/>
  <c r="E23" i="25"/>
  <c r="E63" i="25"/>
  <c r="E64" i="25"/>
  <c r="E65" i="25"/>
  <c r="E66" i="25"/>
  <c r="E67" i="25"/>
  <c r="E68" i="25"/>
  <c r="E34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E103" i="25"/>
  <c r="E104" i="25"/>
  <c r="E105" i="25"/>
  <c r="E106" i="25"/>
  <c r="E107" i="25"/>
  <c r="E108" i="25"/>
  <c r="E109" i="25"/>
  <c r="E110" i="25"/>
  <c r="E111" i="25"/>
  <c r="E112" i="25"/>
  <c r="E113" i="25"/>
  <c r="E114" i="25"/>
  <c r="E115" i="25"/>
  <c r="E116" i="25"/>
  <c r="E117" i="25"/>
  <c r="E118" i="25"/>
  <c r="E119" i="25"/>
  <c r="E120" i="25"/>
  <c r="E121" i="25"/>
  <c r="E122" i="25"/>
  <c r="E123" i="25"/>
  <c r="E124" i="25"/>
  <c r="E125" i="25"/>
  <c r="E126" i="25"/>
  <c r="E127" i="25"/>
  <c r="E128" i="25"/>
  <c r="E129" i="25"/>
  <c r="E130" i="25"/>
  <c r="E131" i="25"/>
  <c r="E132" i="25"/>
  <c r="E133" i="25"/>
  <c r="E134" i="25"/>
  <c r="E135" i="25"/>
  <c r="E136" i="25"/>
  <c r="E137" i="25"/>
  <c r="E138" i="25"/>
  <c r="E139" i="25"/>
  <c r="E140" i="25"/>
  <c r="E141" i="25"/>
  <c r="E3" i="25"/>
  <c r="E142" i="25"/>
  <c r="E143" i="25"/>
  <c r="E144" i="25"/>
  <c r="E145" i="25"/>
  <c r="E146" i="25"/>
  <c r="E15" i="25"/>
  <c r="E147" i="25"/>
  <c r="E148" i="25"/>
  <c r="E149" i="25"/>
  <c r="E150" i="25"/>
  <c r="E8" i="25"/>
  <c r="E27" i="25"/>
  <c r="E151" i="25"/>
  <c r="E7" i="25"/>
  <c r="E152" i="25"/>
  <c r="E153" i="25"/>
  <c r="E20" i="25"/>
  <c r="E4" i="25"/>
  <c r="E19" i="25"/>
  <c r="E13" i="25"/>
  <c r="E154" i="25"/>
  <c r="E30" i="25"/>
  <c r="E16" i="25"/>
  <c r="E24" i="25"/>
  <c r="E155" i="25"/>
  <c r="E28" i="25"/>
  <c r="E35" i="25"/>
  <c r="E156" i="25"/>
  <c r="E11" i="25"/>
  <c r="E22" i="25"/>
  <c r="E33" i="25"/>
  <c r="E157" i="25"/>
  <c r="E158" i="25"/>
  <c r="E159" i="25"/>
  <c r="E160" i="25"/>
  <c r="E161" i="25"/>
  <c r="E162" i="25"/>
  <c r="E163" i="25"/>
  <c r="E164" i="25"/>
  <c r="E165" i="25"/>
  <c r="E166" i="25"/>
  <c r="E167" i="25"/>
  <c r="E168" i="25"/>
  <c r="E169" i="25"/>
  <c r="E170" i="25"/>
  <c r="E171" i="25"/>
  <c r="E172" i="25"/>
  <c r="E173" i="25"/>
  <c r="E174" i="25"/>
  <c r="E175" i="25"/>
  <c r="E176" i="25"/>
  <c r="E177" i="25"/>
  <c r="E178" i="25"/>
  <c r="E179" i="25"/>
  <c r="E180" i="25"/>
  <c r="E181" i="25"/>
  <c r="E182" i="25"/>
  <c r="E183" i="25"/>
  <c r="E184" i="25"/>
  <c r="E185" i="25"/>
  <c r="E186" i="25"/>
  <c r="J31" i="25"/>
  <c r="J2" i="25"/>
  <c r="J6" i="25"/>
  <c r="J17" i="25"/>
  <c r="K17" i="25" s="1"/>
  <c r="J37" i="25"/>
  <c r="J38" i="25"/>
  <c r="K38" i="25" s="1"/>
  <c r="J39" i="25"/>
  <c r="J40" i="25"/>
  <c r="J41" i="25"/>
  <c r="J14" i="25"/>
  <c r="J42" i="25"/>
  <c r="J43" i="25"/>
  <c r="J9" i="25"/>
  <c r="J18" i="25"/>
  <c r="J44" i="25"/>
  <c r="J5" i="25"/>
  <c r="J10" i="25"/>
  <c r="J45" i="25"/>
  <c r="J46" i="25"/>
  <c r="J47" i="25"/>
  <c r="J25" i="25"/>
  <c r="J48" i="25"/>
  <c r="J49" i="25"/>
  <c r="J50" i="25"/>
  <c r="J26" i="25"/>
  <c r="J29" i="25"/>
  <c r="J21" i="25"/>
  <c r="J51" i="25"/>
  <c r="J52" i="25"/>
  <c r="J53" i="25"/>
  <c r="J54" i="25"/>
  <c r="J36" i="25"/>
  <c r="J55" i="25"/>
  <c r="J56" i="25"/>
  <c r="J57" i="25"/>
  <c r="J32" i="25"/>
  <c r="J12" i="25"/>
  <c r="K12" i="25" s="1"/>
  <c r="J58" i="25"/>
  <c r="J59" i="25"/>
  <c r="J60" i="25"/>
  <c r="J61" i="25"/>
  <c r="J62" i="25"/>
  <c r="J23" i="25"/>
  <c r="J63" i="25"/>
  <c r="J64" i="25"/>
  <c r="K64" i="25" s="1"/>
  <c r="J65" i="25"/>
  <c r="J66" i="25"/>
  <c r="J67" i="25"/>
  <c r="J68" i="25"/>
  <c r="J34" i="25"/>
  <c r="J69" i="25"/>
  <c r="J70" i="25"/>
  <c r="J71" i="25"/>
  <c r="J72" i="25"/>
  <c r="J73" i="25"/>
  <c r="J74" i="25"/>
  <c r="J75" i="25"/>
  <c r="J76" i="25"/>
  <c r="J77" i="25"/>
  <c r="J78" i="25"/>
  <c r="J79" i="25"/>
  <c r="J80" i="25"/>
  <c r="J81" i="25"/>
  <c r="J82" i="25"/>
  <c r="J83" i="25"/>
  <c r="J84" i="25"/>
  <c r="J85" i="25"/>
  <c r="J86" i="25"/>
  <c r="J87" i="25"/>
  <c r="J88" i="25"/>
  <c r="K88" i="25" s="1"/>
  <c r="J89" i="25"/>
  <c r="J90" i="25"/>
  <c r="J91" i="25"/>
  <c r="J92" i="25"/>
  <c r="J93" i="25"/>
  <c r="J94" i="25"/>
  <c r="K94" i="25" s="1"/>
  <c r="J95" i="25"/>
  <c r="J96" i="25"/>
  <c r="J97" i="25"/>
  <c r="J98" i="25"/>
  <c r="J99" i="25"/>
  <c r="J100" i="25"/>
  <c r="J101" i="25"/>
  <c r="J102" i="25"/>
  <c r="J103" i="25"/>
  <c r="J104" i="25"/>
  <c r="J105" i="25"/>
  <c r="J106" i="25"/>
  <c r="J107" i="25"/>
  <c r="J108" i="25"/>
  <c r="J109" i="25"/>
  <c r="J110" i="25"/>
  <c r="J111" i="25"/>
  <c r="J112" i="25"/>
  <c r="J113" i="25"/>
  <c r="J114" i="25"/>
  <c r="J115" i="25"/>
  <c r="J116" i="25"/>
  <c r="J117" i="25"/>
  <c r="J118" i="25"/>
  <c r="J119" i="25"/>
  <c r="K119" i="25" s="1"/>
  <c r="J120" i="25"/>
  <c r="J121" i="25"/>
  <c r="J122" i="25"/>
  <c r="J123" i="25"/>
  <c r="J124" i="25"/>
  <c r="J125" i="25"/>
  <c r="J126" i="25"/>
  <c r="J127" i="25"/>
  <c r="J128" i="25"/>
  <c r="J129" i="25"/>
  <c r="J130" i="25"/>
  <c r="J131" i="25"/>
  <c r="J132" i="25"/>
  <c r="J133" i="25"/>
  <c r="J134" i="25"/>
  <c r="J135" i="25"/>
  <c r="J136" i="25"/>
  <c r="J137" i="25"/>
  <c r="J138" i="25"/>
  <c r="J139" i="25"/>
  <c r="J140" i="25"/>
  <c r="J141" i="25"/>
  <c r="J3" i="25"/>
  <c r="J142" i="25"/>
  <c r="J143" i="25"/>
  <c r="J144" i="25"/>
  <c r="J145" i="25"/>
  <c r="J146" i="25"/>
  <c r="J15" i="25"/>
  <c r="J147" i="25"/>
  <c r="J148" i="25"/>
  <c r="J149" i="25"/>
  <c r="J150" i="25"/>
  <c r="J8" i="25"/>
  <c r="J27" i="25"/>
  <c r="J151" i="25"/>
  <c r="J7" i="25"/>
  <c r="J152" i="25"/>
  <c r="J153" i="25"/>
  <c r="J20" i="25"/>
  <c r="J4" i="25"/>
  <c r="J19" i="25"/>
  <c r="J13" i="25"/>
  <c r="J154" i="25"/>
  <c r="J30" i="25"/>
  <c r="J16" i="25"/>
  <c r="J24" i="25"/>
  <c r="J155" i="25"/>
  <c r="J28" i="25"/>
  <c r="J35" i="25"/>
  <c r="J156" i="25"/>
  <c r="J11" i="25"/>
  <c r="J22" i="25"/>
  <c r="J33" i="25"/>
  <c r="J157" i="25"/>
  <c r="J158" i="25"/>
  <c r="J159" i="25"/>
  <c r="J160" i="25"/>
  <c r="J161" i="25"/>
  <c r="J162" i="25"/>
  <c r="J163" i="25"/>
  <c r="J164" i="25"/>
  <c r="J165" i="25"/>
  <c r="J166" i="25"/>
  <c r="J167" i="25"/>
  <c r="J168" i="25"/>
  <c r="J169" i="25"/>
  <c r="J170" i="25"/>
  <c r="J171" i="25"/>
  <c r="J172" i="25"/>
  <c r="J173" i="25"/>
  <c r="J174" i="25"/>
  <c r="J175" i="25"/>
  <c r="J176" i="25"/>
  <c r="J177" i="25"/>
  <c r="J178" i="25"/>
  <c r="J179" i="25"/>
  <c r="J180" i="25"/>
  <c r="J181" i="25"/>
  <c r="J182" i="25"/>
  <c r="J183" i="25"/>
  <c r="J184" i="25"/>
  <c r="J185" i="25"/>
  <c r="J186" i="25"/>
  <c r="K43" i="25"/>
  <c r="K44" i="25"/>
  <c r="K25" i="25"/>
  <c r="K60" i="25"/>
  <c r="C94" i="16"/>
  <c r="C123" i="16"/>
  <c r="C28" i="16"/>
  <c r="C77" i="16"/>
  <c r="C108" i="16"/>
  <c r="C75" i="16"/>
  <c r="C39" i="16"/>
  <c r="C131" i="16"/>
  <c r="C50" i="16"/>
  <c r="C113" i="16"/>
  <c r="C68" i="16"/>
  <c r="C25" i="16"/>
  <c r="C66" i="16"/>
  <c r="C112" i="16"/>
  <c r="C44" i="16"/>
  <c r="C40" i="16"/>
  <c r="C42" i="16"/>
  <c r="C104" i="16"/>
  <c r="C88" i="16"/>
  <c r="C18" i="16"/>
  <c r="C100" i="16"/>
  <c r="C78" i="16"/>
  <c r="C48" i="16"/>
  <c r="C46" i="16"/>
  <c r="C96" i="16"/>
  <c r="C93" i="16"/>
  <c r="C41" i="16"/>
  <c r="C132" i="16"/>
  <c r="C127" i="16"/>
  <c r="C110" i="16"/>
  <c r="C70" i="16"/>
  <c r="C38" i="16"/>
  <c r="C60" i="16"/>
  <c r="C133" i="16"/>
  <c r="C102" i="16"/>
  <c r="C98" i="16"/>
  <c r="C134" i="16"/>
  <c r="C31" i="16"/>
  <c r="C10" i="16"/>
  <c r="C135" i="16"/>
  <c r="C136" i="16"/>
  <c r="C59" i="16"/>
  <c r="C137" i="16"/>
  <c r="C103" i="16"/>
  <c r="C138" i="16"/>
  <c r="C99" i="16"/>
  <c r="C116" i="16"/>
  <c r="C57" i="16"/>
  <c r="C49" i="16"/>
  <c r="C65" i="16"/>
  <c r="C129" i="16"/>
  <c r="C139" i="16"/>
  <c r="C86" i="16"/>
  <c r="C140" i="16"/>
  <c r="C34" i="16"/>
  <c r="C52" i="16"/>
  <c r="C141" i="16"/>
  <c r="C27" i="16"/>
  <c r="C142" i="16"/>
  <c r="C45" i="16"/>
  <c r="C143" i="16"/>
  <c r="C76" i="16"/>
  <c r="C89" i="16"/>
  <c r="C144" i="16"/>
  <c r="C122" i="16"/>
  <c r="C145" i="16"/>
  <c r="C95" i="16"/>
  <c r="C67" i="16"/>
  <c r="C101" i="16"/>
  <c r="C36" i="16"/>
  <c r="C62" i="16"/>
  <c r="C55" i="16"/>
  <c r="C5" i="16"/>
  <c r="C43" i="16"/>
  <c r="C32" i="16"/>
  <c r="C107" i="16"/>
  <c r="C85" i="16"/>
  <c r="C71" i="16"/>
  <c r="C35" i="16"/>
  <c r="C146" i="16"/>
  <c r="C147" i="16"/>
  <c r="C79" i="16"/>
  <c r="C148" i="16"/>
  <c r="C37" i="16"/>
  <c r="C84" i="16"/>
  <c r="C119" i="16"/>
  <c r="C58" i="16"/>
  <c r="C149" i="16"/>
  <c r="C109" i="16"/>
  <c r="C3" i="16"/>
  <c r="C54" i="16"/>
  <c r="C111" i="16"/>
  <c r="C12" i="16"/>
  <c r="C87" i="16"/>
  <c r="C118" i="16"/>
  <c r="C150" i="16"/>
  <c r="C151" i="16"/>
  <c r="C152" i="16"/>
  <c r="C153" i="16"/>
  <c r="C20" i="16"/>
  <c r="C154" i="16"/>
  <c r="C155" i="16"/>
  <c r="C126" i="16"/>
  <c r="C156" i="16"/>
  <c r="C157" i="16"/>
  <c r="C64" i="16"/>
  <c r="C158" i="16"/>
  <c r="C106" i="16"/>
  <c r="C130" i="16"/>
  <c r="C91" i="16"/>
  <c r="C2" i="16"/>
  <c r="C128" i="16"/>
  <c r="C83" i="16"/>
  <c r="C80" i="16"/>
  <c r="C51" i="16"/>
  <c r="C115" i="16"/>
  <c r="C159" i="16"/>
  <c r="C160" i="16"/>
  <c r="C82" i="16"/>
  <c r="C161" i="16"/>
  <c r="C162" i="16"/>
  <c r="C120" i="16"/>
  <c r="C53" i="16"/>
  <c r="C105" i="16"/>
  <c r="C73" i="16"/>
  <c r="C63" i="16"/>
  <c r="C81" i="16"/>
  <c r="C13" i="16"/>
  <c r="C163" i="16"/>
  <c r="C22" i="16"/>
  <c r="C16" i="16"/>
  <c r="C15" i="16"/>
  <c r="C56" i="16"/>
  <c r="C24" i="16"/>
  <c r="C7" i="16"/>
  <c r="C14" i="16"/>
  <c r="C125" i="16"/>
  <c r="C164" i="16"/>
  <c r="C17" i="16"/>
  <c r="C114" i="16"/>
  <c r="C19" i="16"/>
  <c r="C121" i="16"/>
  <c r="C30" i="16"/>
  <c r="C72" i="16"/>
  <c r="C4" i="16"/>
  <c r="C29" i="16"/>
  <c r="C69" i="16"/>
  <c r="C26" i="16"/>
  <c r="C47" i="16"/>
  <c r="C6" i="16"/>
  <c r="C8" i="16"/>
  <c r="C61" i="16"/>
  <c r="C21" i="16"/>
  <c r="C117" i="16"/>
  <c r="C97" i="16"/>
  <c r="C90" i="16"/>
  <c r="C165" i="16"/>
  <c r="C166" i="16"/>
  <c r="C124" i="16"/>
  <c r="C92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79" i="46"/>
  <c r="C20" i="46"/>
  <c r="C56" i="46"/>
  <c r="C81" i="46"/>
  <c r="C12" i="46"/>
  <c r="C83" i="46"/>
  <c r="C5" i="46"/>
  <c r="D79" i="46"/>
  <c r="D20" i="46"/>
  <c r="D56" i="46"/>
  <c r="D81" i="46"/>
  <c r="D12" i="46"/>
  <c r="D83" i="46"/>
  <c r="D5" i="46"/>
  <c r="E79" i="46"/>
  <c r="E20" i="46"/>
  <c r="E56" i="46"/>
  <c r="E81" i="46"/>
  <c r="E12" i="46"/>
  <c r="E83" i="46"/>
  <c r="E5" i="46"/>
  <c r="F79" i="46"/>
  <c r="F20" i="46"/>
  <c r="F56" i="46"/>
  <c r="F81" i="46"/>
  <c r="F12" i="46"/>
  <c r="F83" i="46"/>
  <c r="F5" i="46"/>
  <c r="G79" i="46"/>
  <c r="G20" i="46"/>
  <c r="G56" i="46"/>
  <c r="G81" i="46"/>
  <c r="G12" i="46"/>
  <c r="G83" i="46"/>
  <c r="G5" i="46"/>
  <c r="H79" i="46"/>
  <c r="H20" i="46"/>
  <c r="H56" i="46"/>
  <c r="H81" i="46"/>
  <c r="H12" i="46"/>
  <c r="H83" i="46"/>
  <c r="H5" i="46"/>
  <c r="I79" i="46"/>
  <c r="I20" i="46"/>
  <c r="I56" i="46"/>
  <c r="I81" i="46"/>
  <c r="I12" i="46"/>
  <c r="I83" i="46"/>
  <c r="I5" i="46"/>
  <c r="D23" i="26"/>
  <c r="D106" i="26"/>
  <c r="D107" i="26"/>
  <c r="D108" i="26"/>
  <c r="D109" i="26"/>
  <c r="E23" i="26"/>
  <c r="E106" i="26"/>
  <c r="E107" i="26"/>
  <c r="E108" i="26"/>
  <c r="E109" i="26"/>
  <c r="F23" i="26"/>
  <c r="F106" i="26"/>
  <c r="F107" i="26"/>
  <c r="F108" i="26"/>
  <c r="F109" i="26"/>
  <c r="G23" i="26"/>
  <c r="G106" i="26"/>
  <c r="G107" i="26"/>
  <c r="G108" i="26"/>
  <c r="G109" i="26"/>
  <c r="H23" i="26"/>
  <c r="H106" i="26"/>
  <c r="H107" i="26"/>
  <c r="H108" i="26"/>
  <c r="H109" i="26"/>
  <c r="I23" i="26"/>
  <c r="I106" i="26"/>
  <c r="I107" i="26"/>
  <c r="I108" i="26"/>
  <c r="I109" i="26"/>
  <c r="J23" i="26"/>
  <c r="J106" i="26"/>
  <c r="J107" i="26"/>
  <c r="J108" i="26"/>
  <c r="J109" i="26"/>
  <c r="C114" i="17"/>
  <c r="C115" i="17"/>
  <c r="C116" i="17"/>
  <c r="C117" i="17"/>
  <c r="D75" i="17"/>
  <c r="D54" i="17"/>
  <c r="D101" i="17"/>
  <c r="D114" i="17"/>
  <c r="D115" i="17"/>
  <c r="D116" i="17"/>
  <c r="D117" i="17"/>
  <c r="F75" i="17"/>
  <c r="F54" i="17"/>
  <c r="F101" i="17"/>
  <c r="F114" i="17"/>
  <c r="F115" i="17"/>
  <c r="F116" i="17"/>
  <c r="F117" i="17"/>
  <c r="G75" i="17"/>
  <c r="G54" i="17"/>
  <c r="G101" i="17"/>
  <c r="G114" i="17"/>
  <c r="G115" i="17"/>
  <c r="G116" i="17"/>
  <c r="G117" i="17"/>
  <c r="H75" i="17"/>
  <c r="H54" i="17"/>
  <c r="H101" i="17"/>
  <c r="H114" i="17"/>
  <c r="H115" i="17"/>
  <c r="H116" i="17"/>
  <c r="H117" i="17"/>
  <c r="I75" i="17"/>
  <c r="I54" i="17"/>
  <c r="I101" i="17"/>
  <c r="I114" i="17"/>
  <c r="I115" i="17"/>
  <c r="I116" i="17"/>
  <c r="I117" i="17"/>
  <c r="J75" i="17"/>
  <c r="J54" i="17"/>
  <c r="J101" i="17"/>
  <c r="J114" i="17"/>
  <c r="J115" i="17"/>
  <c r="J116" i="17"/>
  <c r="J117" i="17"/>
  <c r="C60" i="45"/>
  <c r="C24" i="45"/>
  <c r="C76" i="45"/>
  <c r="C99" i="45"/>
  <c r="C112" i="45"/>
  <c r="C132" i="45"/>
  <c r="C33" i="45"/>
  <c r="C126" i="45"/>
  <c r="C73" i="45"/>
  <c r="C86" i="45"/>
  <c r="C127" i="45"/>
  <c r="C26" i="45"/>
  <c r="D60" i="45"/>
  <c r="D24" i="45"/>
  <c r="D76" i="45"/>
  <c r="D99" i="45"/>
  <c r="D112" i="45"/>
  <c r="D132" i="45"/>
  <c r="D33" i="45"/>
  <c r="D126" i="45"/>
  <c r="D73" i="45"/>
  <c r="D86" i="45"/>
  <c r="D127" i="45"/>
  <c r="D26" i="45"/>
  <c r="E60" i="45"/>
  <c r="E24" i="45"/>
  <c r="E76" i="45"/>
  <c r="E99" i="45"/>
  <c r="E112" i="45"/>
  <c r="E132" i="45"/>
  <c r="E33" i="45"/>
  <c r="E126" i="45"/>
  <c r="E73" i="45"/>
  <c r="E86" i="45"/>
  <c r="E127" i="45"/>
  <c r="E26" i="45"/>
  <c r="F60" i="45"/>
  <c r="F24" i="45"/>
  <c r="F76" i="45"/>
  <c r="F99" i="45"/>
  <c r="F112" i="45"/>
  <c r="F132" i="45"/>
  <c r="F33" i="45"/>
  <c r="F126" i="45"/>
  <c r="F73" i="45"/>
  <c r="F86" i="45"/>
  <c r="F127" i="45"/>
  <c r="F26" i="45"/>
  <c r="G60" i="45"/>
  <c r="G24" i="45"/>
  <c r="G76" i="45"/>
  <c r="G99" i="45"/>
  <c r="G112" i="45"/>
  <c r="G132" i="45"/>
  <c r="G33" i="45"/>
  <c r="G126" i="45"/>
  <c r="G73" i="45"/>
  <c r="G86" i="45"/>
  <c r="G127" i="45"/>
  <c r="G26" i="45"/>
  <c r="H60" i="45"/>
  <c r="H24" i="45"/>
  <c r="H76" i="45"/>
  <c r="H99" i="45"/>
  <c r="H112" i="45"/>
  <c r="H132" i="45"/>
  <c r="I132" i="45"/>
  <c r="H33" i="45"/>
  <c r="H126" i="45"/>
  <c r="H73" i="45"/>
  <c r="H86" i="45"/>
  <c r="H127" i="45"/>
  <c r="H26" i="45"/>
  <c r="I60" i="45"/>
  <c r="I24" i="45"/>
  <c r="I76" i="45"/>
  <c r="I99" i="45"/>
  <c r="I112" i="45"/>
  <c r="I33" i="45"/>
  <c r="I126" i="45"/>
  <c r="I73" i="45"/>
  <c r="I86" i="45"/>
  <c r="I127" i="45"/>
  <c r="I26" i="45"/>
  <c r="C174" i="27"/>
  <c r="C175" i="27"/>
  <c r="C176" i="27"/>
  <c r="C177" i="27"/>
  <c r="C178" i="27"/>
  <c r="C179" i="27"/>
  <c r="C11" i="27"/>
  <c r="C7" i="27"/>
  <c r="C180" i="27"/>
  <c r="C181" i="27"/>
  <c r="C182" i="27"/>
  <c r="C183" i="27"/>
  <c r="C184" i="27"/>
  <c r="C185" i="27"/>
  <c r="C186" i="27"/>
  <c r="C187" i="27"/>
  <c r="D174" i="27"/>
  <c r="D175" i="27"/>
  <c r="D176" i="27"/>
  <c r="D177" i="27"/>
  <c r="D178" i="27"/>
  <c r="D179" i="27"/>
  <c r="D11" i="27"/>
  <c r="D7" i="27"/>
  <c r="D180" i="27"/>
  <c r="D181" i="27"/>
  <c r="D182" i="27"/>
  <c r="D183" i="27"/>
  <c r="D184" i="27"/>
  <c r="D185" i="27"/>
  <c r="D186" i="27"/>
  <c r="D187" i="27"/>
  <c r="E174" i="27"/>
  <c r="E175" i="27"/>
  <c r="E176" i="27"/>
  <c r="E177" i="27"/>
  <c r="E178" i="27"/>
  <c r="E179" i="27"/>
  <c r="E11" i="27"/>
  <c r="E7" i="27"/>
  <c r="E180" i="27"/>
  <c r="E181" i="27"/>
  <c r="E182" i="27"/>
  <c r="E183" i="27"/>
  <c r="E184" i="27"/>
  <c r="E185" i="27"/>
  <c r="E186" i="27"/>
  <c r="E187" i="27"/>
  <c r="F174" i="27"/>
  <c r="F175" i="27"/>
  <c r="F176" i="27"/>
  <c r="F177" i="27"/>
  <c r="F178" i="27"/>
  <c r="F179" i="27"/>
  <c r="F11" i="27"/>
  <c r="F7" i="27"/>
  <c r="F180" i="27"/>
  <c r="F181" i="27"/>
  <c r="F182" i="27"/>
  <c r="F183" i="27"/>
  <c r="F184" i="27"/>
  <c r="F185" i="27"/>
  <c r="F186" i="27"/>
  <c r="G186" i="27"/>
  <c r="H186" i="27"/>
  <c r="I186" i="27"/>
  <c r="J186" i="27"/>
  <c r="F187" i="27"/>
  <c r="G174" i="27"/>
  <c r="G175" i="27"/>
  <c r="G176" i="27"/>
  <c r="G177" i="27"/>
  <c r="G178" i="27"/>
  <c r="G179" i="27"/>
  <c r="G11" i="27"/>
  <c r="G7" i="27"/>
  <c r="G180" i="27"/>
  <c r="G181" i="27"/>
  <c r="G182" i="27"/>
  <c r="G183" i="27"/>
  <c r="G184" i="27"/>
  <c r="G185" i="27"/>
  <c r="G187" i="27"/>
  <c r="H174" i="27"/>
  <c r="H175" i="27"/>
  <c r="H176" i="27"/>
  <c r="H177" i="27"/>
  <c r="H178" i="27"/>
  <c r="H179" i="27"/>
  <c r="H11" i="27"/>
  <c r="H7" i="27"/>
  <c r="H180" i="27"/>
  <c r="H181" i="27"/>
  <c r="H182" i="27"/>
  <c r="H183" i="27"/>
  <c r="H184" i="27"/>
  <c r="H185" i="27"/>
  <c r="H187" i="27"/>
  <c r="I174" i="27"/>
  <c r="I175" i="27"/>
  <c r="I176" i="27"/>
  <c r="I177" i="27"/>
  <c r="I178" i="27"/>
  <c r="I179" i="27"/>
  <c r="I11" i="27"/>
  <c r="I7" i="27"/>
  <c r="I180" i="27"/>
  <c r="I181" i="27"/>
  <c r="I182" i="27"/>
  <c r="I183" i="27"/>
  <c r="I184" i="27"/>
  <c r="I185" i="27"/>
  <c r="I187" i="27"/>
  <c r="J174" i="27"/>
  <c r="J175" i="27"/>
  <c r="J176" i="27"/>
  <c r="J177" i="27"/>
  <c r="J178" i="27"/>
  <c r="J179" i="27"/>
  <c r="J11" i="27"/>
  <c r="J7" i="27"/>
  <c r="J180" i="27"/>
  <c r="J181" i="27"/>
  <c r="J182" i="27"/>
  <c r="J183" i="27"/>
  <c r="J184" i="27"/>
  <c r="J185" i="27"/>
  <c r="J187" i="27"/>
  <c r="C154" i="29"/>
  <c r="C76" i="29"/>
  <c r="C81" i="29"/>
  <c r="C38" i="29"/>
  <c r="C41" i="29"/>
  <c r="C14" i="29"/>
  <c r="C77" i="29"/>
  <c r="C79" i="29"/>
  <c r="C93" i="29"/>
  <c r="C101" i="29"/>
  <c r="C7" i="29"/>
  <c r="C37" i="29"/>
  <c r="C2" i="29"/>
  <c r="C121" i="29"/>
  <c r="C132" i="29"/>
  <c r="C134" i="29"/>
  <c r="C120" i="29"/>
  <c r="D154" i="29"/>
  <c r="D76" i="29"/>
  <c r="D81" i="29"/>
  <c r="D38" i="29"/>
  <c r="D41" i="29"/>
  <c r="D14" i="29"/>
  <c r="D77" i="29"/>
  <c r="D79" i="29"/>
  <c r="D93" i="29"/>
  <c r="D101" i="29"/>
  <c r="D7" i="29"/>
  <c r="D37" i="29"/>
  <c r="D2" i="29"/>
  <c r="D121" i="29"/>
  <c r="D132" i="29"/>
  <c r="D134" i="29"/>
  <c r="D120" i="29"/>
  <c r="E154" i="29"/>
  <c r="E76" i="29"/>
  <c r="E81" i="29"/>
  <c r="E38" i="29"/>
  <c r="E41" i="29"/>
  <c r="E14" i="29"/>
  <c r="E77" i="29"/>
  <c r="E79" i="29"/>
  <c r="E93" i="29"/>
  <c r="E101" i="29"/>
  <c r="E7" i="29"/>
  <c r="E37" i="29"/>
  <c r="E2" i="29"/>
  <c r="E121" i="29"/>
  <c r="E132" i="29"/>
  <c r="E134" i="29"/>
  <c r="E120" i="29"/>
  <c r="F154" i="29"/>
  <c r="F76" i="29"/>
  <c r="F81" i="29"/>
  <c r="F38" i="29"/>
  <c r="F41" i="29"/>
  <c r="F14" i="29"/>
  <c r="F77" i="29"/>
  <c r="F79" i="29"/>
  <c r="F93" i="29"/>
  <c r="F101" i="29"/>
  <c r="F7" i="29"/>
  <c r="F37" i="29"/>
  <c r="F2" i="29"/>
  <c r="F121" i="29"/>
  <c r="F132" i="29"/>
  <c r="F134" i="29"/>
  <c r="F120" i="29"/>
  <c r="G154" i="29"/>
  <c r="G76" i="29"/>
  <c r="G81" i="29"/>
  <c r="G38" i="29"/>
  <c r="G41" i="29"/>
  <c r="G14" i="29"/>
  <c r="G77" i="29"/>
  <c r="G79" i="29"/>
  <c r="G93" i="29"/>
  <c r="G101" i="29"/>
  <c r="G7" i="29"/>
  <c r="G37" i="29"/>
  <c r="G2" i="29"/>
  <c r="G121" i="29"/>
  <c r="G132" i="29"/>
  <c r="G134" i="29"/>
  <c r="G120" i="29"/>
  <c r="H154" i="29"/>
  <c r="H76" i="29"/>
  <c r="H81" i="29"/>
  <c r="H38" i="29"/>
  <c r="H41" i="29"/>
  <c r="H14" i="29"/>
  <c r="H77" i="29"/>
  <c r="H79" i="29"/>
  <c r="H93" i="29"/>
  <c r="H101" i="29"/>
  <c r="H7" i="29"/>
  <c r="H37" i="29"/>
  <c r="H2" i="29"/>
  <c r="H121" i="29"/>
  <c r="H132" i="29"/>
  <c r="H134" i="29"/>
  <c r="H120" i="29"/>
  <c r="I154" i="29"/>
  <c r="I76" i="29"/>
  <c r="I81" i="29"/>
  <c r="I38" i="29"/>
  <c r="I41" i="29"/>
  <c r="I14" i="29"/>
  <c r="I77" i="29"/>
  <c r="I79" i="29"/>
  <c r="I93" i="29"/>
  <c r="I101" i="29"/>
  <c r="I7" i="29"/>
  <c r="I37" i="29"/>
  <c r="I2" i="29"/>
  <c r="I121" i="29"/>
  <c r="I132" i="29"/>
  <c r="J132" i="29"/>
  <c r="I134" i="29"/>
  <c r="I120" i="29"/>
  <c r="J154" i="29"/>
  <c r="J76" i="29"/>
  <c r="J81" i="29"/>
  <c r="J38" i="29"/>
  <c r="J41" i="29"/>
  <c r="J14" i="29"/>
  <c r="J77" i="29"/>
  <c r="J79" i="29"/>
  <c r="J93" i="29"/>
  <c r="J101" i="29"/>
  <c r="J7" i="29"/>
  <c r="J37" i="29"/>
  <c r="J2" i="29"/>
  <c r="J121" i="29"/>
  <c r="J134" i="29"/>
  <c r="J120" i="29"/>
  <c r="C29" i="46"/>
  <c r="C76" i="46"/>
  <c r="C94" i="46"/>
  <c r="C95" i="46"/>
  <c r="C21" i="46"/>
  <c r="C57" i="46"/>
  <c r="C68" i="46"/>
  <c r="C11" i="46"/>
  <c r="C13" i="46"/>
  <c r="C30" i="46"/>
  <c r="C75" i="46"/>
  <c r="C7" i="46"/>
  <c r="C61" i="46"/>
  <c r="C96" i="46"/>
  <c r="C78" i="46"/>
  <c r="C48" i="46"/>
  <c r="C97" i="46"/>
  <c r="C98" i="46"/>
  <c r="C19" i="46"/>
  <c r="C53" i="46"/>
  <c r="C99" i="46"/>
  <c r="C100" i="46"/>
  <c r="C16" i="46"/>
  <c r="C3" i="46"/>
  <c r="C25" i="46"/>
  <c r="C40" i="46"/>
  <c r="C2" i="46"/>
  <c r="C14" i="46"/>
  <c r="C9" i="46"/>
  <c r="C101" i="46"/>
  <c r="C74" i="46"/>
  <c r="C102" i="46"/>
  <c r="C80" i="46"/>
  <c r="C84" i="46"/>
  <c r="C103" i="46"/>
  <c r="C28" i="46"/>
  <c r="C58" i="46"/>
  <c r="C47" i="46"/>
  <c r="C4" i="46"/>
  <c r="C39" i="46"/>
  <c r="C23" i="46"/>
  <c r="C27" i="46"/>
  <c r="C24" i="46"/>
  <c r="C49" i="46"/>
  <c r="C10" i="46"/>
  <c r="C22" i="46"/>
  <c r="C38" i="46"/>
  <c r="C104" i="46"/>
  <c r="C46" i="46"/>
  <c r="C64" i="46"/>
  <c r="C26" i="46"/>
  <c r="C65" i="46"/>
  <c r="C55" i="46"/>
  <c r="C34" i="46"/>
  <c r="C31" i="46"/>
  <c r="C36" i="46"/>
  <c r="C105" i="46"/>
  <c r="C106" i="46"/>
  <c r="C62" i="46"/>
  <c r="C67" i="46"/>
  <c r="C107" i="46"/>
  <c r="C44" i="46"/>
  <c r="C45" i="46"/>
  <c r="C108" i="46"/>
  <c r="C15" i="46"/>
  <c r="C32" i="46"/>
  <c r="C109" i="46"/>
  <c r="C59" i="46"/>
  <c r="C110" i="46"/>
  <c r="C17" i="46"/>
  <c r="C111" i="46"/>
  <c r="C35" i="46"/>
  <c r="C70" i="46"/>
  <c r="C52" i="46"/>
  <c r="D29" i="46"/>
  <c r="D76" i="46"/>
  <c r="D94" i="46"/>
  <c r="D95" i="46"/>
  <c r="D21" i="46"/>
  <c r="D57" i="46"/>
  <c r="D68" i="46"/>
  <c r="D11" i="46"/>
  <c r="D13" i="46"/>
  <c r="D30" i="46"/>
  <c r="D75" i="46"/>
  <c r="D7" i="46"/>
  <c r="D61" i="46"/>
  <c r="D96" i="46"/>
  <c r="D78" i="46"/>
  <c r="D48" i="46"/>
  <c r="D97" i="46"/>
  <c r="D98" i="46"/>
  <c r="D19" i="46"/>
  <c r="D53" i="46"/>
  <c r="D99" i="46"/>
  <c r="D100" i="46"/>
  <c r="D16" i="46"/>
  <c r="D3" i="46"/>
  <c r="D25" i="46"/>
  <c r="D40" i="46"/>
  <c r="D2" i="46"/>
  <c r="D14" i="46"/>
  <c r="D9" i="46"/>
  <c r="D101" i="46"/>
  <c r="D74" i="46"/>
  <c r="D102" i="46"/>
  <c r="D80" i="46"/>
  <c r="D84" i="46"/>
  <c r="D103" i="46"/>
  <c r="D28" i="46"/>
  <c r="D58" i="46"/>
  <c r="D47" i="46"/>
  <c r="D4" i="46"/>
  <c r="D39" i="46"/>
  <c r="D23" i="46"/>
  <c r="D27" i="46"/>
  <c r="D24" i="46"/>
  <c r="D49" i="46"/>
  <c r="D10" i="46"/>
  <c r="D22" i="46"/>
  <c r="D38" i="46"/>
  <c r="D104" i="46"/>
  <c r="D46" i="46"/>
  <c r="D64" i="46"/>
  <c r="D26" i="46"/>
  <c r="D65" i="46"/>
  <c r="D55" i="46"/>
  <c r="D34" i="46"/>
  <c r="D31" i="46"/>
  <c r="D36" i="46"/>
  <c r="D105" i="46"/>
  <c r="D106" i="46"/>
  <c r="D62" i="46"/>
  <c r="D67" i="46"/>
  <c r="D107" i="46"/>
  <c r="D44" i="46"/>
  <c r="D45" i="46"/>
  <c r="D108" i="46"/>
  <c r="D15" i="46"/>
  <c r="D32" i="46"/>
  <c r="D109" i="46"/>
  <c r="D59" i="46"/>
  <c r="D110" i="46"/>
  <c r="D17" i="46"/>
  <c r="D111" i="46"/>
  <c r="D35" i="46"/>
  <c r="D70" i="46"/>
  <c r="D52" i="46"/>
  <c r="E29" i="46"/>
  <c r="E76" i="46"/>
  <c r="E94" i="46"/>
  <c r="E95" i="46"/>
  <c r="E21" i="46"/>
  <c r="E57" i="46"/>
  <c r="E68" i="46"/>
  <c r="E11" i="46"/>
  <c r="E13" i="46"/>
  <c r="E30" i="46"/>
  <c r="E75" i="46"/>
  <c r="E7" i="46"/>
  <c r="E61" i="46"/>
  <c r="E96" i="46"/>
  <c r="E78" i="46"/>
  <c r="E48" i="46"/>
  <c r="E97" i="46"/>
  <c r="E98" i="46"/>
  <c r="E19" i="46"/>
  <c r="E53" i="46"/>
  <c r="E99" i="46"/>
  <c r="E100" i="46"/>
  <c r="E16" i="46"/>
  <c r="E3" i="46"/>
  <c r="E25" i="46"/>
  <c r="E40" i="46"/>
  <c r="E2" i="46"/>
  <c r="E14" i="46"/>
  <c r="E9" i="46"/>
  <c r="E101" i="46"/>
  <c r="E74" i="46"/>
  <c r="E102" i="46"/>
  <c r="E80" i="46"/>
  <c r="E84" i="46"/>
  <c r="E103" i="46"/>
  <c r="E28" i="46"/>
  <c r="E58" i="46"/>
  <c r="E47" i="46"/>
  <c r="E4" i="46"/>
  <c r="E39" i="46"/>
  <c r="E23" i="46"/>
  <c r="E27" i="46"/>
  <c r="E24" i="46"/>
  <c r="E49" i="46"/>
  <c r="E10" i="46"/>
  <c r="E22" i="46"/>
  <c r="E38" i="46"/>
  <c r="E104" i="46"/>
  <c r="E46" i="46"/>
  <c r="E64" i="46"/>
  <c r="E26" i="46"/>
  <c r="E65" i="46"/>
  <c r="E55" i="46"/>
  <c r="E34" i="46"/>
  <c r="E31" i="46"/>
  <c r="E36" i="46"/>
  <c r="E105" i="46"/>
  <c r="E106" i="46"/>
  <c r="E62" i="46"/>
  <c r="E67" i="46"/>
  <c r="E107" i="46"/>
  <c r="E44" i="46"/>
  <c r="E45" i="46"/>
  <c r="E108" i="46"/>
  <c r="E15" i="46"/>
  <c r="E32" i="46"/>
  <c r="E109" i="46"/>
  <c r="E59" i="46"/>
  <c r="E110" i="46"/>
  <c r="E17" i="46"/>
  <c r="E111" i="46"/>
  <c r="E35" i="46"/>
  <c r="E70" i="46"/>
  <c r="E52" i="46"/>
  <c r="F29" i="46"/>
  <c r="F76" i="46"/>
  <c r="F94" i="46"/>
  <c r="F95" i="46"/>
  <c r="F21" i="46"/>
  <c r="F57" i="46"/>
  <c r="F68" i="46"/>
  <c r="F11" i="46"/>
  <c r="F13" i="46"/>
  <c r="F30" i="46"/>
  <c r="F75" i="46"/>
  <c r="F7" i="46"/>
  <c r="F61" i="46"/>
  <c r="F96" i="46"/>
  <c r="F78" i="46"/>
  <c r="F48" i="46"/>
  <c r="F97" i="46"/>
  <c r="F98" i="46"/>
  <c r="F19" i="46"/>
  <c r="F53" i="46"/>
  <c r="F99" i="46"/>
  <c r="F100" i="46"/>
  <c r="F16" i="46"/>
  <c r="F3" i="46"/>
  <c r="F25" i="46"/>
  <c r="F40" i="46"/>
  <c r="F2" i="46"/>
  <c r="F14" i="46"/>
  <c r="F9" i="46"/>
  <c r="F101" i="46"/>
  <c r="F74" i="46"/>
  <c r="F102" i="46"/>
  <c r="F80" i="46"/>
  <c r="F84" i="46"/>
  <c r="F103" i="46"/>
  <c r="F28" i="46"/>
  <c r="F58" i="46"/>
  <c r="F47" i="46"/>
  <c r="F4" i="46"/>
  <c r="F39" i="46"/>
  <c r="F23" i="46"/>
  <c r="F27" i="46"/>
  <c r="F24" i="46"/>
  <c r="F49" i="46"/>
  <c r="F10" i="46"/>
  <c r="F22" i="46"/>
  <c r="F38" i="46"/>
  <c r="F104" i="46"/>
  <c r="F46" i="46"/>
  <c r="F64" i="46"/>
  <c r="F26" i="46"/>
  <c r="F65" i="46"/>
  <c r="F55" i="46"/>
  <c r="F34" i="46"/>
  <c r="F31" i="46"/>
  <c r="F36" i="46"/>
  <c r="F105" i="46"/>
  <c r="F106" i="46"/>
  <c r="F62" i="46"/>
  <c r="F67" i="46"/>
  <c r="F107" i="46"/>
  <c r="F44" i="46"/>
  <c r="F45" i="46"/>
  <c r="F108" i="46"/>
  <c r="F15" i="46"/>
  <c r="F32" i="46"/>
  <c r="F109" i="46"/>
  <c r="F59" i="46"/>
  <c r="F110" i="46"/>
  <c r="F17" i="46"/>
  <c r="F111" i="46"/>
  <c r="F35" i="46"/>
  <c r="F70" i="46"/>
  <c r="F52" i="46"/>
  <c r="G29" i="46"/>
  <c r="G76" i="46"/>
  <c r="G94" i="46"/>
  <c r="G95" i="46"/>
  <c r="G21" i="46"/>
  <c r="G57" i="46"/>
  <c r="G68" i="46"/>
  <c r="G11" i="46"/>
  <c r="G13" i="46"/>
  <c r="G30" i="46"/>
  <c r="G75" i="46"/>
  <c r="G7" i="46"/>
  <c r="G61" i="46"/>
  <c r="G96" i="46"/>
  <c r="G78" i="46"/>
  <c r="G48" i="46"/>
  <c r="G97" i="46"/>
  <c r="G98" i="46"/>
  <c r="G19" i="46"/>
  <c r="G53" i="46"/>
  <c r="G99" i="46"/>
  <c r="G100" i="46"/>
  <c r="G16" i="46"/>
  <c r="G3" i="46"/>
  <c r="G25" i="46"/>
  <c r="G40" i="46"/>
  <c r="G2" i="46"/>
  <c r="G14" i="46"/>
  <c r="G9" i="46"/>
  <c r="G101" i="46"/>
  <c r="G74" i="46"/>
  <c r="G102" i="46"/>
  <c r="G80" i="46"/>
  <c r="G84" i="46"/>
  <c r="G103" i="46"/>
  <c r="G28" i="46"/>
  <c r="G58" i="46"/>
  <c r="G47" i="46"/>
  <c r="G4" i="46"/>
  <c r="G39" i="46"/>
  <c r="G23" i="46"/>
  <c r="G27" i="46"/>
  <c r="G24" i="46"/>
  <c r="G49" i="46"/>
  <c r="G10" i="46"/>
  <c r="G22" i="46"/>
  <c r="G38" i="46"/>
  <c r="G104" i="46"/>
  <c r="G46" i="46"/>
  <c r="G64" i="46"/>
  <c r="G26" i="46"/>
  <c r="G65" i="46"/>
  <c r="G55" i="46"/>
  <c r="G34" i="46"/>
  <c r="G31" i="46"/>
  <c r="G36" i="46"/>
  <c r="G105" i="46"/>
  <c r="G106" i="46"/>
  <c r="G62" i="46"/>
  <c r="G67" i="46"/>
  <c r="G107" i="46"/>
  <c r="G44" i="46"/>
  <c r="G45" i="46"/>
  <c r="G108" i="46"/>
  <c r="G15" i="46"/>
  <c r="G32" i="46"/>
  <c r="G109" i="46"/>
  <c r="G59" i="46"/>
  <c r="G110" i="46"/>
  <c r="G17" i="46"/>
  <c r="G111" i="46"/>
  <c r="G35" i="46"/>
  <c r="G70" i="46"/>
  <c r="G52" i="46"/>
  <c r="H29" i="46"/>
  <c r="H76" i="46"/>
  <c r="H94" i="46"/>
  <c r="H95" i="46"/>
  <c r="H21" i="46"/>
  <c r="H57" i="46"/>
  <c r="H68" i="46"/>
  <c r="H11" i="46"/>
  <c r="H13" i="46"/>
  <c r="H30" i="46"/>
  <c r="H75" i="46"/>
  <c r="H7" i="46"/>
  <c r="H61" i="46"/>
  <c r="H96" i="46"/>
  <c r="H78" i="46"/>
  <c r="H48" i="46"/>
  <c r="H97" i="46"/>
  <c r="H98" i="46"/>
  <c r="H19" i="46"/>
  <c r="H53" i="46"/>
  <c r="H99" i="46"/>
  <c r="H100" i="46"/>
  <c r="H16" i="46"/>
  <c r="H3" i="46"/>
  <c r="H25" i="46"/>
  <c r="H40" i="46"/>
  <c r="H2" i="46"/>
  <c r="H14" i="46"/>
  <c r="H9" i="46"/>
  <c r="H101" i="46"/>
  <c r="H74" i="46"/>
  <c r="H102" i="46"/>
  <c r="H80" i="46"/>
  <c r="H84" i="46"/>
  <c r="H103" i="46"/>
  <c r="H28" i="46"/>
  <c r="H58" i="46"/>
  <c r="H47" i="46"/>
  <c r="H4" i="46"/>
  <c r="H39" i="46"/>
  <c r="H23" i="46"/>
  <c r="H27" i="46"/>
  <c r="H24" i="46"/>
  <c r="H49" i="46"/>
  <c r="H10" i="46"/>
  <c r="H22" i="46"/>
  <c r="H38" i="46"/>
  <c r="H104" i="46"/>
  <c r="H46" i="46"/>
  <c r="H64" i="46"/>
  <c r="H26" i="46"/>
  <c r="H65" i="46"/>
  <c r="H55" i="46"/>
  <c r="H34" i="46"/>
  <c r="H31" i="46"/>
  <c r="H36" i="46"/>
  <c r="H105" i="46"/>
  <c r="H106" i="46"/>
  <c r="H62" i="46"/>
  <c r="H67" i="46"/>
  <c r="H107" i="46"/>
  <c r="H44" i="46"/>
  <c r="H45" i="46"/>
  <c r="I45" i="46"/>
  <c r="H108" i="46"/>
  <c r="H15" i="46"/>
  <c r="H32" i="46"/>
  <c r="H109" i="46"/>
  <c r="H59" i="46"/>
  <c r="H110" i="46"/>
  <c r="H17" i="46"/>
  <c r="H111" i="46"/>
  <c r="I111" i="46"/>
  <c r="H35" i="46"/>
  <c r="H70" i="46"/>
  <c r="H52" i="46"/>
  <c r="I29" i="46"/>
  <c r="I76" i="46"/>
  <c r="I94" i="46"/>
  <c r="I95" i="46"/>
  <c r="I21" i="46"/>
  <c r="I57" i="46"/>
  <c r="I68" i="46"/>
  <c r="I11" i="46"/>
  <c r="I13" i="46"/>
  <c r="I30" i="46"/>
  <c r="I75" i="46"/>
  <c r="I7" i="46"/>
  <c r="I61" i="46"/>
  <c r="I96" i="46"/>
  <c r="I78" i="46"/>
  <c r="I48" i="46"/>
  <c r="I97" i="46"/>
  <c r="I98" i="46"/>
  <c r="I19" i="46"/>
  <c r="I53" i="46"/>
  <c r="I99" i="46"/>
  <c r="I100" i="46"/>
  <c r="I16" i="46"/>
  <c r="I3" i="46"/>
  <c r="I25" i="46"/>
  <c r="I40" i="46"/>
  <c r="I2" i="46"/>
  <c r="I14" i="46"/>
  <c r="I9" i="46"/>
  <c r="I101" i="46"/>
  <c r="I74" i="46"/>
  <c r="I102" i="46"/>
  <c r="I80" i="46"/>
  <c r="I84" i="46"/>
  <c r="I103" i="46"/>
  <c r="I28" i="46"/>
  <c r="I58" i="46"/>
  <c r="I47" i="46"/>
  <c r="I4" i="46"/>
  <c r="I39" i="46"/>
  <c r="I23" i="46"/>
  <c r="I27" i="46"/>
  <c r="I24" i="46"/>
  <c r="I49" i="46"/>
  <c r="I10" i="46"/>
  <c r="I22" i="46"/>
  <c r="I38" i="46"/>
  <c r="I104" i="46"/>
  <c r="I46" i="46"/>
  <c r="I64" i="46"/>
  <c r="I26" i="46"/>
  <c r="I65" i="46"/>
  <c r="I55" i="46"/>
  <c r="I34" i="46"/>
  <c r="I31" i="46"/>
  <c r="I36" i="46"/>
  <c r="I105" i="46"/>
  <c r="I106" i="46"/>
  <c r="I62" i="46"/>
  <c r="I67" i="46"/>
  <c r="I107" i="46"/>
  <c r="I44" i="46"/>
  <c r="I108" i="46"/>
  <c r="I15" i="46"/>
  <c r="I32" i="46"/>
  <c r="I109" i="46"/>
  <c r="I59" i="46"/>
  <c r="I110" i="46"/>
  <c r="I17" i="46"/>
  <c r="I35" i="46"/>
  <c r="I70" i="46"/>
  <c r="I52" i="46"/>
  <c r="C106" i="45"/>
  <c r="C143" i="45"/>
  <c r="C144" i="45"/>
  <c r="C23" i="45"/>
  <c r="C145" i="45"/>
  <c r="C29" i="45"/>
  <c r="C146" i="45"/>
  <c r="C59" i="45"/>
  <c r="C147" i="45"/>
  <c r="C54" i="45"/>
  <c r="C38" i="45"/>
  <c r="C118" i="45"/>
  <c r="C115" i="45"/>
  <c r="C70" i="45"/>
  <c r="C85" i="45"/>
  <c r="C35" i="45"/>
  <c r="C48" i="45"/>
  <c r="C92" i="45"/>
  <c r="C57" i="45"/>
  <c r="C148" i="45"/>
  <c r="C124" i="45"/>
  <c r="C17" i="45"/>
  <c r="C149" i="45"/>
  <c r="C41" i="45"/>
  <c r="C150" i="45"/>
  <c r="C113" i="45"/>
  <c r="C22" i="45"/>
  <c r="C20" i="45"/>
  <c r="C87" i="45"/>
  <c r="C151" i="45"/>
  <c r="C45" i="45"/>
  <c r="C47" i="45"/>
  <c r="C27" i="45"/>
  <c r="C50" i="45"/>
  <c r="C28" i="45"/>
  <c r="C152" i="45"/>
  <c r="C2" i="45"/>
  <c r="C153" i="45"/>
  <c r="C128" i="45"/>
  <c r="C3" i="45"/>
  <c r="C19" i="45"/>
  <c r="C6" i="45"/>
  <c r="C154" i="45"/>
  <c r="C62" i="45"/>
  <c r="C96" i="45"/>
  <c r="C64" i="45"/>
  <c r="C116" i="45"/>
  <c r="C114" i="45"/>
  <c r="C155" i="45"/>
  <c r="C49" i="45"/>
  <c r="C89" i="45"/>
  <c r="C56" i="45"/>
  <c r="C42" i="45"/>
  <c r="C58" i="45"/>
  <c r="C67" i="45"/>
  <c r="C13" i="45"/>
  <c r="C52" i="45"/>
  <c r="C110" i="45"/>
  <c r="C156" i="45"/>
  <c r="C91" i="45"/>
  <c r="C39" i="45"/>
  <c r="C157" i="45"/>
  <c r="C158" i="45"/>
  <c r="C79" i="45"/>
  <c r="C159" i="45"/>
  <c r="C111" i="45"/>
  <c r="C36" i="45"/>
  <c r="C125" i="45"/>
  <c r="C129" i="45"/>
  <c r="C68" i="45"/>
  <c r="C51" i="45"/>
  <c r="C160" i="45"/>
  <c r="C32" i="45"/>
  <c r="C123" i="45"/>
  <c r="C10" i="45"/>
  <c r="C65" i="45"/>
  <c r="C69" i="45"/>
  <c r="C61" i="45"/>
  <c r="C25" i="45"/>
  <c r="C161" i="45"/>
  <c r="C104" i="45"/>
  <c r="C162" i="45"/>
  <c r="C163" i="45"/>
  <c r="C44" i="45"/>
  <c r="C164" i="45"/>
  <c r="C165" i="45"/>
  <c r="C166" i="45"/>
  <c r="C167" i="45"/>
  <c r="C63" i="45"/>
  <c r="C31" i="45"/>
  <c r="C90" i="45"/>
  <c r="C40" i="45"/>
  <c r="C168" i="45"/>
  <c r="C30" i="45"/>
  <c r="C169" i="45"/>
  <c r="C103" i="45"/>
  <c r="C108" i="45"/>
  <c r="C82" i="45"/>
  <c r="C88" i="45"/>
  <c r="C170" i="45"/>
  <c r="C131" i="45"/>
  <c r="C81" i="45"/>
  <c r="C171" i="45"/>
  <c r="C172" i="45"/>
  <c r="C53" i="45"/>
  <c r="C102" i="45"/>
  <c r="C173" i="45"/>
  <c r="C133" i="45"/>
  <c r="C7" i="45"/>
  <c r="C77" i="45"/>
  <c r="C8" i="45"/>
  <c r="C95" i="45"/>
  <c r="C174" i="45"/>
  <c r="C78" i="45"/>
  <c r="C175" i="45"/>
  <c r="C9" i="45"/>
  <c r="C83" i="45"/>
  <c r="C119" i="45"/>
  <c r="C46" i="45"/>
  <c r="C109" i="45"/>
  <c r="C14" i="45"/>
  <c r="C97" i="45"/>
  <c r="C176" i="45"/>
  <c r="C177" i="45"/>
  <c r="C178" i="45"/>
  <c r="C117" i="45"/>
  <c r="C179" i="45"/>
  <c r="C11" i="45"/>
  <c r="C21" i="45"/>
  <c r="C15" i="45"/>
  <c r="D106" i="45"/>
  <c r="D143" i="45"/>
  <c r="D144" i="45"/>
  <c r="D23" i="45"/>
  <c r="D145" i="45"/>
  <c r="D29" i="45"/>
  <c r="D146" i="45"/>
  <c r="D59" i="45"/>
  <c r="D147" i="45"/>
  <c r="D54" i="45"/>
  <c r="D38" i="45"/>
  <c r="D118" i="45"/>
  <c r="D115" i="45"/>
  <c r="D70" i="45"/>
  <c r="D85" i="45"/>
  <c r="D35" i="45"/>
  <c r="D48" i="45"/>
  <c r="D92" i="45"/>
  <c r="D57" i="45"/>
  <c r="D148" i="45"/>
  <c r="D124" i="45"/>
  <c r="D17" i="45"/>
  <c r="D149" i="45"/>
  <c r="D41" i="45"/>
  <c r="D150" i="45"/>
  <c r="D113" i="45"/>
  <c r="D22" i="45"/>
  <c r="D20" i="45"/>
  <c r="D87" i="45"/>
  <c r="D151" i="45"/>
  <c r="D45" i="45"/>
  <c r="D47" i="45"/>
  <c r="D27" i="45"/>
  <c r="D50" i="45"/>
  <c r="D28" i="45"/>
  <c r="D152" i="45"/>
  <c r="D2" i="45"/>
  <c r="D153" i="45"/>
  <c r="D128" i="45"/>
  <c r="D3" i="45"/>
  <c r="D19" i="45"/>
  <c r="D6" i="45"/>
  <c r="D154" i="45"/>
  <c r="D62" i="45"/>
  <c r="D96" i="45"/>
  <c r="D64" i="45"/>
  <c r="D116" i="45"/>
  <c r="D114" i="45"/>
  <c r="D155" i="45"/>
  <c r="D49" i="45"/>
  <c r="D89" i="45"/>
  <c r="D56" i="45"/>
  <c r="D42" i="45"/>
  <c r="D58" i="45"/>
  <c r="D67" i="45"/>
  <c r="D13" i="45"/>
  <c r="D52" i="45"/>
  <c r="D110" i="45"/>
  <c r="D156" i="45"/>
  <c r="D91" i="45"/>
  <c r="D39" i="45"/>
  <c r="D157" i="45"/>
  <c r="D158" i="45"/>
  <c r="D79" i="45"/>
  <c r="D159" i="45"/>
  <c r="D111" i="45"/>
  <c r="D36" i="45"/>
  <c r="D125" i="45"/>
  <c r="D129" i="45"/>
  <c r="D68" i="45"/>
  <c r="D51" i="45"/>
  <c r="D160" i="45"/>
  <c r="D32" i="45"/>
  <c r="D123" i="45"/>
  <c r="D10" i="45"/>
  <c r="D65" i="45"/>
  <c r="D69" i="45"/>
  <c r="D61" i="45"/>
  <c r="D25" i="45"/>
  <c r="D161" i="45"/>
  <c r="D104" i="45"/>
  <c r="D162" i="45"/>
  <c r="D163" i="45"/>
  <c r="D44" i="45"/>
  <c r="D164" i="45"/>
  <c r="D165" i="45"/>
  <c r="D166" i="45"/>
  <c r="D167" i="45"/>
  <c r="D63" i="45"/>
  <c r="D31" i="45"/>
  <c r="D90" i="45"/>
  <c r="D40" i="45"/>
  <c r="D168" i="45"/>
  <c r="D30" i="45"/>
  <c r="D169" i="45"/>
  <c r="D103" i="45"/>
  <c r="D108" i="45"/>
  <c r="D82" i="45"/>
  <c r="D88" i="45"/>
  <c r="D170" i="45"/>
  <c r="D131" i="45"/>
  <c r="D81" i="45"/>
  <c r="D171" i="45"/>
  <c r="D172" i="45"/>
  <c r="D53" i="45"/>
  <c r="D102" i="45"/>
  <c r="D173" i="45"/>
  <c r="D133" i="45"/>
  <c r="D7" i="45"/>
  <c r="D77" i="45"/>
  <c r="D8" i="45"/>
  <c r="D95" i="45"/>
  <c r="D174" i="45"/>
  <c r="D78" i="45"/>
  <c r="D175" i="45"/>
  <c r="D9" i="45"/>
  <c r="D83" i="45"/>
  <c r="D119" i="45"/>
  <c r="D46" i="45"/>
  <c r="D109" i="45"/>
  <c r="D14" i="45"/>
  <c r="D97" i="45"/>
  <c r="D176" i="45"/>
  <c r="D177" i="45"/>
  <c r="D178" i="45"/>
  <c r="D117" i="45"/>
  <c r="D179" i="45"/>
  <c r="D11" i="45"/>
  <c r="D21" i="45"/>
  <c r="D15" i="45"/>
  <c r="E106" i="45"/>
  <c r="E143" i="45"/>
  <c r="E144" i="45"/>
  <c r="E23" i="45"/>
  <c r="E145" i="45"/>
  <c r="E29" i="45"/>
  <c r="E146" i="45"/>
  <c r="E59" i="45"/>
  <c r="E147" i="45"/>
  <c r="E54" i="45"/>
  <c r="E38" i="45"/>
  <c r="E118" i="45"/>
  <c r="E115" i="45"/>
  <c r="E70" i="45"/>
  <c r="E85" i="45"/>
  <c r="E35" i="45"/>
  <c r="E48" i="45"/>
  <c r="E92" i="45"/>
  <c r="E57" i="45"/>
  <c r="E148" i="45"/>
  <c r="E124" i="45"/>
  <c r="E17" i="45"/>
  <c r="E149" i="45"/>
  <c r="E41" i="45"/>
  <c r="E150" i="45"/>
  <c r="E113" i="45"/>
  <c r="E22" i="45"/>
  <c r="E20" i="45"/>
  <c r="E87" i="45"/>
  <c r="E151" i="45"/>
  <c r="E45" i="45"/>
  <c r="E47" i="45"/>
  <c r="E27" i="45"/>
  <c r="E50" i="45"/>
  <c r="E28" i="45"/>
  <c r="E152" i="45"/>
  <c r="E2" i="45"/>
  <c r="E153" i="45"/>
  <c r="E128" i="45"/>
  <c r="E3" i="45"/>
  <c r="E19" i="45"/>
  <c r="E6" i="45"/>
  <c r="E154" i="45"/>
  <c r="E62" i="45"/>
  <c r="E96" i="45"/>
  <c r="E64" i="45"/>
  <c r="E116" i="45"/>
  <c r="E114" i="45"/>
  <c r="E155" i="45"/>
  <c r="E49" i="45"/>
  <c r="E89" i="45"/>
  <c r="E56" i="45"/>
  <c r="E42" i="45"/>
  <c r="E58" i="45"/>
  <c r="E67" i="45"/>
  <c r="E13" i="45"/>
  <c r="E52" i="45"/>
  <c r="E110" i="45"/>
  <c r="E156" i="45"/>
  <c r="E91" i="45"/>
  <c r="E39" i="45"/>
  <c r="E157" i="45"/>
  <c r="E158" i="45"/>
  <c r="E79" i="45"/>
  <c r="E159" i="45"/>
  <c r="E111" i="45"/>
  <c r="E36" i="45"/>
  <c r="E125" i="45"/>
  <c r="E129" i="45"/>
  <c r="E68" i="45"/>
  <c r="E51" i="45"/>
  <c r="E160" i="45"/>
  <c r="E32" i="45"/>
  <c r="E123" i="45"/>
  <c r="E10" i="45"/>
  <c r="E65" i="45"/>
  <c r="E69" i="45"/>
  <c r="E61" i="45"/>
  <c r="E25" i="45"/>
  <c r="E161" i="45"/>
  <c r="E104" i="45"/>
  <c r="E162" i="45"/>
  <c r="E163" i="45"/>
  <c r="E44" i="45"/>
  <c r="E164" i="45"/>
  <c r="E165" i="45"/>
  <c r="E166" i="45"/>
  <c r="E167" i="45"/>
  <c r="E63" i="45"/>
  <c r="E31" i="45"/>
  <c r="E90" i="45"/>
  <c r="E40" i="45"/>
  <c r="E168" i="45"/>
  <c r="E30" i="45"/>
  <c r="E169" i="45"/>
  <c r="E103" i="45"/>
  <c r="E108" i="45"/>
  <c r="E82" i="45"/>
  <c r="E88" i="45"/>
  <c r="E170" i="45"/>
  <c r="E131" i="45"/>
  <c r="E81" i="45"/>
  <c r="E171" i="45"/>
  <c r="E172" i="45"/>
  <c r="E53" i="45"/>
  <c r="E102" i="45"/>
  <c r="E173" i="45"/>
  <c r="E133" i="45"/>
  <c r="E7" i="45"/>
  <c r="E77" i="45"/>
  <c r="E8" i="45"/>
  <c r="E95" i="45"/>
  <c r="E174" i="45"/>
  <c r="E78" i="45"/>
  <c r="E175" i="45"/>
  <c r="E9" i="45"/>
  <c r="E83" i="45"/>
  <c r="E119" i="45"/>
  <c r="E46" i="45"/>
  <c r="E109" i="45"/>
  <c r="E14" i="45"/>
  <c r="E97" i="45"/>
  <c r="E176" i="45"/>
  <c r="E177" i="45"/>
  <c r="E178" i="45"/>
  <c r="E117" i="45"/>
  <c r="E179" i="45"/>
  <c r="E11" i="45"/>
  <c r="E21" i="45"/>
  <c r="E15" i="45"/>
  <c r="F106" i="45"/>
  <c r="F143" i="45"/>
  <c r="F144" i="45"/>
  <c r="F23" i="45"/>
  <c r="F145" i="45"/>
  <c r="F29" i="45"/>
  <c r="F146" i="45"/>
  <c r="F59" i="45"/>
  <c r="F147" i="45"/>
  <c r="F54" i="45"/>
  <c r="F38" i="45"/>
  <c r="F118" i="45"/>
  <c r="F115" i="45"/>
  <c r="F70" i="45"/>
  <c r="F85" i="45"/>
  <c r="F35" i="45"/>
  <c r="F48" i="45"/>
  <c r="F92" i="45"/>
  <c r="F57" i="45"/>
  <c r="F148" i="45"/>
  <c r="F124" i="45"/>
  <c r="F17" i="45"/>
  <c r="F149" i="45"/>
  <c r="F41" i="45"/>
  <c r="F150" i="45"/>
  <c r="F113" i="45"/>
  <c r="F22" i="45"/>
  <c r="F20" i="45"/>
  <c r="F87" i="45"/>
  <c r="F151" i="45"/>
  <c r="F45" i="45"/>
  <c r="F47" i="45"/>
  <c r="F27" i="45"/>
  <c r="F50" i="45"/>
  <c r="F28" i="45"/>
  <c r="F152" i="45"/>
  <c r="F2" i="45"/>
  <c r="F153" i="45"/>
  <c r="F128" i="45"/>
  <c r="F3" i="45"/>
  <c r="F19" i="45"/>
  <c r="F6" i="45"/>
  <c r="F154" i="45"/>
  <c r="F62" i="45"/>
  <c r="F96" i="45"/>
  <c r="F64" i="45"/>
  <c r="F116" i="45"/>
  <c r="F114" i="45"/>
  <c r="F155" i="45"/>
  <c r="F49" i="45"/>
  <c r="F89" i="45"/>
  <c r="F56" i="45"/>
  <c r="F42" i="45"/>
  <c r="F58" i="45"/>
  <c r="F67" i="45"/>
  <c r="F13" i="45"/>
  <c r="F52" i="45"/>
  <c r="F110" i="45"/>
  <c r="F156" i="45"/>
  <c r="F91" i="45"/>
  <c r="F39" i="45"/>
  <c r="F157" i="45"/>
  <c r="F158" i="45"/>
  <c r="F79" i="45"/>
  <c r="F159" i="45"/>
  <c r="F111" i="45"/>
  <c r="F36" i="45"/>
  <c r="F125" i="45"/>
  <c r="F129" i="45"/>
  <c r="F68" i="45"/>
  <c r="F51" i="45"/>
  <c r="F160" i="45"/>
  <c r="F32" i="45"/>
  <c r="F123" i="45"/>
  <c r="F10" i="45"/>
  <c r="F65" i="45"/>
  <c r="F69" i="45"/>
  <c r="F61" i="45"/>
  <c r="F25" i="45"/>
  <c r="F161" i="45"/>
  <c r="F104" i="45"/>
  <c r="F162" i="45"/>
  <c r="F163" i="45"/>
  <c r="F44" i="45"/>
  <c r="F164" i="45"/>
  <c r="F165" i="45"/>
  <c r="F166" i="45"/>
  <c r="F167" i="45"/>
  <c r="F63" i="45"/>
  <c r="F31" i="45"/>
  <c r="F90" i="45"/>
  <c r="F40" i="45"/>
  <c r="F168" i="45"/>
  <c r="F30" i="45"/>
  <c r="F169" i="45"/>
  <c r="F103" i="45"/>
  <c r="F108" i="45"/>
  <c r="F82" i="45"/>
  <c r="F88" i="45"/>
  <c r="F170" i="45"/>
  <c r="F131" i="45"/>
  <c r="F81" i="45"/>
  <c r="F171" i="45"/>
  <c r="F172" i="45"/>
  <c r="F53" i="45"/>
  <c r="F102" i="45"/>
  <c r="F173" i="45"/>
  <c r="F133" i="45"/>
  <c r="F7" i="45"/>
  <c r="F77" i="45"/>
  <c r="F8" i="45"/>
  <c r="F95" i="45"/>
  <c r="F174" i="45"/>
  <c r="F78" i="45"/>
  <c r="F175" i="45"/>
  <c r="F9" i="45"/>
  <c r="F83" i="45"/>
  <c r="F119" i="45"/>
  <c r="F46" i="45"/>
  <c r="F109" i="45"/>
  <c r="F14" i="45"/>
  <c r="F97" i="45"/>
  <c r="F176" i="45"/>
  <c r="F177" i="45"/>
  <c r="F178" i="45"/>
  <c r="F117" i="45"/>
  <c r="F179" i="45"/>
  <c r="F11" i="45"/>
  <c r="F21" i="45"/>
  <c r="F15" i="45"/>
  <c r="G106" i="45"/>
  <c r="G143" i="45"/>
  <c r="G144" i="45"/>
  <c r="G23" i="45"/>
  <c r="G145" i="45"/>
  <c r="G29" i="45"/>
  <c r="G146" i="45"/>
  <c r="G59" i="45"/>
  <c r="G147" i="45"/>
  <c r="G54" i="45"/>
  <c r="G38" i="45"/>
  <c r="G118" i="45"/>
  <c r="G115" i="45"/>
  <c r="G70" i="45"/>
  <c r="G85" i="45"/>
  <c r="G35" i="45"/>
  <c r="G48" i="45"/>
  <c r="G92" i="45"/>
  <c r="G57" i="45"/>
  <c r="G148" i="45"/>
  <c r="G124" i="45"/>
  <c r="G17" i="45"/>
  <c r="G149" i="45"/>
  <c r="G41" i="45"/>
  <c r="G150" i="45"/>
  <c r="G113" i="45"/>
  <c r="G22" i="45"/>
  <c r="G20" i="45"/>
  <c r="G87" i="45"/>
  <c r="G151" i="45"/>
  <c r="G45" i="45"/>
  <c r="G47" i="45"/>
  <c r="G27" i="45"/>
  <c r="G50" i="45"/>
  <c r="G28" i="45"/>
  <c r="G152" i="45"/>
  <c r="G2" i="45"/>
  <c r="G153" i="45"/>
  <c r="G128" i="45"/>
  <c r="G3" i="45"/>
  <c r="G19" i="45"/>
  <c r="G6" i="45"/>
  <c r="G154" i="45"/>
  <c r="G62" i="45"/>
  <c r="G96" i="45"/>
  <c r="G64" i="45"/>
  <c r="G116" i="45"/>
  <c r="G114" i="45"/>
  <c r="G155" i="45"/>
  <c r="G49" i="45"/>
  <c r="G89" i="45"/>
  <c r="G56" i="45"/>
  <c r="G42" i="45"/>
  <c r="G58" i="45"/>
  <c r="G67" i="45"/>
  <c r="G13" i="45"/>
  <c r="G52" i="45"/>
  <c r="G110" i="45"/>
  <c r="G156" i="45"/>
  <c r="G91" i="45"/>
  <c r="G39" i="45"/>
  <c r="G157" i="45"/>
  <c r="G158" i="45"/>
  <c r="G79" i="45"/>
  <c r="G159" i="45"/>
  <c r="G111" i="45"/>
  <c r="G36" i="45"/>
  <c r="G125" i="45"/>
  <c r="G129" i="45"/>
  <c r="G68" i="45"/>
  <c r="G51" i="45"/>
  <c r="G160" i="45"/>
  <c r="G32" i="45"/>
  <c r="G123" i="45"/>
  <c r="G10" i="45"/>
  <c r="G65" i="45"/>
  <c r="G69" i="45"/>
  <c r="G61" i="45"/>
  <c r="G25" i="45"/>
  <c r="G161" i="45"/>
  <c r="G104" i="45"/>
  <c r="G162" i="45"/>
  <c r="G163" i="45"/>
  <c r="G44" i="45"/>
  <c r="G164" i="45"/>
  <c r="G165" i="45"/>
  <c r="G166" i="45"/>
  <c r="G167" i="45"/>
  <c r="G63" i="45"/>
  <c r="G31" i="45"/>
  <c r="G90" i="45"/>
  <c r="G40" i="45"/>
  <c r="G168" i="45"/>
  <c r="G30" i="45"/>
  <c r="G169" i="45"/>
  <c r="G103" i="45"/>
  <c r="G108" i="45"/>
  <c r="G82" i="45"/>
  <c r="G88" i="45"/>
  <c r="G170" i="45"/>
  <c r="G131" i="45"/>
  <c r="G81" i="45"/>
  <c r="G171" i="45"/>
  <c r="G172" i="45"/>
  <c r="G53" i="45"/>
  <c r="G102" i="45"/>
  <c r="G173" i="45"/>
  <c r="G133" i="45"/>
  <c r="G7" i="45"/>
  <c r="G77" i="45"/>
  <c r="G8" i="45"/>
  <c r="G95" i="45"/>
  <c r="G174" i="45"/>
  <c r="G78" i="45"/>
  <c r="G175" i="45"/>
  <c r="G9" i="45"/>
  <c r="G83" i="45"/>
  <c r="G119" i="45"/>
  <c r="G46" i="45"/>
  <c r="G109" i="45"/>
  <c r="G14" i="45"/>
  <c r="G97" i="45"/>
  <c r="G176" i="45"/>
  <c r="G177" i="45"/>
  <c r="G178" i="45"/>
  <c r="G117" i="45"/>
  <c r="G179" i="45"/>
  <c r="G11" i="45"/>
  <c r="G21" i="45"/>
  <c r="G15" i="45"/>
  <c r="H106" i="45"/>
  <c r="H143" i="45"/>
  <c r="H144" i="45"/>
  <c r="H23" i="45"/>
  <c r="H145" i="45"/>
  <c r="H29" i="45"/>
  <c r="H146" i="45"/>
  <c r="H59" i="45"/>
  <c r="H147" i="45"/>
  <c r="H54" i="45"/>
  <c r="H38" i="45"/>
  <c r="H118" i="45"/>
  <c r="H115" i="45"/>
  <c r="H70" i="45"/>
  <c r="H85" i="45"/>
  <c r="H35" i="45"/>
  <c r="H48" i="45"/>
  <c r="H92" i="45"/>
  <c r="H57" i="45"/>
  <c r="H148" i="45"/>
  <c r="H124" i="45"/>
  <c r="H17" i="45"/>
  <c r="H149" i="45"/>
  <c r="H41" i="45"/>
  <c r="H150" i="45"/>
  <c r="H113" i="45"/>
  <c r="H22" i="45"/>
  <c r="H20" i="45"/>
  <c r="H87" i="45"/>
  <c r="H151" i="45"/>
  <c r="H45" i="45"/>
  <c r="H47" i="45"/>
  <c r="H27" i="45"/>
  <c r="H50" i="45"/>
  <c r="H28" i="45"/>
  <c r="H152" i="45"/>
  <c r="H2" i="45"/>
  <c r="H153" i="45"/>
  <c r="H128" i="45"/>
  <c r="H3" i="45"/>
  <c r="H19" i="45"/>
  <c r="H6" i="45"/>
  <c r="H154" i="45"/>
  <c r="H62" i="45"/>
  <c r="H96" i="45"/>
  <c r="H64" i="45"/>
  <c r="H116" i="45"/>
  <c r="H114" i="45"/>
  <c r="H155" i="45"/>
  <c r="H49" i="45"/>
  <c r="H89" i="45"/>
  <c r="H56" i="45"/>
  <c r="H42" i="45"/>
  <c r="H58" i="45"/>
  <c r="H67" i="45"/>
  <c r="H13" i="45"/>
  <c r="H52" i="45"/>
  <c r="H110" i="45"/>
  <c r="H156" i="45"/>
  <c r="H91" i="45"/>
  <c r="H39" i="45"/>
  <c r="H157" i="45"/>
  <c r="H158" i="45"/>
  <c r="H79" i="45"/>
  <c r="H159" i="45"/>
  <c r="H111" i="45"/>
  <c r="H36" i="45"/>
  <c r="H125" i="45"/>
  <c r="H129" i="45"/>
  <c r="H68" i="45"/>
  <c r="H51" i="45"/>
  <c r="H160" i="45"/>
  <c r="H32" i="45"/>
  <c r="H123" i="45"/>
  <c r="H10" i="45"/>
  <c r="H65" i="45"/>
  <c r="H69" i="45"/>
  <c r="H61" i="45"/>
  <c r="H25" i="45"/>
  <c r="H161" i="45"/>
  <c r="H104" i="45"/>
  <c r="H162" i="45"/>
  <c r="H163" i="45"/>
  <c r="H44" i="45"/>
  <c r="H164" i="45"/>
  <c r="H165" i="45"/>
  <c r="H166" i="45"/>
  <c r="H167" i="45"/>
  <c r="H63" i="45"/>
  <c r="H31" i="45"/>
  <c r="H90" i="45"/>
  <c r="H40" i="45"/>
  <c r="H168" i="45"/>
  <c r="H30" i="45"/>
  <c r="H169" i="45"/>
  <c r="H103" i="45"/>
  <c r="H108" i="45"/>
  <c r="H82" i="45"/>
  <c r="H88" i="45"/>
  <c r="H170" i="45"/>
  <c r="H131" i="45"/>
  <c r="H81" i="45"/>
  <c r="H171" i="45"/>
  <c r="H172" i="45"/>
  <c r="H53" i="45"/>
  <c r="H102" i="45"/>
  <c r="H173" i="45"/>
  <c r="H133" i="45"/>
  <c r="H7" i="45"/>
  <c r="H77" i="45"/>
  <c r="H8" i="45"/>
  <c r="H95" i="45"/>
  <c r="H174" i="45"/>
  <c r="H78" i="45"/>
  <c r="H175" i="45"/>
  <c r="H9" i="45"/>
  <c r="H83" i="45"/>
  <c r="H119" i="45"/>
  <c r="H46" i="45"/>
  <c r="H109" i="45"/>
  <c r="H14" i="45"/>
  <c r="H97" i="45"/>
  <c r="H176" i="45"/>
  <c r="H177" i="45"/>
  <c r="H178" i="45"/>
  <c r="H117" i="45"/>
  <c r="H179" i="45"/>
  <c r="H11" i="45"/>
  <c r="H21" i="45"/>
  <c r="H15" i="45"/>
  <c r="I106" i="45"/>
  <c r="I143" i="45"/>
  <c r="I144" i="45"/>
  <c r="I23" i="45"/>
  <c r="I145" i="45"/>
  <c r="I29" i="45"/>
  <c r="J29" i="45" s="1"/>
  <c r="I146" i="45"/>
  <c r="I59" i="45"/>
  <c r="I147" i="45"/>
  <c r="I54" i="45"/>
  <c r="I38" i="45"/>
  <c r="I118" i="45"/>
  <c r="I115" i="45"/>
  <c r="I70" i="45"/>
  <c r="I85" i="45"/>
  <c r="I35" i="45"/>
  <c r="I48" i="45"/>
  <c r="I92" i="45"/>
  <c r="I57" i="45"/>
  <c r="I148" i="45"/>
  <c r="I124" i="45"/>
  <c r="I17" i="45"/>
  <c r="I149" i="45"/>
  <c r="I41" i="45"/>
  <c r="I150" i="45"/>
  <c r="I113" i="45"/>
  <c r="I22" i="45"/>
  <c r="I20" i="45"/>
  <c r="I87" i="45"/>
  <c r="I151" i="45"/>
  <c r="I45" i="45"/>
  <c r="I47" i="45"/>
  <c r="I27" i="45"/>
  <c r="I50" i="45"/>
  <c r="I28" i="45"/>
  <c r="I152" i="45"/>
  <c r="I2" i="45"/>
  <c r="I153" i="45"/>
  <c r="I128" i="45"/>
  <c r="I3" i="45"/>
  <c r="I19" i="45"/>
  <c r="I6" i="45"/>
  <c r="I154" i="45"/>
  <c r="I62" i="45"/>
  <c r="I96" i="45"/>
  <c r="I64" i="45"/>
  <c r="I116" i="45"/>
  <c r="I114" i="45"/>
  <c r="I155" i="45"/>
  <c r="I49" i="45"/>
  <c r="I89" i="45"/>
  <c r="I56" i="45"/>
  <c r="I42" i="45"/>
  <c r="I58" i="45"/>
  <c r="I67" i="45"/>
  <c r="I13" i="45"/>
  <c r="I52" i="45"/>
  <c r="I110" i="45"/>
  <c r="I156" i="45"/>
  <c r="I91" i="45"/>
  <c r="I39" i="45"/>
  <c r="I157" i="45"/>
  <c r="I158" i="45"/>
  <c r="I79" i="45"/>
  <c r="I159" i="45"/>
  <c r="I111" i="45"/>
  <c r="I36" i="45"/>
  <c r="I125" i="45"/>
  <c r="I129" i="45"/>
  <c r="I68" i="45"/>
  <c r="I51" i="45"/>
  <c r="I160" i="45"/>
  <c r="I32" i="45"/>
  <c r="I123" i="45"/>
  <c r="I10" i="45"/>
  <c r="I65" i="45"/>
  <c r="I69" i="45"/>
  <c r="I61" i="45"/>
  <c r="I25" i="45"/>
  <c r="I161" i="45"/>
  <c r="I104" i="45"/>
  <c r="I162" i="45"/>
  <c r="I163" i="45"/>
  <c r="I44" i="45"/>
  <c r="I164" i="45"/>
  <c r="I165" i="45"/>
  <c r="I166" i="45"/>
  <c r="I167" i="45"/>
  <c r="I63" i="45"/>
  <c r="I31" i="45"/>
  <c r="I90" i="45"/>
  <c r="I40" i="45"/>
  <c r="I168" i="45"/>
  <c r="I30" i="45"/>
  <c r="I169" i="45"/>
  <c r="I103" i="45"/>
  <c r="I108" i="45"/>
  <c r="I82" i="45"/>
  <c r="I88" i="45"/>
  <c r="I170" i="45"/>
  <c r="I131" i="45"/>
  <c r="I81" i="45"/>
  <c r="I171" i="45"/>
  <c r="I172" i="45"/>
  <c r="I53" i="45"/>
  <c r="I102" i="45"/>
  <c r="I173" i="45"/>
  <c r="I133" i="45"/>
  <c r="I7" i="45"/>
  <c r="I77" i="45"/>
  <c r="I8" i="45"/>
  <c r="I95" i="45"/>
  <c r="I174" i="45"/>
  <c r="I78" i="45"/>
  <c r="I175" i="45"/>
  <c r="I9" i="45"/>
  <c r="I83" i="45"/>
  <c r="I119" i="45"/>
  <c r="I46" i="45"/>
  <c r="I109" i="45"/>
  <c r="I14" i="45"/>
  <c r="I97" i="45"/>
  <c r="I176" i="45"/>
  <c r="I177" i="45"/>
  <c r="I178" i="45"/>
  <c r="I117" i="45"/>
  <c r="I179" i="45"/>
  <c r="I11" i="45"/>
  <c r="I21" i="45"/>
  <c r="I15" i="45"/>
  <c r="I85" i="46"/>
  <c r="I50" i="46"/>
  <c r="I86" i="46"/>
  <c r="I43" i="46"/>
  <c r="I33" i="46"/>
  <c r="I82" i="46"/>
  <c r="I69" i="46"/>
  <c r="I42" i="46"/>
  <c r="I37" i="46"/>
  <c r="I73" i="46"/>
  <c r="I6" i="46"/>
  <c r="I71" i="46"/>
  <c r="I41" i="46"/>
  <c r="I77" i="46"/>
  <c r="I72" i="46"/>
  <c r="I87" i="46"/>
  <c r="I8" i="46"/>
  <c r="I66" i="46"/>
  <c r="I88" i="46"/>
  <c r="I89" i="46"/>
  <c r="I90" i="46"/>
  <c r="I91" i="46"/>
  <c r="I92" i="46"/>
  <c r="I60" i="46"/>
  <c r="I18" i="46"/>
  <c r="I54" i="46"/>
  <c r="I63" i="46"/>
  <c r="I93" i="46"/>
  <c r="H85" i="46"/>
  <c r="H50" i="46"/>
  <c r="H86" i="46"/>
  <c r="H43" i="46"/>
  <c r="H33" i="46"/>
  <c r="H82" i="46"/>
  <c r="H69" i="46"/>
  <c r="H42" i="46"/>
  <c r="H37" i="46"/>
  <c r="H73" i="46"/>
  <c r="H6" i="46"/>
  <c r="H71" i="46"/>
  <c r="H41" i="46"/>
  <c r="H77" i="46"/>
  <c r="H72" i="46"/>
  <c r="H87" i="46"/>
  <c r="H8" i="46"/>
  <c r="H66" i="46"/>
  <c r="H88" i="46"/>
  <c r="H89" i="46"/>
  <c r="H90" i="46"/>
  <c r="H91" i="46"/>
  <c r="H92" i="46"/>
  <c r="H60" i="46"/>
  <c r="H18" i="46"/>
  <c r="H54" i="46"/>
  <c r="H63" i="46"/>
  <c r="H93" i="46"/>
  <c r="G85" i="46"/>
  <c r="G50" i="46"/>
  <c r="G86" i="46"/>
  <c r="G43" i="46"/>
  <c r="G33" i="46"/>
  <c r="G82" i="46"/>
  <c r="G69" i="46"/>
  <c r="G42" i="46"/>
  <c r="G37" i="46"/>
  <c r="G73" i="46"/>
  <c r="G6" i="46"/>
  <c r="G71" i="46"/>
  <c r="G41" i="46"/>
  <c r="G77" i="46"/>
  <c r="G72" i="46"/>
  <c r="G87" i="46"/>
  <c r="G8" i="46"/>
  <c r="G66" i="46"/>
  <c r="G88" i="46"/>
  <c r="G89" i="46"/>
  <c r="G90" i="46"/>
  <c r="G91" i="46"/>
  <c r="G92" i="46"/>
  <c r="G60" i="46"/>
  <c r="G18" i="46"/>
  <c r="G54" i="46"/>
  <c r="G63" i="46"/>
  <c r="G93" i="46"/>
  <c r="F85" i="46"/>
  <c r="F50" i="46"/>
  <c r="F86" i="46"/>
  <c r="F43" i="46"/>
  <c r="F33" i="46"/>
  <c r="F82" i="46"/>
  <c r="F69" i="46"/>
  <c r="F42" i="46"/>
  <c r="F37" i="46"/>
  <c r="F73" i="46"/>
  <c r="F6" i="46"/>
  <c r="F71" i="46"/>
  <c r="F41" i="46"/>
  <c r="F77" i="46"/>
  <c r="F72" i="46"/>
  <c r="F87" i="46"/>
  <c r="F8" i="46"/>
  <c r="F66" i="46"/>
  <c r="F88" i="46"/>
  <c r="F89" i="46"/>
  <c r="F90" i="46"/>
  <c r="F91" i="46"/>
  <c r="F92" i="46"/>
  <c r="F60" i="46"/>
  <c r="F18" i="46"/>
  <c r="F54" i="46"/>
  <c r="F63" i="46"/>
  <c r="F93" i="46"/>
  <c r="E85" i="46"/>
  <c r="E50" i="46"/>
  <c r="E86" i="46"/>
  <c r="E43" i="46"/>
  <c r="E33" i="46"/>
  <c r="E82" i="46"/>
  <c r="E69" i="46"/>
  <c r="E42" i="46"/>
  <c r="E37" i="46"/>
  <c r="E73" i="46"/>
  <c r="E6" i="46"/>
  <c r="E71" i="46"/>
  <c r="E41" i="46"/>
  <c r="E77" i="46"/>
  <c r="E72" i="46"/>
  <c r="E87" i="46"/>
  <c r="E8" i="46"/>
  <c r="E66" i="46"/>
  <c r="E88" i="46"/>
  <c r="E89" i="46"/>
  <c r="E90" i="46"/>
  <c r="E91" i="46"/>
  <c r="E92" i="46"/>
  <c r="E60" i="46"/>
  <c r="E18" i="46"/>
  <c r="E54" i="46"/>
  <c r="E63" i="46"/>
  <c r="E93" i="46"/>
  <c r="D85" i="46"/>
  <c r="D50" i="46"/>
  <c r="D86" i="46"/>
  <c r="D43" i="46"/>
  <c r="D33" i="46"/>
  <c r="D82" i="46"/>
  <c r="D69" i="46"/>
  <c r="D42" i="46"/>
  <c r="D37" i="46"/>
  <c r="D73" i="46"/>
  <c r="D6" i="46"/>
  <c r="D71" i="46"/>
  <c r="D41" i="46"/>
  <c r="D77" i="46"/>
  <c r="D72" i="46"/>
  <c r="D87" i="46"/>
  <c r="D8" i="46"/>
  <c r="D66" i="46"/>
  <c r="D88" i="46"/>
  <c r="D89" i="46"/>
  <c r="D90" i="46"/>
  <c r="D91" i="46"/>
  <c r="D92" i="46"/>
  <c r="D60" i="46"/>
  <c r="D18" i="46"/>
  <c r="D54" i="46"/>
  <c r="D63" i="46"/>
  <c r="D93" i="46"/>
  <c r="C85" i="46"/>
  <c r="C50" i="46"/>
  <c r="C86" i="46"/>
  <c r="C43" i="46"/>
  <c r="C33" i="46"/>
  <c r="C82" i="46"/>
  <c r="C69" i="46"/>
  <c r="C42" i="46"/>
  <c r="C37" i="46"/>
  <c r="C73" i="46"/>
  <c r="C6" i="46"/>
  <c r="C71" i="46"/>
  <c r="C41" i="46"/>
  <c r="C77" i="46"/>
  <c r="C72" i="46"/>
  <c r="C87" i="46"/>
  <c r="C8" i="46"/>
  <c r="C66" i="46"/>
  <c r="C88" i="46"/>
  <c r="C89" i="46"/>
  <c r="C90" i="46"/>
  <c r="C91" i="46"/>
  <c r="C92" i="46"/>
  <c r="C60" i="46"/>
  <c r="C18" i="46"/>
  <c r="C54" i="46"/>
  <c r="C63" i="46"/>
  <c r="C93" i="46"/>
  <c r="I55" i="45"/>
  <c r="I94" i="45"/>
  <c r="I12" i="45"/>
  <c r="I122" i="45"/>
  <c r="I134" i="45"/>
  <c r="I135" i="45"/>
  <c r="I121" i="45"/>
  <c r="I74" i="45"/>
  <c r="I75" i="45"/>
  <c r="I136" i="45"/>
  <c r="I137" i="45"/>
  <c r="I105" i="45"/>
  <c r="I120" i="45"/>
  <c r="I84" i="45"/>
  <c r="I80" i="45"/>
  <c r="I98" i="45"/>
  <c r="I66" i="45"/>
  <c r="I138" i="45"/>
  <c r="I107" i="45"/>
  <c r="I139" i="45"/>
  <c r="I4" i="45"/>
  <c r="I72" i="45"/>
  <c r="I130" i="45"/>
  <c r="I43" i="45"/>
  <c r="I71" i="45"/>
  <c r="I140" i="45"/>
  <c r="I141" i="45"/>
  <c r="I37" i="45"/>
  <c r="I101" i="45"/>
  <c r="I100" i="45"/>
  <c r="I142" i="45"/>
  <c r="I16" i="45"/>
  <c r="I93" i="45"/>
  <c r="H55" i="45"/>
  <c r="H94" i="45"/>
  <c r="H12" i="45"/>
  <c r="H122" i="45"/>
  <c r="H134" i="45"/>
  <c r="H135" i="45"/>
  <c r="H121" i="45"/>
  <c r="H74" i="45"/>
  <c r="H75" i="45"/>
  <c r="H136" i="45"/>
  <c r="H137" i="45"/>
  <c r="H105" i="45"/>
  <c r="H120" i="45"/>
  <c r="H84" i="45"/>
  <c r="H80" i="45"/>
  <c r="H98" i="45"/>
  <c r="H66" i="45"/>
  <c r="H138" i="45"/>
  <c r="H107" i="45"/>
  <c r="H139" i="45"/>
  <c r="H4" i="45"/>
  <c r="H72" i="45"/>
  <c r="H130" i="45"/>
  <c r="H43" i="45"/>
  <c r="H71" i="45"/>
  <c r="H140" i="45"/>
  <c r="H141" i="45"/>
  <c r="H37" i="45"/>
  <c r="H101" i="45"/>
  <c r="H100" i="45"/>
  <c r="H142" i="45"/>
  <c r="H16" i="45"/>
  <c r="H93" i="45"/>
  <c r="G55" i="45"/>
  <c r="G94" i="45"/>
  <c r="G12" i="45"/>
  <c r="G122" i="45"/>
  <c r="G134" i="45"/>
  <c r="G135" i="45"/>
  <c r="G121" i="45"/>
  <c r="G74" i="45"/>
  <c r="G75" i="45"/>
  <c r="G136" i="45"/>
  <c r="G137" i="45"/>
  <c r="G105" i="45"/>
  <c r="G120" i="45"/>
  <c r="G84" i="45"/>
  <c r="G80" i="45"/>
  <c r="G98" i="45"/>
  <c r="G66" i="45"/>
  <c r="G138" i="45"/>
  <c r="G107" i="45"/>
  <c r="G139" i="45"/>
  <c r="G4" i="45"/>
  <c r="G72" i="45"/>
  <c r="G130" i="45"/>
  <c r="G43" i="45"/>
  <c r="G71" i="45"/>
  <c r="G140" i="45"/>
  <c r="G141" i="45"/>
  <c r="G37" i="45"/>
  <c r="G101" i="45"/>
  <c r="G100" i="45"/>
  <c r="G142" i="45"/>
  <c r="G16" i="45"/>
  <c r="G93" i="45"/>
  <c r="F55" i="45"/>
  <c r="F94" i="45"/>
  <c r="F12" i="45"/>
  <c r="F122" i="45"/>
  <c r="F134" i="45"/>
  <c r="F135" i="45"/>
  <c r="F121" i="45"/>
  <c r="F74" i="45"/>
  <c r="F75" i="45"/>
  <c r="F136" i="45"/>
  <c r="F137" i="45"/>
  <c r="F105" i="45"/>
  <c r="F120" i="45"/>
  <c r="F84" i="45"/>
  <c r="F80" i="45"/>
  <c r="F98" i="45"/>
  <c r="F66" i="45"/>
  <c r="F138" i="45"/>
  <c r="F107" i="45"/>
  <c r="F139" i="45"/>
  <c r="F4" i="45"/>
  <c r="F72" i="45"/>
  <c r="F130" i="45"/>
  <c r="F43" i="45"/>
  <c r="F71" i="45"/>
  <c r="F140" i="45"/>
  <c r="F141" i="45"/>
  <c r="F37" i="45"/>
  <c r="F101" i="45"/>
  <c r="F100" i="45"/>
  <c r="F142" i="45"/>
  <c r="F16" i="45"/>
  <c r="F93" i="45"/>
  <c r="E55" i="45"/>
  <c r="E94" i="45"/>
  <c r="E12" i="45"/>
  <c r="E122" i="45"/>
  <c r="E134" i="45"/>
  <c r="E135" i="45"/>
  <c r="E121" i="45"/>
  <c r="E74" i="45"/>
  <c r="E75" i="45"/>
  <c r="E136" i="45"/>
  <c r="E137" i="45"/>
  <c r="E105" i="45"/>
  <c r="E120" i="45"/>
  <c r="E84" i="45"/>
  <c r="E80" i="45"/>
  <c r="E98" i="45"/>
  <c r="E66" i="45"/>
  <c r="E138" i="45"/>
  <c r="E107" i="45"/>
  <c r="E139" i="45"/>
  <c r="E4" i="45"/>
  <c r="E72" i="45"/>
  <c r="E130" i="45"/>
  <c r="E43" i="45"/>
  <c r="E71" i="45"/>
  <c r="E140" i="45"/>
  <c r="E141" i="45"/>
  <c r="E37" i="45"/>
  <c r="E101" i="45"/>
  <c r="E100" i="45"/>
  <c r="E142" i="45"/>
  <c r="E16" i="45"/>
  <c r="E93" i="45"/>
  <c r="D55" i="45"/>
  <c r="D94" i="45"/>
  <c r="D12" i="45"/>
  <c r="D122" i="45"/>
  <c r="D134" i="45"/>
  <c r="D135" i="45"/>
  <c r="D121" i="45"/>
  <c r="D74" i="45"/>
  <c r="D75" i="45"/>
  <c r="D136" i="45"/>
  <c r="D137" i="45"/>
  <c r="D105" i="45"/>
  <c r="D120" i="45"/>
  <c r="D84" i="45"/>
  <c r="D80" i="45"/>
  <c r="D98" i="45"/>
  <c r="D66" i="45"/>
  <c r="D138" i="45"/>
  <c r="D107" i="45"/>
  <c r="D139" i="45"/>
  <c r="D4" i="45"/>
  <c r="D72" i="45"/>
  <c r="D130" i="45"/>
  <c r="D43" i="45"/>
  <c r="D71" i="45"/>
  <c r="D140" i="45"/>
  <c r="D141" i="45"/>
  <c r="D37" i="45"/>
  <c r="D101" i="45"/>
  <c r="D100" i="45"/>
  <c r="D142" i="45"/>
  <c r="D16" i="45"/>
  <c r="D93" i="45"/>
  <c r="C55" i="45"/>
  <c r="C94" i="45"/>
  <c r="C12" i="45"/>
  <c r="C122" i="45"/>
  <c r="C134" i="45"/>
  <c r="C135" i="45"/>
  <c r="C121" i="45"/>
  <c r="C74" i="45"/>
  <c r="C75" i="45"/>
  <c r="C136" i="45"/>
  <c r="C137" i="45"/>
  <c r="C105" i="45"/>
  <c r="C120" i="45"/>
  <c r="C84" i="45"/>
  <c r="C80" i="45"/>
  <c r="C98" i="45"/>
  <c r="C66" i="45"/>
  <c r="C138" i="45"/>
  <c r="C107" i="45"/>
  <c r="C139" i="45"/>
  <c r="C4" i="45"/>
  <c r="C72" i="45"/>
  <c r="C130" i="45"/>
  <c r="C43" i="45"/>
  <c r="C71" i="45"/>
  <c r="C140" i="45"/>
  <c r="C141" i="45"/>
  <c r="C37" i="45"/>
  <c r="C101" i="45"/>
  <c r="C100" i="45"/>
  <c r="C142" i="45"/>
  <c r="C16" i="45"/>
  <c r="C93" i="45"/>
  <c r="J127" i="45"/>
  <c r="J83" i="46"/>
  <c r="J126" i="45"/>
  <c r="J60" i="45"/>
  <c r="J73" i="45"/>
  <c r="J24" i="45"/>
  <c r="J76" i="45"/>
  <c r="G5" i="30"/>
  <c r="G67" i="30"/>
  <c r="G16" i="30"/>
  <c r="G15" i="30"/>
  <c r="G58" i="30"/>
  <c r="G46" i="30"/>
  <c r="G25" i="30"/>
  <c r="G41" i="30"/>
  <c r="G49" i="30"/>
  <c r="G64" i="30"/>
  <c r="G80" i="30"/>
  <c r="G31" i="30"/>
  <c r="G19" i="30"/>
  <c r="G27" i="30"/>
  <c r="G59" i="30"/>
  <c r="G32" i="30"/>
  <c r="G28" i="30"/>
  <c r="G21" i="30"/>
  <c r="G7" i="30"/>
  <c r="G14" i="30"/>
  <c r="G38" i="30"/>
  <c r="G8" i="30"/>
  <c r="G78" i="30"/>
  <c r="G39" i="30"/>
  <c r="G52" i="30"/>
  <c r="G65" i="30"/>
  <c r="G66" i="30"/>
  <c r="G35" i="30"/>
  <c r="G82" i="30"/>
  <c r="G44" i="30"/>
  <c r="G71" i="30"/>
  <c r="G74" i="30"/>
  <c r="G79" i="30"/>
  <c r="G48" i="30"/>
  <c r="G55" i="30"/>
  <c r="G60" i="30"/>
  <c r="G11" i="30"/>
  <c r="G37" i="30"/>
  <c r="G45" i="30"/>
  <c r="G10" i="30"/>
  <c r="G62" i="30"/>
  <c r="G63" i="30"/>
  <c r="G70" i="30"/>
  <c r="G76" i="30"/>
  <c r="G81" i="30"/>
  <c r="G105" i="30"/>
  <c r="G95" i="30"/>
  <c r="G91" i="30"/>
  <c r="G111" i="30"/>
  <c r="G103" i="30"/>
  <c r="G56" i="30"/>
  <c r="G36" i="30"/>
  <c r="G40" i="30"/>
  <c r="G43" i="30"/>
  <c r="G68" i="30"/>
  <c r="G69" i="30"/>
  <c r="G33" i="30"/>
  <c r="G26" i="30"/>
  <c r="G75" i="30"/>
  <c r="G54" i="30"/>
  <c r="G18" i="30"/>
  <c r="G57" i="30"/>
  <c r="G47" i="30"/>
  <c r="G34" i="30"/>
  <c r="G77" i="30"/>
  <c r="G22" i="30"/>
  <c r="G17" i="30"/>
  <c r="G61" i="30"/>
  <c r="G51" i="30"/>
  <c r="G110" i="30"/>
  <c r="G107" i="30"/>
  <c r="G99" i="30"/>
  <c r="G12" i="30"/>
  <c r="G86" i="30"/>
  <c r="G112" i="30"/>
  <c r="G2" i="30"/>
  <c r="G106" i="30"/>
  <c r="G94" i="30"/>
  <c r="G93" i="30"/>
  <c r="G101" i="30"/>
  <c r="G84" i="30"/>
  <c r="G85" i="30"/>
  <c r="G97" i="30"/>
  <c r="G98" i="30"/>
  <c r="G104" i="30"/>
  <c r="G6" i="30"/>
  <c r="G87" i="30"/>
  <c r="G20" i="30"/>
  <c r="G83" i="30"/>
  <c r="G96" i="30"/>
  <c r="G88" i="30"/>
  <c r="G29" i="30"/>
  <c r="G113" i="30"/>
  <c r="G109" i="30"/>
  <c r="G114" i="30"/>
  <c r="G30" i="30"/>
  <c r="G73" i="30"/>
  <c r="G42" i="30"/>
  <c r="G50" i="30"/>
  <c r="G89" i="30"/>
  <c r="G53" i="30"/>
  <c r="G24" i="30"/>
  <c r="G9" i="30"/>
  <c r="G72" i="30"/>
  <c r="G92" i="30"/>
  <c r="G108" i="30"/>
  <c r="G4" i="30"/>
  <c r="G3" i="30"/>
  <c r="G167" i="29"/>
  <c r="G105" i="29"/>
  <c r="G130" i="29"/>
  <c r="G117" i="29"/>
  <c r="G104" i="29"/>
  <c r="G106" i="29"/>
  <c r="G109" i="29"/>
  <c r="G20" i="29"/>
  <c r="G45" i="29"/>
  <c r="G59" i="29"/>
  <c r="G15" i="29"/>
  <c r="G32" i="29"/>
  <c r="G44" i="29"/>
  <c r="G21" i="29"/>
  <c r="G66" i="29"/>
  <c r="G108" i="29"/>
  <c r="G123" i="29"/>
  <c r="G129" i="29"/>
  <c r="G136" i="29"/>
  <c r="G148" i="29"/>
  <c r="G17" i="29"/>
  <c r="G113" i="29"/>
  <c r="G6" i="29"/>
  <c r="G26" i="29"/>
  <c r="G54" i="29"/>
  <c r="G80" i="29"/>
  <c r="G67" i="29"/>
  <c r="G110" i="29"/>
  <c r="G143" i="29"/>
  <c r="G30" i="29"/>
  <c r="G57" i="29"/>
  <c r="G82" i="29"/>
  <c r="G85" i="29"/>
  <c r="G22" i="29"/>
  <c r="G150" i="29"/>
  <c r="G5" i="29"/>
  <c r="G58" i="29"/>
  <c r="G63" i="29"/>
  <c r="G96" i="29"/>
  <c r="G128" i="29"/>
  <c r="G137" i="29"/>
  <c r="G138" i="29"/>
  <c r="G86" i="29"/>
  <c r="G74" i="29"/>
  <c r="G33" i="29"/>
  <c r="G36" i="29"/>
  <c r="G12" i="29"/>
  <c r="G23" i="29"/>
  <c r="G28" i="29"/>
  <c r="G53" i="29"/>
  <c r="G9" i="29"/>
  <c r="G84" i="29"/>
  <c r="G61" i="29"/>
  <c r="G64" i="29"/>
  <c r="G73" i="29"/>
  <c r="G75" i="29"/>
  <c r="G87" i="29"/>
  <c r="G88" i="29"/>
  <c r="G89" i="29"/>
  <c r="G97" i="29"/>
  <c r="G98" i="29"/>
  <c r="G112" i="29"/>
  <c r="G124" i="29"/>
  <c r="G127" i="29"/>
  <c r="G142" i="29"/>
  <c r="G145" i="29"/>
  <c r="G11" i="29"/>
  <c r="G3" i="29"/>
  <c r="G287" i="29"/>
  <c r="G100" i="29"/>
  <c r="G253" i="29"/>
  <c r="G182" i="29"/>
  <c r="G201" i="29"/>
  <c r="G268" i="29"/>
  <c r="G160" i="29"/>
  <c r="G185" i="29"/>
  <c r="G172" i="29"/>
  <c r="G166" i="29"/>
  <c r="G177" i="29"/>
  <c r="G227" i="29"/>
  <c r="G279" i="29"/>
  <c r="G78" i="29"/>
  <c r="G31" i="29"/>
  <c r="G103" i="29"/>
  <c r="G192" i="29"/>
  <c r="G68" i="29"/>
  <c r="G115" i="29"/>
  <c r="G135" i="29"/>
  <c r="G149" i="29"/>
  <c r="G152" i="29"/>
  <c r="G60" i="29"/>
  <c r="G285" i="29"/>
  <c r="G83" i="29"/>
  <c r="G102" i="29"/>
  <c r="G131" i="29"/>
  <c r="G13" i="29"/>
  <c r="G151" i="29"/>
  <c r="G55" i="29"/>
  <c r="G69" i="29"/>
  <c r="G140" i="29"/>
  <c r="G91" i="29"/>
  <c r="G49" i="29"/>
  <c r="G235" i="29"/>
  <c r="G216" i="29"/>
  <c r="G239" i="29"/>
  <c r="G222" i="29"/>
  <c r="G194" i="29"/>
  <c r="G270" i="29"/>
  <c r="G180" i="29"/>
  <c r="G163" i="29"/>
  <c r="G161" i="29"/>
  <c r="G178" i="29"/>
  <c r="G155" i="29"/>
  <c r="G10" i="29"/>
  <c r="G277" i="29"/>
  <c r="G42" i="29"/>
  <c r="G237" i="29"/>
  <c r="G170" i="29"/>
  <c r="G164" i="29"/>
  <c r="G281" i="29"/>
  <c r="G245" i="29"/>
  <c r="G283" i="29"/>
  <c r="G225" i="29"/>
  <c r="G247" i="29"/>
  <c r="G159" i="29"/>
  <c r="G267" i="29"/>
  <c r="G273" i="29"/>
  <c r="G200" i="29"/>
  <c r="G266" i="29"/>
  <c r="G263" i="29"/>
  <c r="G274" i="29"/>
  <c r="G196" i="29"/>
  <c r="G18" i="29"/>
  <c r="G174" i="29"/>
  <c r="G233" i="29"/>
  <c r="G186" i="29"/>
  <c r="G207" i="29"/>
  <c r="G252" i="29"/>
  <c r="G212" i="29"/>
  <c r="G241" i="29"/>
  <c r="G189" i="29"/>
  <c r="G264" i="29"/>
  <c r="G25" i="29"/>
  <c r="G47" i="29"/>
  <c r="G51" i="29"/>
  <c r="G71" i="29"/>
  <c r="G19" i="29"/>
  <c r="G27" i="29"/>
  <c r="G153" i="29"/>
  <c r="G94" i="29"/>
  <c r="G118" i="29"/>
  <c r="G125" i="29"/>
  <c r="G24" i="29"/>
  <c r="G4" i="29"/>
  <c r="G48" i="29"/>
  <c r="G122" i="29"/>
  <c r="G219" i="29"/>
  <c r="G231" i="29"/>
  <c r="G158" i="29"/>
  <c r="G275" i="29"/>
  <c r="G262" i="29"/>
  <c r="G215" i="29"/>
  <c r="G198" i="29"/>
  <c r="G259" i="29"/>
  <c r="G232" i="29"/>
  <c r="G248" i="29"/>
  <c r="G224" i="29"/>
  <c r="G190" i="29"/>
  <c r="G226" i="29"/>
  <c r="G256" i="29"/>
  <c r="G255" i="29"/>
  <c r="G272" i="29"/>
  <c r="G261" i="29"/>
  <c r="G168" i="29"/>
  <c r="G249" i="29"/>
  <c r="G204" i="29"/>
  <c r="G257" i="29"/>
  <c r="G34" i="29"/>
  <c r="G176" i="29"/>
  <c r="G260" i="29"/>
  <c r="G188" i="29"/>
  <c r="G210" i="29"/>
  <c r="G173" i="29"/>
  <c r="G35" i="29"/>
  <c r="G40" i="29"/>
  <c r="G65" i="29"/>
  <c r="G90" i="29"/>
  <c r="G95" i="29"/>
  <c r="G107" i="29"/>
  <c r="G144" i="29"/>
  <c r="G146" i="29"/>
  <c r="G147" i="29"/>
  <c r="G230" i="29"/>
  <c r="G269" i="29"/>
  <c r="G29" i="29"/>
  <c r="G254" i="29"/>
  <c r="G202" i="29"/>
  <c r="G183" i="29"/>
  <c r="G286" i="29"/>
  <c r="G244" i="29"/>
  <c r="G116" i="29"/>
  <c r="G243" i="29"/>
  <c r="G205" i="29"/>
  <c r="G193" i="29"/>
  <c r="G203" i="29"/>
  <c r="G199" i="29"/>
  <c r="G251" i="29"/>
  <c r="G191" i="29"/>
  <c r="G39" i="29"/>
  <c r="G221" i="29"/>
  <c r="G276" i="29"/>
  <c r="G169" i="29"/>
  <c r="G184" i="29"/>
  <c r="G209" i="29"/>
  <c r="G214" i="29"/>
  <c r="G211" i="29"/>
  <c r="G56" i="29"/>
  <c r="G99" i="29"/>
  <c r="G16" i="29"/>
  <c r="G70" i="29"/>
  <c r="G141" i="29"/>
  <c r="G92" i="29"/>
  <c r="G50" i="29"/>
  <c r="G265" i="29"/>
  <c r="G280" i="29"/>
  <c r="G258" i="29"/>
  <c r="G288" i="29"/>
  <c r="G236" i="29"/>
  <c r="G217" i="29"/>
  <c r="G240" i="29"/>
  <c r="G223" i="29"/>
  <c r="G195" i="29"/>
  <c r="G229" i="29"/>
  <c r="G271" i="29"/>
  <c r="G181" i="29"/>
  <c r="G179" i="29"/>
  <c r="G165" i="29"/>
  <c r="G162" i="29"/>
  <c r="G156" i="29"/>
  <c r="G157" i="29"/>
  <c r="G278" i="29"/>
  <c r="G43" i="29"/>
  <c r="G238" i="29"/>
  <c r="G171" i="29"/>
  <c r="G282" i="29"/>
  <c r="G246" i="29"/>
  <c r="G284" i="29"/>
  <c r="G133" i="29"/>
  <c r="G220" i="29"/>
  <c r="G206" i="29"/>
  <c r="G218" i="29"/>
  <c r="G228" i="29"/>
  <c r="G197" i="29"/>
  <c r="G175" i="29"/>
  <c r="G234" i="29"/>
  <c r="G213" i="29"/>
  <c r="G242" i="29"/>
  <c r="G187" i="29"/>
  <c r="G250" i="29"/>
  <c r="G208" i="29"/>
  <c r="G62" i="29"/>
  <c r="G111" i="29"/>
  <c r="G114" i="29"/>
  <c r="G139" i="29"/>
  <c r="G119" i="29"/>
  <c r="G8" i="29"/>
  <c r="G52" i="29"/>
  <c r="G72" i="29"/>
  <c r="G126" i="29"/>
  <c r="G46" i="29"/>
  <c r="G14" i="28"/>
  <c r="G10" i="28"/>
  <c r="G6" i="28"/>
  <c r="G15" i="28"/>
  <c r="G13" i="28"/>
  <c r="G16" i="28"/>
  <c r="G17" i="28"/>
  <c r="G12" i="28"/>
  <c r="G18" i="28"/>
  <c r="G19" i="28"/>
  <c r="G20" i="28"/>
  <c r="G21" i="28"/>
  <c r="G22" i="28"/>
  <c r="G23" i="28"/>
  <c r="G24" i="28"/>
  <c r="G25" i="28"/>
  <c r="G26" i="28"/>
  <c r="G3" i="28"/>
  <c r="G27" i="28"/>
  <c r="G28" i="28"/>
  <c r="G4" i="28"/>
  <c r="G29" i="28"/>
  <c r="G30" i="28"/>
  <c r="G31" i="28"/>
  <c r="G32" i="28"/>
  <c r="G33" i="28"/>
  <c r="G34" i="28"/>
  <c r="G35" i="28"/>
  <c r="G8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7" i="28"/>
  <c r="G5" i="28"/>
  <c r="G94" i="28"/>
  <c r="G11" i="28"/>
  <c r="G95" i="28"/>
  <c r="G96" i="28"/>
  <c r="G97" i="28"/>
  <c r="G98" i="28"/>
  <c r="G99" i="28"/>
  <c r="G2" i="28"/>
  <c r="G9" i="28"/>
  <c r="G100" i="28"/>
  <c r="G101" i="28"/>
  <c r="G102" i="28"/>
  <c r="G103" i="28"/>
  <c r="G104" i="28"/>
  <c r="G105" i="28"/>
  <c r="G106" i="28"/>
  <c r="G107" i="28"/>
  <c r="G108" i="28"/>
  <c r="G109" i="28"/>
  <c r="G110" i="28"/>
  <c r="G21" i="27"/>
  <c r="G22" i="27"/>
  <c r="G23" i="27"/>
  <c r="G4" i="27"/>
  <c r="G25" i="27"/>
  <c r="G24" i="27"/>
  <c r="G6" i="27"/>
  <c r="G26" i="27"/>
  <c r="G28" i="27"/>
  <c r="G29" i="27"/>
  <c r="G14" i="27"/>
  <c r="G30" i="27"/>
  <c r="G31" i="27"/>
  <c r="G15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20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0" i="27"/>
  <c r="G110" i="27"/>
  <c r="G111" i="27"/>
  <c r="G112" i="27"/>
  <c r="G113" i="27"/>
  <c r="G114" i="27"/>
  <c r="G17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3" i="27"/>
  <c r="G143" i="27"/>
  <c r="G2" i="27"/>
  <c r="G144" i="27"/>
  <c r="G5" i="27"/>
  <c r="G13" i="27"/>
  <c r="G8" i="27"/>
  <c r="G12" i="27"/>
  <c r="G145" i="27"/>
  <c r="G18" i="27"/>
  <c r="G19" i="27"/>
  <c r="G146" i="27"/>
  <c r="G147" i="27"/>
  <c r="G148" i="27"/>
  <c r="G149" i="27"/>
  <c r="G150" i="27"/>
  <c r="G151" i="27"/>
  <c r="G152" i="27"/>
  <c r="G153" i="27"/>
  <c r="G16" i="27"/>
  <c r="G9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27" i="27"/>
  <c r="G169" i="27"/>
  <c r="G170" i="27"/>
  <c r="G171" i="27"/>
  <c r="G172" i="27"/>
  <c r="G173" i="27"/>
  <c r="F21" i="27"/>
  <c r="G41" i="26"/>
  <c r="G24" i="26"/>
  <c r="G42" i="26"/>
  <c r="G40" i="26"/>
  <c r="G10" i="26"/>
  <c r="G20" i="26"/>
  <c r="G25" i="26"/>
  <c r="G43" i="26"/>
  <c r="G38" i="26"/>
  <c r="G31" i="26"/>
  <c r="G18" i="26"/>
  <c r="G44" i="26"/>
  <c r="G45" i="26"/>
  <c r="G46" i="26"/>
  <c r="G47" i="26"/>
  <c r="G48" i="26"/>
  <c r="G35" i="26"/>
  <c r="G17" i="26"/>
  <c r="G49" i="26"/>
  <c r="G50" i="26"/>
  <c r="G39" i="26"/>
  <c r="G34" i="26"/>
  <c r="G51" i="26"/>
  <c r="G30" i="26"/>
  <c r="G8" i="26"/>
  <c r="G52" i="26"/>
  <c r="G53" i="26"/>
  <c r="G54" i="26"/>
  <c r="G55" i="26"/>
  <c r="G56" i="26"/>
  <c r="G5" i="26"/>
  <c r="G57" i="26"/>
  <c r="G58" i="26"/>
  <c r="G26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13" i="26"/>
  <c r="G72" i="26"/>
  <c r="G73" i="26"/>
  <c r="G74" i="26"/>
  <c r="G75" i="26"/>
  <c r="G76" i="26"/>
  <c r="G77" i="26"/>
  <c r="G78" i="26"/>
  <c r="G28" i="26"/>
  <c r="G79" i="26"/>
  <c r="G80" i="26"/>
  <c r="G81" i="26"/>
  <c r="G82" i="26"/>
  <c r="G83" i="26"/>
  <c r="G84" i="26"/>
  <c r="G36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3" i="26"/>
  <c r="G97" i="26"/>
  <c r="G98" i="26"/>
  <c r="G4" i="26"/>
  <c r="G99" i="26"/>
  <c r="G100" i="26"/>
  <c r="G101" i="26"/>
  <c r="G21" i="26"/>
  <c r="G14" i="26"/>
  <c r="G6" i="26"/>
  <c r="G22" i="26"/>
  <c r="G102" i="26"/>
  <c r="G103" i="26"/>
  <c r="G11" i="26"/>
  <c r="G15" i="26"/>
  <c r="G9" i="26"/>
  <c r="G33" i="26"/>
  <c r="G12" i="26"/>
  <c r="G104" i="26"/>
  <c r="G105" i="26"/>
  <c r="G37" i="26"/>
  <c r="G32" i="26"/>
  <c r="G29" i="26"/>
  <c r="G2" i="26"/>
  <c r="G16" i="26"/>
  <c r="G7" i="26"/>
  <c r="G19" i="26"/>
  <c r="G27" i="26"/>
  <c r="F41" i="26"/>
  <c r="J5" i="30"/>
  <c r="J67" i="30"/>
  <c r="J16" i="30"/>
  <c r="J15" i="30"/>
  <c r="J58" i="30"/>
  <c r="J46" i="30"/>
  <c r="J25" i="30"/>
  <c r="J41" i="30"/>
  <c r="J49" i="30"/>
  <c r="J64" i="30"/>
  <c r="J80" i="30"/>
  <c r="J31" i="30"/>
  <c r="J19" i="30"/>
  <c r="J27" i="30"/>
  <c r="J59" i="30"/>
  <c r="J32" i="30"/>
  <c r="J28" i="30"/>
  <c r="J21" i="30"/>
  <c r="J7" i="30"/>
  <c r="J14" i="30"/>
  <c r="J38" i="30"/>
  <c r="J8" i="30"/>
  <c r="J78" i="30"/>
  <c r="J39" i="30"/>
  <c r="J52" i="30"/>
  <c r="J65" i="30"/>
  <c r="J66" i="30"/>
  <c r="J35" i="30"/>
  <c r="J82" i="30"/>
  <c r="J44" i="30"/>
  <c r="J71" i="30"/>
  <c r="J74" i="30"/>
  <c r="J79" i="30"/>
  <c r="J48" i="30"/>
  <c r="J55" i="30"/>
  <c r="J60" i="30"/>
  <c r="J11" i="30"/>
  <c r="J37" i="30"/>
  <c r="J45" i="30"/>
  <c r="J10" i="30"/>
  <c r="J62" i="30"/>
  <c r="J63" i="30"/>
  <c r="J70" i="30"/>
  <c r="J76" i="30"/>
  <c r="J81" i="30"/>
  <c r="J105" i="30"/>
  <c r="J95" i="30"/>
  <c r="J91" i="30"/>
  <c r="J111" i="30"/>
  <c r="J103" i="30"/>
  <c r="J56" i="30"/>
  <c r="J36" i="30"/>
  <c r="J40" i="30"/>
  <c r="J43" i="30"/>
  <c r="J68" i="30"/>
  <c r="J69" i="30"/>
  <c r="J33" i="30"/>
  <c r="J26" i="30"/>
  <c r="J75" i="30"/>
  <c r="J54" i="30"/>
  <c r="J18" i="30"/>
  <c r="J57" i="30"/>
  <c r="J47" i="30"/>
  <c r="J34" i="30"/>
  <c r="J77" i="30"/>
  <c r="J22" i="30"/>
  <c r="J17" i="30"/>
  <c r="J61" i="30"/>
  <c r="J51" i="30"/>
  <c r="J110" i="30"/>
  <c r="J107" i="30"/>
  <c r="J99" i="30"/>
  <c r="J12" i="30"/>
  <c r="J86" i="30"/>
  <c r="J112" i="30"/>
  <c r="J2" i="30"/>
  <c r="J106" i="30"/>
  <c r="J94" i="30"/>
  <c r="J93" i="30"/>
  <c r="J101" i="30"/>
  <c r="J84" i="30"/>
  <c r="J85" i="30"/>
  <c r="J97" i="30"/>
  <c r="J98" i="30"/>
  <c r="J104" i="30"/>
  <c r="J23" i="30"/>
  <c r="J6" i="30"/>
  <c r="J87" i="30"/>
  <c r="J20" i="30"/>
  <c r="J83" i="30"/>
  <c r="J96" i="30"/>
  <c r="J88" i="30"/>
  <c r="J29" i="30"/>
  <c r="J113" i="30"/>
  <c r="J109" i="30"/>
  <c r="J114" i="30"/>
  <c r="J30" i="30"/>
  <c r="J73" i="30"/>
  <c r="J42" i="30"/>
  <c r="J50" i="30"/>
  <c r="J89" i="30"/>
  <c r="J53" i="30"/>
  <c r="J24" i="30"/>
  <c r="J9" i="30"/>
  <c r="J72" i="30"/>
  <c r="J92" i="30"/>
  <c r="J108" i="30"/>
  <c r="J4" i="30"/>
  <c r="J3" i="30"/>
  <c r="I5" i="30"/>
  <c r="J20" i="29"/>
  <c r="J167" i="29"/>
  <c r="J105" i="29"/>
  <c r="J130" i="29"/>
  <c r="J117" i="29"/>
  <c r="J104" i="29"/>
  <c r="J106" i="29"/>
  <c r="J109" i="29"/>
  <c r="J45" i="29"/>
  <c r="J59" i="29"/>
  <c r="J15" i="29"/>
  <c r="J32" i="29"/>
  <c r="J44" i="29"/>
  <c r="J21" i="29"/>
  <c r="J66" i="29"/>
  <c r="J108" i="29"/>
  <c r="J123" i="29"/>
  <c r="J129" i="29"/>
  <c r="J136" i="29"/>
  <c r="J148" i="29"/>
  <c r="J17" i="29"/>
  <c r="J113" i="29"/>
  <c r="J6" i="29"/>
  <c r="J26" i="29"/>
  <c r="J54" i="29"/>
  <c r="J80" i="29"/>
  <c r="J67" i="29"/>
  <c r="J110" i="29"/>
  <c r="J143" i="29"/>
  <c r="J30" i="29"/>
  <c r="J57" i="29"/>
  <c r="J82" i="29"/>
  <c r="J85" i="29"/>
  <c r="J22" i="29"/>
  <c r="J150" i="29"/>
  <c r="J5" i="29"/>
  <c r="J58" i="29"/>
  <c r="J63" i="29"/>
  <c r="J96" i="29"/>
  <c r="J128" i="29"/>
  <c r="J137" i="29"/>
  <c r="J138" i="29"/>
  <c r="J86" i="29"/>
  <c r="J74" i="29"/>
  <c r="J33" i="29"/>
  <c r="J36" i="29"/>
  <c r="J12" i="29"/>
  <c r="J23" i="29"/>
  <c r="J28" i="29"/>
  <c r="J53" i="29"/>
  <c r="J9" i="29"/>
  <c r="J84" i="29"/>
  <c r="J61" i="29"/>
  <c r="J64" i="29"/>
  <c r="J73" i="29"/>
  <c r="J75" i="29"/>
  <c r="J87" i="29"/>
  <c r="J88" i="29"/>
  <c r="J89" i="29"/>
  <c r="J97" i="29"/>
  <c r="J98" i="29"/>
  <c r="J112" i="29"/>
  <c r="J124" i="29"/>
  <c r="J127" i="29"/>
  <c r="J142" i="29"/>
  <c r="J145" i="29"/>
  <c r="J11" i="29"/>
  <c r="J3" i="29"/>
  <c r="J287" i="29"/>
  <c r="J100" i="29"/>
  <c r="J253" i="29"/>
  <c r="J182" i="29"/>
  <c r="J201" i="29"/>
  <c r="J268" i="29"/>
  <c r="J160" i="29"/>
  <c r="J185" i="29"/>
  <c r="J172" i="29"/>
  <c r="J166" i="29"/>
  <c r="J177" i="29"/>
  <c r="J227" i="29"/>
  <c r="J279" i="29"/>
  <c r="J78" i="29"/>
  <c r="J31" i="29"/>
  <c r="J103" i="29"/>
  <c r="J192" i="29"/>
  <c r="J68" i="29"/>
  <c r="J115" i="29"/>
  <c r="J135" i="29"/>
  <c r="J149" i="29"/>
  <c r="J152" i="29"/>
  <c r="J60" i="29"/>
  <c r="J285" i="29"/>
  <c r="J83" i="29"/>
  <c r="J102" i="29"/>
  <c r="J131" i="29"/>
  <c r="J13" i="29"/>
  <c r="J151" i="29"/>
  <c r="J55" i="29"/>
  <c r="J69" i="29"/>
  <c r="J140" i="29"/>
  <c r="J91" i="29"/>
  <c r="J49" i="29"/>
  <c r="J235" i="29"/>
  <c r="J216" i="29"/>
  <c r="J239" i="29"/>
  <c r="J222" i="29"/>
  <c r="J194" i="29"/>
  <c r="J270" i="29"/>
  <c r="J180" i="29"/>
  <c r="J163" i="29"/>
  <c r="J161" i="29"/>
  <c r="J178" i="29"/>
  <c r="J155" i="29"/>
  <c r="J10" i="29"/>
  <c r="J277" i="29"/>
  <c r="J42" i="29"/>
  <c r="J237" i="29"/>
  <c r="J170" i="29"/>
  <c r="J164" i="29"/>
  <c r="J281" i="29"/>
  <c r="J245" i="29"/>
  <c r="J283" i="29"/>
  <c r="J225" i="29"/>
  <c r="J247" i="29"/>
  <c r="J159" i="29"/>
  <c r="J267" i="29"/>
  <c r="J273" i="29"/>
  <c r="J200" i="29"/>
  <c r="J266" i="29"/>
  <c r="J263" i="29"/>
  <c r="J274" i="29"/>
  <c r="J196" i="29"/>
  <c r="J18" i="29"/>
  <c r="J174" i="29"/>
  <c r="J233" i="29"/>
  <c r="J186" i="29"/>
  <c r="J207" i="29"/>
  <c r="J252" i="29"/>
  <c r="J212" i="29"/>
  <c r="J241" i="29"/>
  <c r="J189" i="29"/>
  <c r="J264" i="29"/>
  <c r="J25" i="29"/>
  <c r="J47" i="29"/>
  <c r="J51" i="29"/>
  <c r="J71" i="29"/>
  <c r="J19" i="29"/>
  <c r="J27" i="29"/>
  <c r="J153" i="29"/>
  <c r="J94" i="29"/>
  <c r="J118" i="29"/>
  <c r="J125" i="29"/>
  <c r="J24" i="29"/>
  <c r="J4" i="29"/>
  <c r="J48" i="29"/>
  <c r="J122" i="29"/>
  <c r="J219" i="29"/>
  <c r="J231" i="29"/>
  <c r="J158" i="29"/>
  <c r="J275" i="29"/>
  <c r="J262" i="29"/>
  <c r="J215" i="29"/>
  <c r="J198" i="29"/>
  <c r="J259" i="29"/>
  <c r="J232" i="29"/>
  <c r="J248" i="29"/>
  <c r="J224" i="29"/>
  <c r="J190" i="29"/>
  <c r="J226" i="29"/>
  <c r="J256" i="29"/>
  <c r="J255" i="29"/>
  <c r="J272" i="29"/>
  <c r="J261" i="29"/>
  <c r="J168" i="29"/>
  <c r="J249" i="29"/>
  <c r="J204" i="29"/>
  <c r="J257" i="29"/>
  <c r="J34" i="29"/>
  <c r="J176" i="29"/>
  <c r="J260" i="29"/>
  <c r="J188" i="29"/>
  <c r="J210" i="29"/>
  <c r="J173" i="29"/>
  <c r="J35" i="29"/>
  <c r="J40" i="29"/>
  <c r="J65" i="29"/>
  <c r="J90" i="29"/>
  <c r="J95" i="29"/>
  <c r="J107" i="29"/>
  <c r="J144" i="29"/>
  <c r="J146" i="29"/>
  <c r="J147" i="29"/>
  <c r="J230" i="29"/>
  <c r="J269" i="29"/>
  <c r="J29" i="29"/>
  <c r="J254" i="29"/>
  <c r="J202" i="29"/>
  <c r="J183" i="29"/>
  <c r="J286" i="29"/>
  <c r="J244" i="29"/>
  <c r="J116" i="29"/>
  <c r="J243" i="29"/>
  <c r="J205" i="29"/>
  <c r="J193" i="29"/>
  <c r="J203" i="29"/>
  <c r="J199" i="29"/>
  <c r="J251" i="29"/>
  <c r="J191" i="29"/>
  <c r="J39" i="29"/>
  <c r="J221" i="29"/>
  <c r="J276" i="29"/>
  <c r="J169" i="29"/>
  <c r="J184" i="29"/>
  <c r="J209" i="29"/>
  <c r="J214" i="29"/>
  <c r="J211" i="29"/>
  <c r="J56" i="29"/>
  <c r="J99" i="29"/>
  <c r="J16" i="29"/>
  <c r="J70" i="29"/>
  <c r="J141" i="29"/>
  <c r="J92" i="29"/>
  <c r="J50" i="29"/>
  <c r="J265" i="29"/>
  <c r="J280" i="29"/>
  <c r="J258" i="29"/>
  <c r="J288" i="29"/>
  <c r="J236" i="29"/>
  <c r="J217" i="29"/>
  <c r="J240" i="29"/>
  <c r="J223" i="29"/>
  <c r="J195" i="29"/>
  <c r="J229" i="29"/>
  <c r="J271" i="29"/>
  <c r="J181" i="29"/>
  <c r="J179" i="29"/>
  <c r="J165" i="29"/>
  <c r="J162" i="29"/>
  <c r="J156" i="29"/>
  <c r="J157" i="29"/>
  <c r="J278" i="29"/>
  <c r="J43" i="29"/>
  <c r="J238" i="29"/>
  <c r="J171" i="29"/>
  <c r="J282" i="29"/>
  <c r="J246" i="29"/>
  <c r="J284" i="29"/>
  <c r="J133" i="29"/>
  <c r="J220" i="29"/>
  <c r="J206" i="29"/>
  <c r="J218" i="29"/>
  <c r="J228" i="29"/>
  <c r="J197" i="29"/>
  <c r="J175" i="29"/>
  <c r="J234" i="29"/>
  <c r="J213" i="29"/>
  <c r="J242" i="29"/>
  <c r="J187" i="29"/>
  <c r="J250" i="29"/>
  <c r="J208" i="29"/>
  <c r="J62" i="29"/>
  <c r="J111" i="29"/>
  <c r="J114" i="29"/>
  <c r="J139" i="29"/>
  <c r="J119" i="29"/>
  <c r="J8" i="29"/>
  <c r="J52" i="29"/>
  <c r="J72" i="29"/>
  <c r="J126" i="29"/>
  <c r="J46" i="29"/>
  <c r="I20" i="29"/>
  <c r="J14" i="28"/>
  <c r="J10" i="28"/>
  <c r="J6" i="28"/>
  <c r="J15" i="28"/>
  <c r="J13" i="28"/>
  <c r="J16" i="28"/>
  <c r="J17" i="28"/>
  <c r="J12" i="28"/>
  <c r="J18" i="28"/>
  <c r="J19" i="28"/>
  <c r="J20" i="28"/>
  <c r="J21" i="28"/>
  <c r="J22" i="28"/>
  <c r="J23" i="28"/>
  <c r="J24" i="28"/>
  <c r="J25" i="28"/>
  <c r="J26" i="28"/>
  <c r="J3" i="28"/>
  <c r="J27" i="28"/>
  <c r="J28" i="28"/>
  <c r="J4" i="28"/>
  <c r="J29" i="28"/>
  <c r="J30" i="28"/>
  <c r="J31" i="28"/>
  <c r="J32" i="28"/>
  <c r="J33" i="28"/>
  <c r="J34" i="28"/>
  <c r="J35" i="28"/>
  <c r="J8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J70" i="28"/>
  <c r="J71" i="28"/>
  <c r="J72" i="28"/>
  <c r="J73" i="28"/>
  <c r="J74" i="28"/>
  <c r="J75" i="28"/>
  <c r="J76" i="28"/>
  <c r="J77" i="28"/>
  <c r="J78" i="28"/>
  <c r="J79" i="28"/>
  <c r="J80" i="28"/>
  <c r="J81" i="28"/>
  <c r="J82" i="28"/>
  <c r="J83" i="28"/>
  <c r="J84" i="28"/>
  <c r="J85" i="28"/>
  <c r="J86" i="28"/>
  <c r="J87" i="28"/>
  <c r="J88" i="28"/>
  <c r="J89" i="28"/>
  <c r="J90" i="28"/>
  <c r="J91" i="28"/>
  <c r="J92" i="28"/>
  <c r="J93" i="28"/>
  <c r="J7" i="28"/>
  <c r="J5" i="28"/>
  <c r="J94" i="28"/>
  <c r="J11" i="28"/>
  <c r="J95" i="28"/>
  <c r="J96" i="28"/>
  <c r="J97" i="28"/>
  <c r="J98" i="28"/>
  <c r="J99" i="28"/>
  <c r="J2" i="28"/>
  <c r="J9" i="28"/>
  <c r="J100" i="28"/>
  <c r="J101" i="28"/>
  <c r="J102" i="28"/>
  <c r="J103" i="28"/>
  <c r="J104" i="28"/>
  <c r="J105" i="28"/>
  <c r="J106" i="28"/>
  <c r="J107" i="28"/>
  <c r="J108" i="28"/>
  <c r="J109" i="28"/>
  <c r="J110" i="28"/>
  <c r="I14" i="28"/>
  <c r="J21" i="27"/>
  <c r="J22" i="27"/>
  <c r="J23" i="27"/>
  <c r="J4" i="27"/>
  <c r="J25" i="27"/>
  <c r="J24" i="27"/>
  <c r="J6" i="27"/>
  <c r="J26" i="27"/>
  <c r="J28" i="27"/>
  <c r="J29" i="27"/>
  <c r="J14" i="27"/>
  <c r="J30" i="27"/>
  <c r="J31" i="27"/>
  <c r="J15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20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76" i="27"/>
  <c r="J77" i="27"/>
  <c r="J78" i="27"/>
  <c r="J79" i="27"/>
  <c r="J80" i="27"/>
  <c r="J81" i="27"/>
  <c r="J82" i="27"/>
  <c r="J83" i="27"/>
  <c r="J84" i="27"/>
  <c r="J85" i="27"/>
  <c r="J86" i="27"/>
  <c r="J87" i="27"/>
  <c r="J88" i="27"/>
  <c r="J89" i="27"/>
  <c r="J90" i="27"/>
  <c r="J91" i="27"/>
  <c r="J92" i="27"/>
  <c r="J93" i="27"/>
  <c r="J94" i="27"/>
  <c r="J95" i="27"/>
  <c r="J96" i="27"/>
  <c r="J97" i="27"/>
  <c r="J98" i="27"/>
  <c r="J99" i="27"/>
  <c r="J100" i="27"/>
  <c r="J101" i="27"/>
  <c r="J102" i="27"/>
  <c r="J103" i="27"/>
  <c r="J104" i="27"/>
  <c r="J105" i="27"/>
  <c r="J106" i="27"/>
  <c r="J107" i="27"/>
  <c r="J108" i="27"/>
  <c r="J109" i="27"/>
  <c r="J10" i="27"/>
  <c r="J110" i="27"/>
  <c r="J111" i="27"/>
  <c r="J112" i="27"/>
  <c r="J113" i="27"/>
  <c r="J114" i="27"/>
  <c r="J17" i="27"/>
  <c r="J115" i="27"/>
  <c r="J116" i="27"/>
  <c r="J117" i="27"/>
  <c r="J118" i="27"/>
  <c r="J119" i="27"/>
  <c r="J120" i="27"/>
  <c r="J121" i="27"/>
  <c r="J122" i="27"/>
  <c r="J123" i="27"/>
  <c r="J124" i="27"/>
  <c r="J125" i="27"/>
  <c r="J126" i="27"/>
  <c r="J127" i="27"/>
  <c r="J128" i="27"/>
  <c r="J129" i="27"/>
  <c r="J130" i="27"/>
  <c r="J131" i="27"/>
  <c r="J132" i="27"/>
  <c r="J133" i="27"/>
  <c r="J134" i="27"/>
  <c r="J135" i="27"/>
  <c r="J136" i="27"/>
  <c r="J137" i="27"/>
  <c r="J138" i="27"/>
  <c r="J139" i="27"/>
  <c r="J140" i="27"/>
  <c r="J141" i="27"/>
  <c r="J142" i="27"/>
  <c r="J3" i="27"/>
  <c r="J143" i="27"/>
  <c r="J2" i="27"/>
  <c r="J144" i="27"/>
  <c r="J5" i="27"/>
  <c r="J13" i="27"/>
  <c r="J8" i="27"/>
  <c r="J12" i="27"/>
  <c r="J145" i="27"/>
  <c r="J18" i="27"/>
  <c r="J19" i="27"/>
  <c r="J146" i="27"/>
  <c r="J147" i="27"/>
  <c r="J148" i="27"/>
  <c r="J149" i="27"/>
  <c r="J150" i="27"/>
  <c r="J151" i="27"/>
  <c r="J152" i="27"/>
  <c r="J153" i="27"/>
  <c r="J16" i="27"/>
  <c r="J9" i="27"/>
  <c r="J154" i="27"/>
  <c r="J155" i="27"/>
  <c r="J156" i="27"/>
  <c r="J157" i="27"/>
  <c r="J158" i="27"/>
  <c r="J159" i="27"/>
  <c r="J160" i="27"/>
  <c r="J161" i="27"/>
  <c r="J162" i="27"/>
  <c r="J163" i="27"/>
  <c r="J164" i="27"/>
  <c r="J165" i="27"/>
  <c r="J166" i="27"/>
  <c r="J167" i="27"/>
  <c r="J168" i="27"/>
  <c r="J27" i="27"/>
  <c r="J169" i="27"/>
  <c r="J170" i="27"/>
  <c r="J171" i="27"/>
  <c r="J172" i="27"/>
  <c r="J173" i="27"/>
  <c r="I21" i="27"/>
  <c r="J41" i="26"/>
  <c r="J24" i="26"/>
  <c r="J42" i="26"/>
  <c r="J40" i="26"/>
  <c r="J10" i="26"/>
  <c r="J20" i="26"/>
  <c r="J25" i="26"/>
  <c r="J43" i="26"/>
  <c r="J38" i="26"/>
  <c r="J31" i="26"/>
  <c r="J18" i="26"/>
  <c r="J44" i="26"/>
  <c r="J45" i="26"/>
  <c r="J46" i="26"/>
  <c r="J47" i="26"/>
  <c r="J48" i="26"/>
  <c r="J35" i="26"/>
  <c r="J17" i="26"/>
  <c r="J49" i="26"/>
  <c r="J50" i="26"/>
  <c r="J39" i="26"/>
  <c r="J34" i="26"/>
  <c r="J51" i="26"/>
  <c r="J30" i="26"/>
  <c r="J8" i="26"/>
  <c r="J52" i="26"/>
  <c r="J53" i="26"/>
  <c r="J54" i="26"/>
  <c r="J55" i="26"/>
  <c r="J56" i="26"/>
  <c r="J5" i="26"/>
  <c r="J57" i="26"/>
  <c r="J58" i="26"/>
  <c r="J26" i="26"/>
  <c r="J59" i="26"/>
  <c r="J60" i="26"/>
  <c r="J61" i="26"/>
  <c r="J62" i="26"/>
  <c r="J63" i="26"/>
  <c r="J64" i="26"/>
  <c r="J65" i="26"/>
  <c r="J66" i="26"/>
  <c r="J67" i="26"/>
  <c r="J68" i="26"/>
  <c r="J69" i="26"/>
  <c r="J70" i="26"/>
  <c r="J71" i="26"/>
  <c r="J13" i="26"/>
  <c r="J72" i="26"/>
  <c r="J73" i="26"/>
  <c r="J74" i="26"/>
  <c r="J75" i="26"/>
  <c r="J76" i="26"/>
  <c r="J77" i="26"/>
  <c r="J78" i="26"/>
  <c r="J28" i="26"/>
  <c r="J79" i="26"/>
  <c r="J80" i="26"/>
  <c r="J81" i="26"/>
  <c r="J82" i="26"/>
  <c r="J83" i="26"/>
  <c r="J84" i="26"/>
  <c r="J36" i="26"/>
  <c r="J85" i="26"/>
  <c r="J86" i="26"/>
  <c r="J87" i="26"/>
  <c r="J88" i="26"/>
  <c r="J89" i="26"/>
  <c r="J90" i="26"/>
  <c r="J91" i="26"/>
  <c r="J92" i="26"/>
  <c r="J93" i="26"/>
  <c r="J94" i="26"/>
  <c r="J95" i="26"/>
  <c r="J96" i="26"/>
  <c r="J3" i="26"/>
  <c r="J97" i="26"/>
  <c r="J98" i="26"/>
  <c r="J4" i="26"/>
  <c r="J99" i="26"/>
  <c r="J100" i="26"/>
  <c r="J101" i="26"/>
  <c r="J21" i="26"/>
  <c r="J14" i="26"/>
  <c r="J6" i="26"/>
  <c r="J22" i="26"/>
  <c r="J102" i="26"/>
  <c r="J103" i="26"/>
  <c r="J11" i="26"/>
  <c r="J15" i="26"/>
  <c r="J9" i="26"/>
  <c r="J33" i="26"/>
  <c r="J12" i="26"/>
  <c r="J104" i="26"/>
  <c r="J105" i="26"/>
  <c r="J37" i="26"/>
  <c r="J32" i="26"/>
  <c r="J29" i="26"/>
  <c r="J2" i="26"/>
  <c r="J16" i="26"/>
  <c r="J7" i="26"/>
  <c r="J19" i="26"/>
  <c r="J27" i="26"/>
  <c r="I41" i="26"/>
  <c r="J4" i="17"/>
  <c r="J30" i="17"/>
  <c r="J11" i="17"/>
  <c r="J92" i="17"/>
  <c r="J108" i="17"/>
  <c r="J53" i="17"/>
  <c r="J40" i="17"/>
  <c r="J27" i="17"/>
  <c r="J64" i="17"/>
  <c r="J76" i="17"/>
  <c r="J10" i="17"/>
  <c r="J70" i="17"/>
  <c r="J89" i="17"/>
  <c r="J100" i="17"/>
  <c r="J38" i="17"/>
  <c r="J34" i="17"/>
  <c r="J96" i="17"/>
  <c r="J98" i="17"/>
  <c r="J13" i="17"/>
  <c r="J60" i="17"/>
  <c r="J93" i="17"/>
  <c r="J61" i="17"/>
  <c r="J14" i="17"/>
  <c r="J78" i="17"/>
  <c r="J45" i="17"/>
  <c r="J41" i="17"/>
  <c r="J57" i="17"/>
  <c r="J104" i="17"/>
  <c r="J91" i="17"/>
  <c r="J52" i="17"/>
  <c r="J67" i="17"/>
  <c r="J44" i="17"/>
  <c r="J106" i="17"/>
  <c r="J110" i="17"/>
  <c r="J12" i="17"/>
  <c r="J99" i="17"/>
  <c r="J82" i="17"/>
  <c r="J81" i="17"/>
  <c r="J8" i="17"/>
  <c r="J23" i="17"/>
  <c r="J58" i="17"/>
  <c r="J109" i="17"/>
  <c r="J7" i="17"/>
  <c r="J95" i="17"/>
  <c r="J63" i="17"/>
  <c r="J2" i="17"/>
  <c r="J69" i="17"/>
  <c r="J86" i="17"/>
  <c r="J50" i="17"/>
  <c r="J6" i="17"/>
  <c r="J103" i="17"/>
  <c r="J9" i="17"/>
  <c r="J87" i="17"/>
  <c r="J5" i="17"/>
  <c r="J107" i="17"/>
  <c r="J3" i="17"/>
  <c r="J32" i="17"/>
  <c r="J37" i="17"/>
  <c r="J65" i="17"/>
  <c r="J77" i="17"/>
  <c r="J105" i="17"/>
  <c r="J84" i="17"/>
  <c r="J80" i="17"/>
  <c r="J51" i="17"/>
  <c r="J28" i="17"/>
  <c r="J102" i="17"/>
  <c r="J90" i="17"/>
  <c r="J26" i="17"/>
  <c r="J97" i="17"/>
  <c r="J111" i="17"/>
  <c r="J35" i="17"/>
  <c r="J25" i="17"/>
  <c r="J74" i="17"/>
  <c r="J18" i="17"/>
  <c r="J24" i="17"/>
  <c r="J21" i="17"/>
  <c r="J16" i="17"/>
  <c r="J66" i="17"/>
  <c r="J73" i="17"/>
  <c r="J112" i="17"/>
  <c r="J113" i="17"/>
  <c r="J71" i="17"/>
  <c r="J36" i="17"/>
  <c r="J17" i="17"/>
  <c r="J31" i="17"/>
  <c r="J68" i="17"/>
  <c r="J85" i="17"/>
  <c r="J56" i="17"/>
  <c r="J39" i="17"/>
  <c r="J19" i="17"/>
  <c r="J79" i="17"/>
  <c r="J46" i="17"/>
  <c r="J15" i="17"/>
  <c r="J83" i="17"/>
  <c r="J94" i="17"/>
  <c r="J33" i="17"/>
  <c r="J55" i="17"/>
  <c r="J88" i="17"/>
  <c r="J22" i="17"/>
  <c r="J49" i="17"/>
  <c r="J43" i="17"/>
  <c r="J42" i="17"/>
  <c r="I4" i="17"/>
  <c r="J11" i="16"/>
  <c r="I11" i="16"/>
  <c r="I67" i="30"/>
  <c r="I58" i="30"/>
  <c r="I16" i="30"/>
  <c r="I15" i="30"/>
  <c r="I6" i="30"/>
  <c r="I7" i="30"/>
  <c r="I65" i="30"/>
  <c r="I74" i="30"/>
  <c r="I25" i="30"/>
  <c r="I31" i="30"/>
  <c r="I19" i="30"/>
  <c r="I32" i="30"/>
  <c r="I21" i="30"/>
  <c r="I39" i="30"/>
  <c r="I66" i="30"/>
  <c r="I37" i="30"/>
  <c r="I10" i="30"/>
  <c r="I28" i="30"/>
  <c r="I8" i="30"/>
  <c r="I78" i="30"/>
  <c r="I43" i="30"/>
  <c r="I57" i="30"/>
  <c r="I18" i="30"/>
  <c r="I33" i="30"/>
  <c r="I93" i="30"/>
  <c r="I36" i="30"/>
  <c r="I109" i="30"/>
  <c r="I76" i="30"/>
  <c r="I75" i="30"/>
  <c r="I87" i="30"/>
  <c r="I49" i="30"/>
  <c r="I80" i="30"/>
  <c r="I60" i="30"/>
  <c r="I62" i="30"/>
  <c r="I46" i="30"/>
  <c r="I35" i="30"/>
  <c r="I44" i="30"/>
  <c r="I71" i="30"/>
  <c r="I48" i="30"/>
  <c r="I70" i="30"/>
  <c r="I59" i="30"/>
  <c r="I55" i="30"/>
  <c r="I45" i="30"/>
  <c r="I63" i="30"/>
  <c r="I47" i="30"/>
  <c r="I12" i="30"/>
  <c r="I85" i="30"/>
  <c r="I84" i="30"/>
  <c r="I69" i="30"/>
  <c r="I107" i="30"/>
  <c r="I82" i="30"/>
  <c r="I79" i="30"/>
  <c r="I97" i="30"/>
  <c r="I64" i="30"/>
  <c r="I41" i="30"/>
  <c r="I98" i="30"/>
  <c r="I14" i="30"/>
  <c r="I26" i="30"/>
  <c r="I30" i="30"/>
  <c r="I94" i="30"/>
  <c r="I20" i="30"/>
  <c r="I95" i="30"/>
  <c r="I113" i="30"/>
  <c r="I54" i="30"/>
  <c r="I96" i="30"/>
  <c r="I29" i="30"/>
  <c r="I22" i="30"/>
  <c r="I2" i="30"/>
  <c r="I38" i="30"/>
  <c r="I52" i="30"/>
  <c r="I73" i="30"/>
  <c r="I56" i="30"/>
  <c r="I101" i="30"/>
  <c r="I40" i="30"/>
  <c r="I114" i="30"/>
  <c r="I88" i="30"/>
  <c r="I86" i="30"/>
  <c r="I112" i="30"/>
  <c r="I42" i="30"/>
  <c r="I91" i="30"/>
  <c r="I110" i="30"/>
  <c r="I83" i="30"/>
  <c r="I77" i="30"/>
  <c r="I34" i="30"/>
  <c r="I106" i="30"/>
  <c r="I105" i="30"/>
  <c r="I68" i="30"/>
  <c r="I89" i="30"/>
  <c r="I50" i="30"/>
  <c r="I104" i="30"/>
  <c r="I23" i="30"/>
  <c r="I17" i="30"/>
  <c r="I81" i="30"/>
  <c r="I111" i="30"/>
  <c r="I103" i="30"/>
  <c r="I61" i="30"/>
  <c r="I51" i="30"/>
  <c r="I99" i="30"/>
  <c r="I27" i="30"/>
  <c r="I11" i="30"/>
  <c r="I53" i="30"/>
  <c r="I24" i="30"/>
  <c r="I9" i="30"/>
  <c r="I72" i="30"/>
  <c r="I92" i="30"/>
  <c r="I108" i="30"/>
  <c r="I4" i="30"/>
  <c r="I3" i="30"/>
  <c r="H5" i="30"/>
  <c r="H67" i="30"/>
  <c r="H58" i="30"/>
  <c r="H16" i="30"/>
  <c r="H15" i="30"/>
  <c r="H6" i="30"/>
  <c r="H7" i="30"/>
  <c r="H65" i="30"/>
  <c r="H74" i="30"/>
  <c r="H25" i="30"/>
  <c r="H31" i="30"/>
  <c r="H19" i="30"/>
  <c r="H32" i="30"/>
  <c r="H21" i="30"/>
  <c r="H39" i="30"/>
  <c r="H66" i="30"/>
  <c r="H37" i="30"/>
  <c r="H10" i="30"/>
  <c r="H28" i="30"/>
  <c r="H8" i="30"/>
  <c r="H78" i="30"/>
  <c r="H43" i="30"/>
  <c r="H57" i="30"/>
  <c r="H18" i="30"/>
  <c r="H33" i="30"/>
  <c r="H93" i="30"/>
  <c r="H36" i="30"/>
  <c r="H109" i="30"/>
  <c r="H76" i="30"/>
  <c r="H75" i="30"/>
  <c r="H87" i="30"/>
  <c r="H49" i="30"/>
  <c r="H80" i="30"/>
  <c r="H60" i="30"/>
  <c r="H62" i="30"/>
  <c r="H46" i="30"/>
  <c r="H35" i="30"/>
  <c r="H44" i="30"/>
  <c r="H71" i="30"/>
  <c r="H48" i="30"/>
  <c r="H70" i="30"/>
  <c r="H59" i="30"/>
  <c r="H55" i="30"/>
  <c r="H45" i="30"/>
  <c r="H63" i="30"/>
  <c r="H47" i="30"/>
  <c r="H12" i="30"/>
  <c r="H85" i="30"/>
  <c r="H84" i="30"/>
  <c r="H69" i="30"/>
  <c r="H107" i="30"/>
  <c r="H82" i="30"/>
  <c r="H79" i="30"/>
  <c r="H97" i="30"/>
  <c r="H64" i="30"/>
  <c r="H41" i="30"/>
  <c r="H98" i="30"/>
  <c r="H14" i="30"/>
  <c r="H26" i="30"/>
  <c r="H30" i="30"/>
  <c r="H94" i="30"/>
  <c r="H20" i="30"/>
  <c r="H95" i="30"/>
  <c r="H113" i="30"/>
  <c r="H54" i="30"/>
  <c r="H96" i="30"/>
  <c r="H29" i="30"/>
  <c r="H22" i="30"/>
  <c r="H2" i="30"/>
  <c r="H38" i="30"/>
  <c r="H52" i="30"/>
  <c r="H73" i="30"/>
  <c r="H56" i="30"/>
  <c r="H101" i="30"/>
  <c r="H40" i="30"/>
  <c r="H114" i="30"/>
  <c r="H88" i="30"/>
  <c r="H86" i="30"/>
  <c r="H112" i="30"/>
  <c r="H42" i="30"/>
  <c r="H91" i="30"/>
  <c r="H110" i="30"/>
  <c r="H83" i="30"/>
  <c r="H77" i="30"/>
  <c r="H34" i="30"/>
  <c r="H106" i="30"/>
  <c r="H105" i="30"/>
  <c r="H68" i="30"/>
  <c r="H89" i="30"/>
  <c r="H50" i="30"/>
  <c r="H104" i="30"/>
  <c r="H17" i="30"/>
  <c r="H81" i="30"/>
  <c r="H111" i="30"/>
  <c r="H103" i="30"/>
  <c r="H61" i="30"/>
  <c r="H51" i="30"/>
  <c r="H99" i="30"/>
  <c r="H27" i="30"/>
  <c r="H11" i="30"/>
  <c r="H53" i="30"/>
  <c r="H24" i="30"/>
  <c r="H9" i="30"/>
  <c r="H72" i="30"/>
  <c r="H92" i="30"/>
  <c r="H108" i="30"/>
  <c r="H4" i="30"/>
  <c r="H3" i="30"/>
  <c r="F5" i="30"/>
  <c r="F67" i="30"/>
  <c r="F58" i="30"/>
  <c r="F16" i="30"/>
  <c r="F15" i="30"/>
  <c r="F6" i="30"/>
  <c r="F7" i="30"/>
  <c r="F65" i="30"/>
  <c r="F74" i="30"/>
  <c r="F25" i="30"/>
  <c r="F31" i="30"/>
  <c r="F19" i="30"/>
  <c r="F32" i="30"/>
  <c r="F21" i="30"/>
  <c r="F39" i="30"/>
  <c r="F66" i="30"/>
  <c r="F37" i="30"/>
  <c r="F10" i="30"/>
  <c r="F28" i="30"/>
  <c r="F8" i="30"/>
  <c r="F78" i="30"/>
  <c r="F43" i="30"/>
  <c r="F57" i="30"/>
  <c r="F18" i="30"/>
  <c r="F33" i="30"/>
  <c r="F93" i="30"/>
  <c r="F36" i="30"/>
  <c r="F109" i="30"/>
  <c r="F76" i="30"/>
  <c r="F75" i="30"/>
  <c r="F87" i="30"/>
  <c r="F49" i="30"/>
  <c r="F80" i="30"/>
  <c r="F60" i="30"/>
  <c r="F62" i="30"/>
  <c r="F46" i="30"/>
  <c r="F35" i="30"/>
  <c r="F44" i="30"/>
  <c r="F71" i="30"/>
  <c r="F48" i="30"/>
  <c r="F70" i="30"/>
  <c r="F59" i="30"/>
  <c r="F55" i="30"/>
  <c r="F45" i="30"/>
  <c r="F63" i="30"/>
  <c r="F47" i="30"/>
  <c r="F12" i="30"/>
  <c r="F85" i="30"/>
  <c r="F84" i="30"/>
  <c r="F69" i="30"/>
  <c r="F107" i="30"/>
  <c r="F82" i="30"/>
  <c r="F79" i="30"/>
  <c r="F97" i="30"/>
  <c r="F64" i="30"/>
  <c r="F41" i="30"/>
  <c r="F98" i="30"/>
  <c r="F14" i="30"/>
  <c r="F26" i="30"/>
  <c r="F30" i="30"/>
  <c r="F94" i="30"/>
  <c r="F20" i="30"/>
  <c r="F95" i="30"/>
  <c r="F113" i="30"/>
  <c r="F54" i="30"/>
  <c r="F96" i="30"/>
  <c r="F29" i="30"/>
  <c r="F22" i="30"/>
  <c r="F2" i="30"/>
  <c r="F38" i="30"/>
  <c r="F52" i="30"/>
  <c r="F73" i="30"/>
  <c r="F56" i="30"/>
  <c r="F101" i="30"/>
  <c r="F40" i="30"/>
  <c r="F114" i="30"/>
  <c r="F88" i="30"/>
  <c r="F86" i="30"/>
  <c r="F112" i="30"/>
  <c r="F42" i="30"/>
  <c r="F91" i="30"/>
  <c r="F110" i="30"/>
  <c r="F83" i="30"/>
  <c r="F77" i="30"/>
  <c r="F34" i="30"/>
  <c r="F106" i="30"/>
  <c r="F105" i="30"/>
  <c r="F68" i="30"/>
  <c r="F89" i="30"/>
  <c r="F50" i="30"/>
  <c r="F104" i="30"/>
  <c r="F23" i="30"/>
  <c r="F17" i="30"/>
  <c r="F81" i="30"/>
  <c r="F111" i="30"/>
  <c r="F103" i="30"/>
  <c r="F61" i="30"/>
  <c r="F51" i="30"/>
  <c r="F99" i="30"/>
  <c r="F27" i="30"/>
  <c r="F11" i="30"/>
  <c r="F53" i="30"/>
  <c r="F24" i="30"/>
  <c r="F9" i="30"/>
  <c r="F72" i="30"/>
  <c r="F92" i="30"/>
  <c r="F108" i="30"/>
  <c r="F4" i="30"/>
  <c r="F3" i="30"/>
  <c r="E5" i="30"/>
  <c r="I167" i="29"/>
  <c r="I130" i="29"/>
  <c r="I105" i="29"/>
  <c r="I117" i="29"/>
  <c r="I104" i="29"/>
  <c r="I106" i="29"/>
  <c r="I45" i="29"/>
  <c r="I59" i="29"/>
  <c r="I15" i="29"/>
  <c r="I32" i="29"/>
  <c r="I44" i="29"/>
  <c r="I21" i="29"/>
  <c r="I66" i="29"/>
  <c r="I108" i="29"/>
  <c r="I123" i="29"/>
  <c r="I129" i="29"/>
  <c r="I136" i="29"/>
  <c r="I148" i="29"/>
  <c r="I17" i="29"/>
  <c r="I113" i="29"/>
  <c r="I6" i="29"/>
  <c r="I26" i="29"/>
  <c r="I54" i="29"/>
  <c r="I80" i="29"/>
  <c r="I67" i="29"/>
  <c r="I110" i="29"/>
  <c r="I143" i="29"/>
  <c r="I30" i="29"/>
  <c r="I57" i="29"/>
  <c r="I82" i="29"/>
  <c r="I85" i="29"/>
  <c r="I22" i="29"/>
  <c r="I150" i="29"/>
  <c r="I5" i="29"/>
  <c r="I58" i="29"/>
  <c r="I63" i="29"/>
  <c r="I96" i="29"/>
  <c r="I128" i="29"/>
  <c r="I137" i="29"/>
  <c r="I138" i="29"/>
  <c r="I86" i="29"/>
  <c r="I74" i="29"/>
  <c r="I33" i="29"/>
  <c r="I36" i="29"/>
  <c r="I12" i="29"/>
  <c r="I23" i="29"/>
  <c r="I28" i="29"/>
  <c r="I53" i="29"/>
  <c r="I9" i="29"/>
  <c r="I84" i="29"/>
  <c r="I61" i="29"/>
  <c r="I64" i="29"/>
  <c r="I73" i="29"/>
  <c r="I75" i="29"/>
  <c r="I87" i="29"/>
  <c r="I88" i="29"/>
  <c r="I89" i="29"/>
  <c r="I97" i="29"/>
  <c r="I98" i="29"/>
  <c r="I112" i="29"/>
  <c r="I124" i="29"/>
  <c r="I127" i="29"/>
  <c r="I142" i="29"/>
  <c r="I145" i="29"/>
  <c r="I11" i="29"/>
  <c r="I3" i="29"/>
  <c r="I287" i="29"/>
  <c r="I100" i="29"/>
  <c r="I253" i="29"/>
  <c r="I182" i="29"/>
  <c r="I201" i="29"/>
  <c r="I268" i="29"/>
  <c r="I160" i="29"/>
  <c r="I185" i="29"/>
  <c r="I172" i="29"/>
  <c r="I166" i="29"/>
  <c r="I177" i="29"/>
  <c r="I227" i="29"/>
  <c r="I279" i="29"/>
  <c r="I78" i="29"/>
  <c r="I31" i="29"/>
  <c r="I103" i="29"/>
  <c r="I192" i="29"/>
  <c r="I68" i="29"/>
  <c r="I115" i="29"/>
  <c r="I135" i="29"/>
  <c r="I149" i="29"/>
  <c r="I152" i="29"/>
  <c r="I60" i="29"/>
  <c r="I285" i="29"/>
  <c r="I83" i="29"/>
  <c r="I102" i="29"/>
  <c r="I131" i="29"/>
  <c r="I13" i="29"/>
  <c r="I151" i="29"/>
  <c r="I55" i="29"/>
  <c r="I69" i="29"/>
  <c r="I140" i="29"/>
  <c r="I91" i="29"/>
  <c r="I49" i="29"/>
  <c r="I235" i="29"/>
  <c r="I216" i="29"/>
  <c r="I239" i="29"/>
  <c r="I222" i="29"/>
  <c r="I194" i="29"/>
  <c r="I270" i="29"/>
  <c r="I180" i="29"/>
  <c r="I163" i="29"/>
  <c r="I161" i="29"/>
  <c r="I178" i="29"/>
  <c r="I155" i="29"/>
  <c r="I10" i="29"/>
  <c r="I277" i="29"/>
  <c r="I42" i="29"/>
  <c r="I237" i="29"/>
  <c r="I170" i="29"/>
  <c r="I164" i="29"/>
  <c r="I281" i="29"/>
  <c r="I245" i="29"/>
  <c r="I283" i="29"/>
  <c r="I225" i="29"/>
  <c r="I247" i="29"/>
  <c r="I159" i="29"/>
  <c r="I267" i="29"/>
  <c r="I273" i="29"/>
  <c r="I200" i="29"/>
  <c r="I266" i="29"/>
  <c r="I263" i="29"/>
  <c r="I274" i="29"/>
  <c r="I196" i="29"/>
  <c r="I18" i="29"/>
  <c r="I174" i="29"/>
  <c r="I233" i="29"/>
  <c r="I186" i="29"/>
  <c r="I207" i="29"/>
  <c r="I252" i="29"/>
  <c r="I212" i="29"/>
  <c r="I241" i="29"/>
  <c r="I189" i="29"/>
  <c r="I264" i="29"/>
  <c r="I25" i="29"/>
  <c r="I109" i="29"/>
  <c r="I47" i="29"/>
  <c r="I51" i="29"/>
  <c r="I71" i="29"/>
  <c r="I19" i="29"/>
  <c r="I27" i="29"/>
  <c r="I153" i="29"/>
  <c r="I94" i="29"/>
  <c r="I118" i="29"/>
  <c r="I125" i="29"/>
  <c r="I24" i="29"/>
  <c r="I4" i="29"/>
  <c r="I48" i="29"/>
  <c r="I122" i="29"/>
  <c r="I219" i="29"/>
  <c r="I231" i="29"/>
  <c r="I158" i="29"/>
  <c r="I275" i="29"/>
  <c r="I262" i="29"/>
  <c r="I215" i="29"/>
  <c r="I198" i="29"/>
  <c r="I259" i="29"/>
  <c r="I232" i="29"/>
  <c r="I248" i="29"/>
  <c r="I224" i="29"/>
  <c r="I190" i="29"/>
  <c r="I226" i="29"/>
  <c r="I256" i="29"/>
  <c r="I255" i="29"/>
  <c r="I272" i="29"/>
  <c r="I261" i="29"/>
  <c r="I168" i="29"/>
  <c r="I249" i="29"/>
  <c r="I204" i="29"/>
  <c r="I257" i="29"/>
  <c r="I34" i="29"/>
  <c r="I176" i="29"/>
  <c r="I260" i="29"/>
  <c r="I188" i="29"/>
  <c r="I210" i="29"/>
  <c r="I173" i="29"/>
  <c r="I35" i="29"/>
  <c r="I40" i="29"/>
  <c r="I65" i="29"/>
  <c r="I90" i="29"/>
  <c r="I95" i="29"/>
  <c r="I107" i="29"/>
  <c r="I144" i="29"/>
  <c r="I146" i="29"/>
  <c r="I147" i="29"/>
  <c r="I230" i="29"/>
  <c r="I269" i="29"/>
  <c r="I29" i="29"/>
  <c r="I254" i="29"/>
  <c r="I202" i="29"/>
  <c r="I183" i="29"/>
  <c r="I286" i="29"/>
  <c r="I244" i="29"/>
  <c r="I116" i="29"/>
  <c r="I243" i="29"/>
  <c r="I205" i="29"/>
  <c r="I193" i="29"/>
  <c r="I203" i="29"/>
  <c r="I199" i="29"/>
  <c r="I251" i="29"/>
  <c r="I191" i="29"/>
  <c r="I39" i="29"/>
  <c r="I221" i="29"/>
  <c r="I276" i="29"/>
  <c r="I169" i="29"/>
  <c r="I184" i="29"/>
  <c r="I209" i="29"/>
  <c r="I214" i="29"/>
  <c r="I211" i="29"/>
  <c r="I56" i="29"/>
  <c r="I99" i="29"/>
  <c r="I16" i="29"/>
  <c r="I70" i="29"/>
  <c r="I141" i="29"/>
  <c r="I92" i="29"/>
  <c r="I50" i="29"/>
  <c r="I265" i="29"/>
  <c r="I280" i="29"/>
  <c r="I258" i="29"/>
  <c r="I288" i="29"/>
  <c r="I236" i="29"/>
  <c r="I217" i="29"/>
  <c r="I240" i="29"/>
  <c r="I223" i="29"/>
  <c r="I195" i="29"/>
  <c r="I229" i="29"/>
  <c r="I271" i="29"/>
  <c r="I181" i="29"/>
  <c r="I179" i="29"/>
  <c r="I165" i="29"/>
  <c r="I162" i="29"/>
  <c r="I156" i="29"/>
  <c r="I157" i="29"/>
  <c r="I278" i="29"/>
  <c r="I43" i="29"/>
  <c r="I238" i="29"/>
  <c r="I171" i="29"/>
  <c r="I282" i="29"/>
  <c r="I246" i="29"/>
  <c r="I284" i="29"/>
  <c r="I133" i="29"/>
  <c r="I220" i="29"/>
  <c r="I206" i="29"/>
  <c r="I218" i="29"/>
  <c r="I228" i="29"/>
  <c r="I197" i="29"/>
  <c r="I175" i="29"/>
  <c r="I234" i="29"/>
  <c r="I213" i="29"/>
  <c r="I242" i="29"/>
  <c r="I187" i="29"/>
  <c r="I250" i="29"/>
  <c r="I208" i="29"/>
  <c r="I62" i="29"/>
  <c r="I111" i="29"/>
  <c r="I114" i="29"/>
  <c r="I139" i="29"/>
  <c r="I119" i="29"/>
  <c r="I8" i="29"/>
  <c r="I52" i="29"/>
  <c r="I72" i="29"/>
  <c r="I126" i="29"/>
  <c r="I46" i="29"/>
  <c r="H20" i="29"/>
  <c r="H167" i="29"/>
  <c r="H130" i="29"/>
  <c r="H105" i="29"/>
  <c r="H117" i="29"/>
  <c r="H104" i="29"/>
  <c r="H106" i="29"/>
  <c r="H45" i="29"/>
  <c r="H59" i="29"/>
  <c r="H15" i="29"/>
  <c r="H32" i="29"/>
  <c r="H44" i="29"/>
  <c r="H21" i="29"/>
  <c r="H66" i="29"/>
  <c r="H108" i="29"/>
  <c r="H123" i="29"/>
  <c r="H129" i="29"/>
  <c r="H136" i="29"/>
  <c r="H148" i="29"/>
  <c r="H17" i="29"/>
  <c r="H113" i="29"/>
  <c r="H6" i="29"/>
  <c r="H26" i="29"/>
  <c r="H54" i="29"/>
  <c r="H80" i="29"/>
  <c r="H67" i="29"/>
  <c r="H110" i="29"/>
  <c r="H143" i="29"/>
  <c r="H30" i="29"/>
  <c r="H57" i="29"/>
  <c r="H82" i="29"/>
  <c r="H85" i="29"/>
  <c r="H22" i="29"/>
  <c r="H150" i="29"/>
  <c r="H5" i="29"/>
  <c r="H58" i="29"/>
  <c r="H63" i="29"/>
  <c r="H96" i="29"/>
  <c r="H128" i="29"/>
  <c r="H137" i="29"/>
  <c r="H138" i="29"/>
  <c r="H86" i="29"/>
  <c r="H74" i="29"/>
  <c r="H33" i="29"/>
  <c r="H36" i="29"/>
  <c r="H12" i="29"/>
  <c r="H23" i="29"/>
  <c r="H28" i="29"/>
  <c r="H53" i="29"/>
  <c r="H9" i="29"/>
  <c r="H84" i="29"/>
  <c r="H61" i="29"/>
  <c r="H64" i="29"/>
  <c r="H73" i="29"/>
  <c r="H75" i="29"/>
  <c r="H87" i="29"/>
  <c r="H88" i="29"/>
  <c r="H89" i="29"/>
  <c r="H97" i="29"/>
  <c r="H98" i="29"/>
  <c r="H112" i="29"/>
  <c r="H124" i="29"/>
  <c r="H127" i="29"/>
  <c r="H142" i="29"/>
  <c r="H145" i="29"/>
  <c r="H11" i="29"/>
  <c r="H3" i="29"/>
  <c r="H287" i="29"/>
  <c r="H100" i="29"/>
  <c r="H253" i="29"/>
  <c r="H182" i="29"/>
  <c r="H201" i="29"/>
  <c r="H268" i="29"/>
  <c r="H160" i="29"/>
  <c r="H185" i="29"/>
  <c r="H172" i="29"/>
  <c r="H166" i="29"/>
  <c r="H177" i="29"/>
  <c r="H227" i="29"/>
  <c r="H279" i="29"/>
  <c r="H78" i="29"/>
  <c r="H31" i="29"/>
  <c r="H103" i="29"/>
  <c r="H192" i="29"/>
  <c r="H68" i="29"/>
  <c r="H115" i="29"/>
  <c r="H135" i="29"/>
  <c r="H149" i="29"/>
  <c r="H152" i="29"/>
  <c r="H60" i="29"/>
  <c r="H285" i="29"/>
  <c r="H83" i="29"/>
  <c r="H102" i="29"/>
  <c r="H131" i="29"/>
  <c r="H13" i="29"/>
  <c r="H151" i="29"/>
  <c r="H55" i="29"/>
  <c r="H69" i="29"/>
  <c r="H140" i="29"/>
  <c r="H91" i="29"/>
  <c r="H49" i="29"/>
  <c r="H235" i="29"/>
  <c r="H216" i="29"/>
  <c r="H239" i="29"/>
  <c r="H222" i="29"/>
  <c r="H194" i="29"/>
  <c r="H270" i="29"/>
  <c r="H180" i="29"/>
  <c r="H163" i="29"/>
  <c r="H161" i="29"/>
  <c r="H178" i="29"/>
  <c r="H155" i="29"/>
  <c r="H10" i="29"/>
  <c r="H277" i="29"/>
  <c r="H42" i="29"/>
  <c r="H237" i="29"/>
  <c r="H170" i="29"/>
  <c r="H164" i="29"/>
  <c r="H281" i="29"/>
  <c r="H245" i="29"/>
  <c r="H283" i="29"/>
  <c r="H225" i="29"/>
  <c r="H247" i="29"/>
  <c r="H159" i="29"/>
  <c r="H267" i="29"/>
  <c r="H273" i="29"/>
  <c r="H200" i="29"/>
  <c r="H266" i="29"/>
  <c r="H263" i="29"/>
  <c r="H274" i="29"/>
  <c r="H196" i="29"/>
  <c r="H18" i="29"/>
  <c r="H174" i="29"/>
  <c r="H233" i="29"/>
  <c r="H186" i="29"/>
  <c r="H207" i="29"/>
  <c r="H252" i="29"/>
  <c r="H212" i="29"/>
  <c r="H241" i="29"/>
  <c r="H189" i="29"/>
  <c r="H264" i="29"/>
  <c r="H25" i="29"/>
  <c r="H109" i="29"/>
  <c r="H47" i="29"/>
  <c r="H51" i="29"/>
  <c r="H71" i="29"/>
  <c r="H19" i="29"/>
  <c r="H27" i="29"/>
  <c r="H153" i="29"/>
  <c r="H94" i="29"/>
  <c r="H118" i="29"/>
  <c r="H125" i="29"/>
  <c r="H24" i="29"/>
  <c r="H4" i="29"/>
  <c r="H48" i="29"/>
  <c r="H122" i="29"/>
  <c r="H219" i="29"/>
  <c r="H231" i="29"/>
  <c r="H158" i="29"/>
  <c r="H275" i="29"/>
  <c r="H262" i="29"/>
  <c r="H215" i="29"/>
  <c r="H198" i="29"/>
  <c r="H259" i="29"/>
  <c r="H232" i="29"/>
  <c r="H248" i="29"/>
  <c r="H224" i="29"/>
  <c r="H190" i="29"/>
  <c r="H226" i="29"/>
  <c r="H256" i="29"/>
  <c r="H255" i="29"/>
  <c r="H272" i="29"/>
  <c r="H261" i="29"/>
  <c r="H168" i="29"/>
  <c r="H249" i="29"/>
  <c r="H204" i="29"/>
  <c r="H257" i="29"/>
  <c r="H34" i="29"/>
  <c r="H176" i="29"/>
  <c r="H260" i="29"/>
  <c r="H188" i="29"/>
  <c r="H210" i="29"/>
  <c r="H173" i="29"/>
  <c r="H35" i="29"/>
  <c r="H40" i="29"/>
  <c r="H65" i="29"/>
  <c r="H90" i="29"/>
  <c r="H95" i="29"/>
  <c r="H107" i="29"/>
  <c r="H144" i="29"/>
  <c r="H146" i="29"/>
  <c r="H147" i="29"/>
  <c r="H230" i="29"/>
  <c r="H269" i="29"/>
  <c r="H29" i="29"/>
  <c r="H254" i="29"/>
  <c r="H202" i="29"/>
  <c r="H183" i="29"/>
  <c r="H286" i="29"/>
  <c r="H244" i="29"/>
  <c r="H116" i="29"/>
  <c r="H243" i="29"/>
  <c r="H205" i="29"/>
  <c r="H193" i="29"/>
  <c r="H203" i="29"/>
  <c r="H199" i="29"/>
  <c r="H251" i="29"/>
  <c r="H191" i="29"/>
  <c r="H39" i="29"/>
  <c r="H221" i="29"/>
  <c r="H276" i="29"/>
  <c r="H169" i="29"/>
  <c r="H184" i="29"/>
  <c r="H209" i="29"/>
  <c r="H214" i="29"/>
  <c r="H211" i="29"/>
  <c r="H56" i="29"/>
  <c r="H99" i="29"/>
  <c r="H16" i="29"/>
  <c r="H70" i="29"/>
  <c r="H141" i="29"/>
  <c r="H92" i="29"/>
  <c r="H50" i="29"/>
  <c r="H265" i="29"/>
  <c r="H280" i="29"/>
  <c r="H258" i="29"/>
  <c r="H288" i="29"/>
  <c r="H236" i="29"/>
  <c r="H217" i="29"/>
  <c r="H240" i="29"/>
  <c r="H223" i="29"/>
  <c r="H195" i="29"/>
  <c r="H229" i="29"/>
  <c r="H271" i="29"/>
  <c r="H181" i="29"/>
  <c r="H179" i="29"/>
  <c r="H165" i="29"/>
  <c r="H162" i="29"/>
  <c r="H156" i="29"/>
  <c r="H157" i="29"/>
  <c r="H278" i="29"/>
  <c r="H43" i="29"/>
  <c r="H238" i="29"/>
  <c r="H171" i="29"/>
  <c r="H282" i="29"/>
  <c r="H246" i="29"/>
  <c r="H284" i="29"/>
  <c r="H133" i="29"/>
  <c r="H220" i="29"/>
  <c r="H206" i="29"/>
  <c r="H218" i="29"/>
  <c r="H228" i="29"/>
  <c r="H197" i="29"/>
  <c r="H175" i="29"/>
  <c r="H234" i="29"/>
  <c r="H213" i="29"/>
  <c r="H242" i="29"/>
  <c r="H187" i="29"/>
  <c r="H250" i="29"/>
  <c r="H208" i="29"/>
  <c r="H62" i="29"/>
  <c r="H111" i="29"/>
  <c r="H114" i="29"/>
  <c r="H139" i="29"/>
  <c r="H119" i="29"/>
  <c r="H8" i="29"/>
  <c r="H52" i="29"/>
  <c r="H72" i="29"/>
  <c r="H126" i="29"/>
  <c r="H46" i="29"/>
  <c r="F20" i="29"/>
  <c r="F167" i="29"/>
  <c r="F130" i="29"/>
  <c r="F105" i="29"/>
  <c r="F117" i="29"/>
  <c r="F104" i="29"/>
  <c r="F106" i="29"/>
  <c r="F45" i="29"/>
  <c r="F59" i="29"/>
  <c r="F15" i="29"/>
  <c r="F32" i="29"/>
  <c r="F44" i="29"/>
  <c r="F21" i="29"/>
  <c r="F66" i="29"/>
  <c r="F108" i="29"/>
  <c r="F123" i="29"/>
  <c r="F129" i="29"/>
  <c r="F136" i="29"/>
  <c r="F148" i="29"/>
  <c r="F17" i="29"/>
  <c r="F113" i="29"/>
  <c r="F6" i="29"/>
  <c r="F26" i="29"/>
  <c r="F54" i="29"/>
  <c r="F80" i="29"/>
  <c r="F67" i="29"/>
  <c r="F110" i="29"/>
  <c r="F143" i="29"/>
  <c r="F30" i="29"/>
  <c r="F57" i="29"/>
  <c r="F82" i="29"/>
  <c r="F85" i="29"/>
  <c r="F22" i="29"/>
  <c r="F150" i="29"/>
  <c r="F5" i="29"/>
  <c r="F58" i="29"/>
  <c r="F63" i="29"/>
  <c r="F96" i="29"/>
  <c r="F128" i="29"/>
  <c r="F137" i="29"/>
  <c r="F138" i="29"/>
  <c r="F86" i="29"/>
  <c r="F74" i="29"/>
  <c r="F33" i="29"/>
  <c r="F36" i="29"/>
  <c r="F12" i="29"/>
  <c r="F23" i="29"/>
  <c r="F28" i="29"/>
  <c r="F53" i="29"/>
  <c r="F9" i="29"/>
  <c r="F84" i="29"/>
  <c r="F61" i="29"/>
  <c r="F64" i="29"/>
  <c r="F73" i="29"/>
  <c r="F75" i="29"/>
  <c r="F87" i="29"/>
  <c r="F88" i="29"/>
  <c r="F89" i="29"/>
  <c r="F97" i="29"/>
  <c r="F98" i="29"/>
  <c r="F112" i="29"/>
  <c r="F124" i="29"/>
  <c r="F127" i="29"/>
  <c r="F142" i="29"/>
  <c r="F145" i="29"/>
  <c r="F11" i="29"/>
  <c r="F3" i="29"/>
  <c r="F287" i="29"/>
  <c r="F100" i="29"/>
  <c r="F253" i="29"/>
  <c r="F182" i="29"/>
  <c r="F201" i="29"/>
  <c r="F268" i="29"/>
  <c r="F160" i="29"/>
  <c r="F185" i="29"/>
  <c r="F172" i="29"/>
  <c r="F166" i="29"/>
  <c r="F177" i="29"/>
  <c r="F227" i="29"/>
  <c r="F279" i="29"/>
  <c r="F78" i="29"/>
  <c r="F31" i="29"/>
  <c r="F103" i="29"/>
  <c r="F192" i="29"/>
  <c r="F68" i="29"/>
  <c r="F115" i="29"/>
  <c r="F135" i="29"/>
  <c r="F149" i="29"/>
  <c r="F152" i="29"/>
  <c r="F60" i="29"/>
  <c r="F285" i="29"/>
  <c r="F83" i="29"/>
  <c r="F102" i="29"/>
  <c r="F131" i="29"/>
  <c r="F13" i="29"/>
  <c r="F151" i="29"/>
  <c r="F55" i="29"/>
  <c r="F69" i="29"/>
  <c r="F140" i="29"/>
  <c r="F91" i="29"/>
  <c r="F49" i="29"/>
  <c r="F235" i="29"/>
  <c r="F216" i="29"/>
  <c r="F239" i="29"/>
  <c r="F222" i="29"/>
  <c r="F194" i="29"/>
  <c r="F270" i="29"/>
  <c r="F180" i="29"/>
  <c r="F163" i="29"/>
  <c r="F161" i="29"/>
  <c r="F178" i="29"/>
  <c r="F155" i="29"/>
  <c r="F10" i="29"/>
  <c r="F277" i="29"/>
  <c r="F42" i="29"/>
  <c r="F237" i="29"/>
  <c r="F170" i="29"/>
  <c r="F164" i="29"/>
  <c r="F281" i="29"/>
  <c r="F245" i="29"/>
  <c r="F283" i="29"/>
  <c r="F225" i="29"/>
  <c r="F247" i="29"/>
  <c r="F159" i="29"/>
  <c r="F267" i="29"/>
  <c r="F273" i="29"/>
  <c r="F200" i="29"/>
  <c r="F266" i="29"/>
  <c r="F263" i="29"/>
  <c r="F274" i="29"/>
  <c r="F196" i="29"/>
  <c r="F18" i="29"/>
  <c r="F174" i="29"/>
  <c r="F233" i="29"/>
  <c r="F186" i="29"/>
  <c r="F207" i="29"/>
  <c r="F252" i="29"/>
  <c r="F212" i="29"/>
  <c r="F241" i="29"/>
  <c r="F189" i="29"/>
  <c r="F264" i="29"/>
  <c r="F25" i="29"/>
  <c r="F109" i="29"/>
  <c r="F47" i="29"/>
  <c r="F51" i="29"/>
  <c r="F71" i="29"/>
  <c r="F19" i="29"/>
  <c r="F27" i="29"/>
  <c r="F153" i="29"/>
  <c r="F94" i="29"/>
  <c r="F118" i="29"/>
  <c r="F125" i="29"/>
  <c r="F24" i="29"/>
  <c r="F4" i="29"/>
  <c r="F48" i="29"/>
  <c r="F122" i="29"/>
  <c r="F219" i="29"/>
  <c r="F231" i="29"/>
  <c r="F158" i="29"/>
  <c r="F275" i="29"/>
  <c r="F262" i="29"/>
  <c r="F215" i="29"/>
  <c r="F198" i="29"/>
  <c r="F259" i="29"/>
  <c r="F232" i="29"/>
  <c r="F248" i="29"/>
  <c r="F224" i="29"/>
  <c r="F190" i="29"/>
  <c r="F226" i="29"/>
  <c r="F256" i="29"/>
  <c r="F255" i="29"/>
  <c r="F272" i="29"/>
  <c r="F261" i="29"/>
  <c r="F168" i="29"/>
  <c r="F249" i="29"/>
  <c r="F204" i="29"/>
  <c r="F257" i="29"/>
  <c r="F34" i="29"/>
  <c r="F176" i="29"/>
  <c r="F260" i="29"/>
  <c r="F188" i="29"/>
  <c r="F210" i="29"/>
  <c r="F173" i="29"/>
  <c r="F35" i="29"/>
  <c r="F40" i="29"/>
  <c r="F65" i="29"/>
  <c r="F90" i="29"/>
  <c r="F95" i="29"/>
  <c r="F107" i="29"/>
  <c r="F144" i="29"/>
  <c r="F146" i="29"/>
  <c r="F147" i="29"/>
  <c r="F230" i="29"/>
  <c r="F269" i="29"/>
  <c r="F29" i="29"/>
  <c r="F254" i="29"/>
  <c r="F202" i="29"/>
  <c r="F183" i="29"/>
  <c r="F286" i="29"/>
  <c r="F244" i="29"/>
  <c r="F116" i="29"/>
  <c r="F243" i="29"/>
  <c r="F205" i="29"/>
  <c r="F193" i="29"/>
  <c r="F203" i="29"/>
  <c r="F199" i="29"/>
  <c r="F251" i="29"/>
  <c r="F191" i="29"/>
  <c r="F39" i="29"/>
  <c r="F221" i="29"/>
  <c r="F276" i="29"/>
  <c r="F169" i="29"/>
  <c r="F184" i="29"/>
  <c r="F209" i="29"/>
  <c r="F214" i="29"/>
  <c r="F211" i="29"/>
  <c r="F56" i="29"/>
  <c r="F99" i="29"/>
  <c r="F16" i="29"/>
  <c r="F70" i="29"/>
  <c r="F141" i="29"/>
  <c r="F92" i="29"/>
  <c r="F50" i="29"/>
  <c r="F265" i="29"/>
  <c r="F280" i="29"/>
  <c r="F258" i="29"/>
  <c r="F288" i="29"/>
  <c r="F236" i="29"/>
  <c r="F217" i="29"/>
  <c r="F240" i="29"/>
  <c r="F223" i="29"/>
  <c r="F195" i="29"/>
  <c r="F229" i="29"/>
  <c r="F271" i="29"/>
  <c r="F181" i="29"/>
  <c r="F179" i="29"/>
  <c r="F165" i="29"/>
  <c r="F162" i="29"/>
  <c r="F156" i="29"/>
  <c r="F157" i="29"/>
  <c r="F278" i="29"/>
  <c r="F43" i="29"/>
  <c r="F238" i="29"/>
  <c r="F171" i="29"/>
  <c r="F282" i="29"/>
  <c r="F246" i="29"/>
  <c r="F284" i="29"/>
  <c r="F133" i="29"/>
  <c r="F220" i="29"/>
  <c r="F206" i="29"/>
  <c r="F218" i="29"/>
  <c r="F228" i="29"/>
  <c r="F197" i="29"/>
  <c r="F175" i="29"/>
  <c r="F234" i="29"/>
  <c r="F213" i="29"/>
  <c r="F242" i="29"/>
  <c r="F187" i="29"/>
  <c r="F250" i="29"/>
  <c r="F208" i="29"/>
  <c r="F62" i="29"/>
  <c r="F111" i="29"/>
  <c r="F114" i="29"/>
  <c r="F139" i="29"/>
  <c r="F119" i="29"/>
  <c r="F8" i="29"/>
  <c r="F52" i="29"/>
  <c r="F72" i="29"/>
  <c r="F126" i="29"/>
  <c r="F46" i="29"/>
  <c r="E20" i="29"/>
  <c r="I22" i="27"/>
  <c r="I23" i="27"/>
  <c r="I4" i="27"/>
  <c r="I25" i="27"/>
  <c r="I24" i="27"/>
  <c r="I6" i="27"/>
  <c r="I26" i="27"/>
  <c r="I28" i="27"/>
  <c r="I29" i="27"/>
  <c r="I14" i="27"/>
  <c r="I30" i="27"/>
  <c r="I31" i="27"/>
  <c r="I15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20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98" i="27"/>
  <c r="I99" i="27"/>
  <c r="I100" i="27"/>
  <c r="I101" i="27"/>
  <c r="I102" i="27"/>
  <c r="I103" i="27"/>
  <c r="I104" i="27"/>
  <c r="I105" i="27"/>
  <c r="I106" i="27"/>
  <c r="I107" i="27"/>
  <c r="I108" i="27"/>
  <c r="I109" i="27"/>
  <c r="I10" i="27"/>
  <c r="I110" i="27"/>
  <c r="I111" i="27"/>
  <c r="I112" i="27"/>
  <c r="I113" i="27"/>
  <c r="I114" i="27"/>
  <c r="I17" i="27"/>
  <c r="I115" i="27"/>
  <c r="I116" i="27"/>
  <c r="I117" i="27"/>
  <c r="I118" i="27"/>
  <c r="I119" i="27"/>
  <c r="I120" i="27"/>
  <c r="I121" i="27"/>
  <c r="I122" i="27"/>
  <c r="I123" i="27"/>
  <c r="I124" i="27"/>
  <c r="I125" i="27"/>
  <c r="I126" i="27"/>
  <c r="I127" i="27"/>
  <c r="I128" i="27"/>
  <c r="I129" i="27"/>
  <c r="I130" i="27"/>
  <c r="I131" i="27"/>
  <c r="I132" i="27"/>
  <c r="I133" i="27"/>
  <c r="I134" i="27"/>
  <c r="I135" i="27"/>
  <c r="I136" i="27"/>
  <c r="I137" i="27"/>
  <c r="I138" i="27"/>
  <c r="I139" i="27"/>
  <c r="I140" i="27"/>
  <c r="I141" i="27"/>
  <c r="I142" i="27"/>
  <c r="I3" i="27"/>
  <c r="I143" i="27"/>
  <c r="I2" i="27"/>
  <c r="I144" i="27"/>
  <c r="I5" i="27"/>
  <c r="I13" i="27"/>
  <c r="I8" i="27"/>
  <c r="I12" i="27"/>
  <c r="I145" i="27"/>
  <c r="I18" i="27"/>
  <c r="I19" i="27"/>
  <c r="I146" i="27"/>
  <c r="I147" i="27"/>
  <c r="I148" i="27"/>
  <c r="I149" i="27"/>
  <c r="I150" i="27"/>
  <c r="I151" i="27"/>
  <c r="I152" i="27"/>
  <c r="I153" i="27"/>
  <c r="I16" i="27"/>
  <c r="I9" i="27"/>
  <c r="I154" i="27"/>
  <c r="I155" i="27"/>
  <c r="I156" i="27"/>
  <c r="I157" i="27"/>
  <c r="I158" i="27"/>
  <c r="I159" i="27"/>
  <c r="I160" i="27"/>
  <c r="I161" i="27"/>
  <c r="I162" i="27"/>
  <c r="I163" i="27"/>
  <c r="I164" i="27"/>
  <c r="I165" i="27"/>
  <c r="I166" i="27"/>
  <c r="I167" i="27"/>
  <c r="I168" i="27"/>
  <c r="I27" i="27"/>
  <c r="I169" i="27"/>
  <c r="I170" i="27"/>
  <c r="I171" i="27"/>
  <c r="I172" i="27"/>
  <c r="I173" i="27"/>
  <c r="H21" i="27"/>
  <c r="H22" i="27"/>
  <c r="H23" i="27"/>
  <c r="H4" i="27"/>
  <c r="H25" i="27"/>
  <c r="H24" i="27"/>
  <c r="H6" i="27"/>
  <c r="H26" i="27"/>
  <c r="H28" i="27"/>
  <c r="H29" i="27"/>
  <c r="H14" i="27"/>
  <c r="H30" i="27"/>
  <c r="H31" i="27"/>
  <c r="H15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20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H70" i="27"/>
  <c r="H71" i="27"/>
  <c r="H72" i="27"/>
  <c r="H73" i="27"/>
  <c r="H74" i="27"/>
  <c r="H75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0" i="27"/>
  <c r="H110" i="27"/>
  <c r="H111" i="27"/>
  <c r="H112" i="27"/>
  <c r="H113" i="27"/>
  <c r="H114" i="27"/>
  <c r="H17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H131" i="27"/>
  <c r="H132" i="27"/>
  <c r="H133" i="27"/>
  <c r="H134" i="27"/>
  <c r="H135" i="27"/>
  <c r="H136" i="27"/>
  <c r="H137" i="27"/>
  <c r="H138" i="27"/>
  <c r="H139" i="27"/>
  <c r="H140" i="27"/>
  <c r="H141" i="27"/>
  <c r="H142" i="27"/>
  <c r="H3" i="27"/>
  <c r="H143" i="27"/>
  <c r="H2" i="27"/>
  <c r="H144" i="27"/>
  <c r="H5" i="27"/>
  <c r="H13" i="27"/>
  <c r="H8" i="27"/>
  <c r="H12" i="27"/>
  <c r="H145" i="27"/>
  <c r="H18" i="27"/>
  <c r="H19" i="27"/>
  <c r="H146" i="27"/>
  <c r="H147" i="27"/>
  <c r="H148" i="27"/>
  <c r="H149" i="27"/>
  <c r="H150" i="27"/>
  <c r="H151" i="27"/>
  <c r="H152" i="27"/>
  <c r="H153" i="27"/>
  <c r="H16" i="27"/>
  <c r="H9" i="27"/>
  <c r="H154" i="27"/>
  <c r="H155" i="27"/>
  <c r="H156" i="27"/>
  <c r="H157" i="27"/>
  <c r="H158" i="27"/>
  <c r="H159" i="27"/>
  <c r="H160" i="27"/>
  <c r="H161" i="27"/>
  <c r="H162" i="27"/>
  <c r="H163" i="27"/>
  <c r="H164" i="27"/>
  <c r="H165" i="27"/>
  <c r="H166" i="27"/>
  <c r="H167" i="27"/>
  <c r="H168" i="27"/>
  <c r="H27" i="27"/>
  <c r="H169" i="27"/>
  <c r="H170" i="27"/>
  <c r="H171" i="27"/>
  <c r="H172" i="27"/>
  <c r="H173" i="27"/>
  <c r="I10" i="28"/>
  <c r="I6" i="28"/>
  <c r="I15" i="28"/>
  <c r="I13" i="28"/>
  <c r="I16" i="28"/>
  <c r="I17" i="28"/>
  <c r="I12" i="28"/>
  <c r="I18" i="28"/>
  <c r="I19" i="28"/>
  <c r="I20" i="28"/>
  <c r="I21" i="28"/>
  <c r="I22" i="28"/>
  <c r="I23" i="28"/>
  <c r="I24" i="28"/>
  <c r="I25" i="28"/>
  <c r="I26" i="28"/>
  <c r="I3" i="28"/>
  <c r="I27" i="28"/>
  <c r="I28" i="28"/>
  <c r="I4" i="28"/>
  <c r="I29" i="28"/>
  <c r="I30" i="28"/>
  <c r="I31" i="28"/>
  <c r="I32" i="28"/>
  <c r="I33" i="28"/>
  <c r="I34" i="28"/>
  <c r="I35" i="28"/>
  <c r="I8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7" i="28"/>
  <c r="I5" i="28"/>
  <c r="I94" i="28"/>
  <c r="I11" i="28"/>
  <c r="I95" i="28"/>
  <c r="I96" i="28"/>
  <c r="I97" i="28"/>
  <c r="I98" i="28"/>
  <c r="I99" i="28"/>
  <c r="I2" i="28"/>
  <c r="I9" i="28"/>
  <c r="I100" i="28"/>
  <c r="I101" i="28"/>
  <c r="I102" i="28"/>
  <c r="I103" i="28"/>
  <c r="I104" i="28"/>
  <c r="I105" i="28"/>
  <c r="I106" i="28"/>
  <c r="I107" i="28"/>
  <c r="I108" i="28"/>
  <c r="I109" i="28"/>
  <c r="I110" i="28"/>
  <c r="H14" i="28"/>
  <c r="H10" i="28"/>
  <c r="H6" i="28"/>
  <c r="H15" i="28"/>
  <c r="H13" i="28"/>
  <c r="H16" i="28"/>
  <c r="H17" i="28"/>
  <c r="H12" i="28"/>
  <c r="H18" i="28"/>
  <c r="H19" i="28"/>
  <c r="H20" i="28"/>
  <c r="H21" i="28"/>
  <c r="H22" i="28"/>
  <c r="H23" i="28"/>
  <c r="H24" i="28"/>
  <c r="H25" i="28"/>
  <c r="H26" i="28"/>
  <c r="H3" i="28"/>
  <c r="H27" i="28"/>
  <c r="H28" i="28"/>
  <c r="H4" i="28"/>
  <c r="H29" i="28"/>
  <c r="H30" i="28"/>
  <c r="H31" i="28"/>
  <c r="H32" i="28"/>
  <c r="H33" i="28"/>
  <c r="H34" i="28"/>
  <c r="H35" i="28"/>
  <c r="H8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H64" i="28"/>
  <c r="H65" i="28"/>
  <c r="H66" i="28"/>
  <c r="H67" i="28"/>
  <c r="H68" i="28"/>
  <c r="H69" i="28"/>
  <c r="H70" i="28"/>
  <c r="H71" i="28"/>
  <c r="H72" i="28"/>
  <c r="H73" i="28"/>
  <c r="H74" i="28"/>
  <c r="H75" i="28"/>
  <c r="H76" i="28"/>
  <c r="H77" i="28"/>
  <c r="H78" i="28"/>
  <c r="H79" i="28"/>
  <c r="H80" i="28"/>
  <c r="H81" i="28"/>
  <c r="H82" i="28"/>
  <c r="H83" i="28"/>
  <c r="H84" i="28"/>
  <c r="H85" i="28"/>
  <c r="H86" i="28"/>
  <c r="H87" i="28"/>
  <c r="H88" i="28"/>
  <c r="H89" i="28"/>
  <c r="H90" i="28"/>
  <c r="H91" i="28"/>
  <c r="H92" i="28"/>
  <c r="H93" i="28"/>
  <c r="H7" i="28"/>
  <c r="H5" i="28"/>
  <c r="H94" i="28"/>
  <c r="H11" i="28"/>
  <c r="H95" i="28"/>
  <c r="H96" i="28"/>
  <c r="H97" i="28"/>
  <c r="H98" i="28"/>
  <c r="H99" i="28"/>
  <c r="H2" i="28"/>
  <c r="H9" i="28"/>
  <c r="H100" i="28"/>
  <c r="H101" i="28"/>
  <c r="H102" i="28"/>
  <c r="H103" i="28"/>
  <c r="H104" i="28"/>
  <c r="H105" i="28"/>
  <c r="H106" i="28"/>
  <c r="H107" i="28"/>
  <c r="H108" i="28"/>
  <c r="H109" i="28"/>
  <c r="H110" i="28"/>
  <c r="F14" i="28"/>
  <c r="F10" i="28"/>
  <c r="F15" i="28"/>
  <c r="F6" i="28"/>
  <c r="F16" i="28"/>
  <c r="F17" i="28"/>
  <c r="F12" i="28"/>
  <c r="F18" i="28"/>
  <c r="F19" i="28"/>
  <c r="F20" i="28"/>
  <c r="F21" i="28"/>
  <c r="F22" i="28"/>
  <c r="F23" i="28"/>
  <c r="F24" i="28"/>
  <c r="F25" i="28"/>
  <c r="F26" i="28"/>
  <c r="F3" i="28"/>
  <c r="F27" i="28"/>
  <c r="F28" i="28"/>
  <c r="F4" i="28"/>
  <c r="F29" i="28"/>
  <c r="F30" i="28"/>
  <c r="F31" i="28"/>
  <c r="F32" i="28"/>
  <c r="F33" i="28"/>
  <c r="F34" i="28"/>
  <c r="F35" i="28"/>
  <c r="F8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88" i="28"/>
  <c r="F89" i="28"/>
  <c r="F90" i="28"/>
  <c r="F91" i="28"/>
  <c r="F92" i="28"/>
  <c r="F93" i="28"/>
  <c r="F7" i="28"/>
  <c r="F5" i="28"/>
  <c r="F94" i="28"/>
  <c r="F11" i="28"/>
  <c r="F95" i="28"/>
  <c r="F96" i="28"/>
  <c r="F97" i="28"/>
  <c r="F13" i="28"/>
  <c r="F98" i="28"/>
  <c r="F99" i="28"/>
  <c r="F2" i="28"/>
  <c r="F9" i="28"/>
  <c r="F100" i="28"/>
  <c r="F101" i="28"/>
  <c r="F102" i="28"/>
  <c r="F103" i="28"/>
  <c r="F104" i="28"/>
  <c r="F105" i="28"/>
  <c r="F106" i="28"/>
  <c r="F107" i="28"/>
  <c r="F108" i="28"/>
  <c r="F109" i="28"/>
  <c r="F110" i="28"/>
  <c r="E14" i="28"/>
  <c r="F28" i="27"/>
  <c r="F29" i="27"/>
  <c r="F6" i="27"/>
  <c r="F14" i="27"/>
  <c r="F30" i="27"/>
  <c r="F31" i="27"/>
  <c r="F15" i="27"/>
  <c r="F32" i="27"/>
  <c r="F33" i="27"/>
  <c r="F34" i="27"/>
  <c r="F35" i="27"/>
  <c r="F36" i="27"/>
  <c r="F37" i="27"/>
  <c r="F38" i="27"/>
  <c r="F39" i="27"/>
  <c r="F40" i="27"/>
  <c r="F41" i="27"/>
  <c r="F42" i="27"/>
  <c r="F24" i="27"/>
  <c r="F43" i="27"/>
  <c r="F44" i="27"/>
  <c r="F45" i="27"/>
  <c r="F46" i="27"/>
  <c r="F47" i="27"/>
  <c r="F48" i="27"/>
  <c r="F49" i="27"/>
  <c r="F50" i="27"/>
  <c r="F51" i="27"/>
  <c r="F52" i="27"/>
  <c r="F20" i="27"/>
  <c r="F53" i="27"/>
  <c r="F54" i="27"/>
  <c r="F55" i="27"/>
  <c r="F56" i="27"/>
  <c r="F57" i="27"/>
  <c r="F58" i="27"/>
  <c r="F59" i="27"/>
  <c r="F60" i="27"/>
  <c r="F61" i="27"/>
  <c r="F62" i="27"/>
  <c r="F63" i="27"/>
  <c r="F64" i="27"/>
  <c r="F65" i="27"/>
  <c r="F66" i="27"/>
  <c r="F67" i="27"/>
  <c r="F68" i="27"/>
  <c r="F69" i="27"/>
  <c r="F25" i="27"/>
  <c r="F70" i="27"/>
  <c r="F71" i="27"/>
  <c r="F72" i="27"/>
  <c r="F73" i="27"/>
  <c r="F74" i="27"/>
  <c r="F75" i="27"/>
  <c r="F76" i="27"/>
  <c r="F77" i="27"/>
  <c r="F78" i="27"/>
  <c r="F79" i="27"/>
  <c r="F80" i="27"/>
  <c r="F81" i="27"/>
  <c r="F82" i="27"/>
  <c r="F83" i="27"/>
  <c r="F84" i="27"/>
  <c r="F85" i="27"/>
  <c r="F86" i="27"/>
  <c r="F87" i="27"/>
  <c r="F88" i="27"/>
  <c r="F89" i="27"/>
  <c r="F90" i="27"/>
  <c r="F91" i="27"/>
  <c r="F92" i="27"/>
  <c r="F93" i="27"/>
  <c r="F94" i="27"/>
  <c r="F95" i="27"/>
  <c r="F96" i="27"/>
  <c r="F97" i="27"/>
  <c r="F98" i="27"/>
  <c r="F99" i="27"/>
  <c r="F100" i="27"/>
  <c r="F101" i="27"/>
  <c r="F102" i="27"/>
  <c r="F103" i="27"/>
  <c r="F104" i="27"/>
  <c r="F105" i="27"/>
  <c r="F106" i="27"/>
  <c r="F107" i="27"/>
  <c r="F108" i="27"/>
  <c r="F109" i="27"/>
  <c r="F10" i="27"/>
  <c r="F110" i="27"/>
  <c r="F111" i="27"/>
  <c r="F112" i="27"/>
  <c r="F113" i="27"/>
  <c r="F114" i="27"/>
  <c r="F17" i="27"/>
  <c r="F115" i="27"/>
  <c r="F116" i="27"/>
  <c r="F117" i="27"/>
  <c r="F118" i="27"/>
  <c r="F119" i="27"/>
  <c r="F120" i="27"/>
  <c r="F121" i="27"/>
  <c r="F122" i="27"/>
  <c r="F123" i="27"/>
  <c r="F124" i="27"/>
  <c r="F125" i="27"/>
  <c r="F126" i="27"/>
  <c r="F127" i="27"/>
  <c r="F128" i="27"/>
  <c r="F129" i="27"/>
  <c r="F130" i="27"/>
  <c r="F131" i="27"/>
  <c r="F132" i="27"/>
  <c r="F133" i="27"/>
  <c r="F26" i="27"/>
  <c r="F134" i="27"/>
  <c r="F135" i="27"/>
  <c r="F136" i="27"/>
  <c r="F137" i="27"/>
  <c r="F138" i="27"/>
  <c r="F139" i="27"/>
  <c r="F140" i="27"/>
  <c r="F141" i="27"/>
  <c r="F142" i="27"/>
  <c r="F3" i="27"/>
  <c r="F143" i="27"/>
  <c r="F2" i="27"/>
  <c r="F144" i="27"/>
  <c r="F5" i="27"/>
  <c r="F13" i="27"/>
  <c r="F8" i="27"/>
  <c r="F12" i="27"/>
  <c r="F145" i="27"/>
  <c r="F18" i="27"/>
  <c r="F19" i="27"/>
  <c r="F146" i="27"/>
  <c r="F147" i="27"/>
  <c r="F148" i="27"/>
  <c r="F149" i="27"/>
  <c r="F150" i="27"/>
  <c r="F151" i="27"/>
  <c r="F152" i="27"/>
  <c r="F23" i="27"/>
  <c r="F22" i="27"/>
  <c r="F153" i="27"/>
  <c r="F16" i="27"/>
  <c r="F4" i="27"/>
  <c r="F9" i="27"/>
  <c r="F154" i="27"/>
  <c r="F155" i="27"/>
  <c r="F156" i="27"/>
  <c r="F157" i="27"/>
  <c r="F158" i="27"/>
  <c r="F159" i="27"/>
  <c r="F160" i="27"/>
  <c r="F161" i="27"/>
  <c r="F162" i="27"/>
  <c r="F163" i="27"/>
  <c r="F164" i="27"/>
  <c r="F165" i="27"/>
  <c r="F166" i="27"/>
  <c r="F167" i="27"/>
  <c r="F168" i="27"/>
  <c r="F27" i="27"/>
  <c r="F169" i="27"/>
  <c r="F170" i="27"/>
  <c r="F171" i="27"/>
  <c r="F172" i="27"/>
  <c r="F173" i="27"/>
  <c r="E6" i="27"/>
  <c r="E28" i="27"/>
  <c r="I24" i="26"/>
  <c r="I42" i="26"/>
  <c r="I43" i="26"/>
  <c r="I10" i="26"/>
  <c r="I40" i="26"/>
  <c r="I18" i="26"/>
  <c r="I25" i="26"/>
  <c r="I20" i="26"/>
  <c r="I31" i="26"/>
  <c r="I38" i="26"/>
  <c r="I46" i="26"/>
  <c r="I47" i="26"/>
  <c r="I48" i="26"/>
  <c r="I44" i="26"/>
  <c r="I35" i="26"/>
  <c r="I17" i="26"/>
  <c r="I49" i="26"/>
  <c r="I50" i="26"/>
  <c r="I39" i="26"/>
  <c r="I34" i="26"/>
  <c r="I51" i="26"/>
  <c r="I30" i="26"/>
  <c r="I8" i="26"/>
  <c r="I45" i="26"/>
  <c r="I52" i="26"/>
  <c r="I53" i="26"/>
  <c r="I54" i="26"/>
  <c r="I55" i="26"/>
  <c r="I56" i="26"/>
  <c r="I5" i="26"/>
  <c r="I57" i="26"/>
  <c r="I58" i="26"/>
  <c r="I26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13" i="26"/>
  <c r="I72" i="26"/>
  <c r="I73" i="26"/>
  <c r="I74" i="26"/>
  <c r="I75" i="26"/>
  <c r="I76" i="26"/>
  <c r="I77" i="26"/>
  <c r="I78" i="26"/>
  <c r="I28" i="26"/>
  <c r="I79" i="26"/>
  <c r="I80" i="26"/>
  <c r="I81" i="26"/>
  <c r="I82" i="26"/>
  <c r="I83" i="26"/>
  <c r="I84" i="26"/>
  <c r="I36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3" i="26"/>
  <c r="I97" i="26"/>
  <c r="I98" i="26"/>
  <c r="I4" i="26"/>
  <c r="I99" i="26"/>
  <c r="I100" i="26"/>
  <c r="I101" i="26"/>
  <c r="I21" i="26"/>
  <c r="I14" i="26"/>
  <c r="I6" i="26"/>
  <c r="I22" i="26"/>
  <c r="I102" i="26"/>
  <c r="I103" i="26"/>
  <c r="I11" i="26"/>
  <c r="I15" i="26"/>
  <c r="I9" i="26"/>
  <c r="I33" i="26"/>
  <c r="I12" i="26"/>
  <c r="I104" i="26"/>
  <c r="I105" i="26"/>
  <c r="I37" i="26"/>
  <c r="I32" i="26"/>
  <c r="I29" i="26"/>
  <c r="I2" i="26"/>
  <c r="I16" i="26"/>
  <c r="I7" i="26"/>
  <c r="I19" i="26"/>
  <c r="I27" i="26"/>
  <c r="H24" i="26"/>
  <c r="H41" i="26"/>
  <c r="H42" i="26"/>
  <c r="H43" i="26"/>
  <c r="H10" i="26"/>
  <c r="H40" i="26"/>
  <c r="H18" i="26"/>
  <c r="H25" i="26"/>
  <c r="H20" i="26"/>
  <c r="H31" i="26"/>
  <c r="H38" i="26"/>
  <c r="H46" i="26"/>
  <c r="H47" i="26"/>
  <c r="H48" i="26"/>
  <c r="H44" i="26"/>
  <c r="H35" i="26"/>
  <c r="H17" i="26"/>
  <c r="H49" i="26"/>
  <c r="H50" i="26"/>
  <c r="H39" i="26"/>
  <c r="H34" i="26"/>
  <c r="H51" i="26"/>
  <c r="H30" i="26"/>
  <c r="H8" i="26"/>
  <c r="H45" i="26"/>
  <c r="H52" i="26"/>
  <c r="H53" i="26"/>
  <c r="H54" i="26"/>
  <c r="H55" i="26"/>
  <c r="H56" i="26"/>
  <c r="H5" i="26"/>
  <c r="H57" i="26"/>
  <c r="H58" i="26"/>
  <c r="H26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13" i="26"/>
  <c r="H72" i="26"/>
  <c r="H73" i="26"/>
  <c r="H74" i="26"/>
  <c r="H75" i="26"/>
  <c r="H76" i="26"/>
  <c r="H77" i="26"/>
  <c r="H78" i="26"/>
  <c r="H28" i="26"/>
  <c r="H79" i="26"/>
  <c r="H80" i="26"/>
  <c r="H81" i="26"/>
  <c r="H82" i="26"/>
  <c r="H83" i="26"/>
  <c r="H84" i="26"/>
  <c r="H36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3" i="26"/>
  <c r="H97" i="26"/>
  <c r="H98" i="26"/>
  <c r="H4" i="26"/>
  <c r="H99" i="26"/>
  <c r="H100" i="26"/>
  <c r="H101" i="26"/>
  <c r="H21" i="26"/>
  <c r="H14" i="26"/>
  <c r="H6" i="26"/>
  <c r="H22" i="26"/>
  <c r="H102" i="26"/>
  <c r="H103" i="26"/>
  <c r="H11" i="26"/>
  <c r="H15" i="26"/>
  <c r="H9" i="26"/>
  <c r="H33" i="26"/>
  <c r="H12" i="26"/>
  <c r="H104" i="26"/>
  <c r="H105" i="26"/>
  <c r="H37" i="26"/>
  <c r="H32" i="26"/>
  <c r="H29" i="26"/>
  <c r="H2" i="26"/>
  <c r="H16" i="26"/>
  <c r="H7" i="26"/>
  <c r="H19" i="26"/>
  <c r="H27" i="26"/>
  <c r="F24" i="26"/>
  <c r="F42" i="26"/>
  <c r="F43" i="26"/>
  <c r="F10" i="26"/>
  <c r="F40" i="26"/>
  <c r="F18" i="26"/>
  <c r="F25" i="26"/>
  <c r="F20" i="26"/>
  <c r="F31" i="26"/>
  <c r="F38" i="26"/>
  <c r="F46" i="26"/>
  <c r="F47" i="26"/>
  <c r="F48" i="26"/>
  <c r="F44" i="26"/>
  <c r="F35" i="26"/>
  <c r="F17" i="26"/>
  <c r="F49" i="26"/>
  <c r="F50" i="26"/>
  <c r="F39" i="26"/>
  <c r="F34" i="26"/>
  <c r="F51" i="26"/>
  <c r="F30" i="26"/>
  <c r="F8" i="26"/>
  <c r="F45" i="26"/>
  <c r="F52" i="26"/>
  <c r="F53" i="26"/>
  <c r="F54" i="26"/>
  <c r="F55" i="26"/>
  <c r="F56" i="26"/>
  <c r="F5" i="26"/>
  <c r="F57" i="26"/>
  <c r="F58" i="26"/>
  <c r="F26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13" i="26"/>
  <c r="F72" i="26"/>
  <c r="F73" i="26"/>
  <c r="F74" i="26"/>
  <c r="F75" i="26"/>
  <c r="F76" i="26"/>
  <c r="F77" i="26"/>
  <c r="F78" i="26"/>
  <c r="F28" i="26"/>
  <c r="F79" i="26"/>
  <c r="F80" i="26"/>
  <c r="F81" i="26"/>
  <c r="F82" i="26"/>
  <c r="F83" i="26"/>
  <c r="F84" i="26"/>
  <c r="F36" i="26"/>
  <c r="F85" i="26"/>
  <c r="F86" i="26"/>
  <c r="F87" i="26"/>
  <c r="F88" i="26"/>
  <c r="F89" i="26"/>
  <c r="F90" i="26"/>
  <c r="F91" i="26"/>
  <c r="F92" i="26"/>
  <c r="F93" i="26"/>
  <c r="F94" i="26"/>
  <c r="F95" i="26"/>
  <c r="F96" i="26"/>
  <c r="F3" i="26"/>
  <c r="F97" i="26"/>
  <c r="F98" i="26"/>
  <c r="F4" i="26"/>
  <c r="F99" i="26"/>
  <c r="F100" i="26"/>
  <c r="F101" i="26"/>
  <c r="F21" i="26"/>
  <c r="F14" i="26"/>
  <c r="F6" i="26"/>
  <c r="F22" i="26"/>
  <c r="F102" i="26"/>
  <c r="F103" i="26"/>
  <c r="F11" i="26"/>
  <c r="F15" i="26"/>
  <c r="F9" i="26"/>
  <c r="F33" i="26"/>
  <c r="F12" i="26"/>
  <c r="F104" i="26"/>
  <c r="F105" i="26"/>
  <c r="F37" i="26"/>
  <c r="F32" i="26"/>
  <c r="F29" i="26"/>
  <c r="F2" i="26"/>
  <c r="F16" i="26"/>
  <c r="F7" i="26"/>
  <c r="F19" i="26"/>
  <c r="F27" i="26"/>
  <c r="E24" i="26"/>
  <c r="I108" i="17"/>
  <c r="I30" i="17"/>
  <c r="I11" i="17"/>
  <c r="I92" i="17"/>
  <c r="I27" i="17"/>
  <c r="I64" i="17"/>
  <c r="I40" i="17"/>
  <c r="I76" i="17"/>
  <c r="I53" i="17"/>
  <c r="I89" i="17"/>
  <c r="I10" i="17"/>
  <c r="I70" i="17"/>
  <c r="I100" i="17"/>
  <c r="I38" i="17"/>
  <c r="I93" i="17"/>
  <c r="I98" i="17"/>
  <c r="I96" i="17"/>
  <c r="I34" i="17"/>
  <c r="I13" i="17"/>
  <c r="I60" i="17"/>
  <c r="I78" i="17"/>
  <c r="I45" i="17"/>
  <c r="I61" i="17"/>
  <c r="I8" i="17"/>
  <c r="I14" i="17"/>
  <c r="I41" i="17"/>
  <c r="I44" i="17"/>
  <c r="I52" i="17"/>
  <c r="I91" i="17"/>
  <c r="I57" i="17"/>
  <c r="I104" i="17"/>
  <c r="I67" i="17"/>
  <c r="I106" i="17"/>
  <c r="I110" i="17"/>
  <c r="I69" i="17"/>
  <c r="I12" i="17"/>
  <c r="I50" i="17"/>
  <c r="I99" i="17"/>
  <c r="I6" i="17"/>
  <c r="I103" i="17"/>
  <c r="I95" i="17"/>
  <c r="I2" i="17"/>
  <c r="I9" i="17"/>
  <c r="I109" i="17"/>
  <c r="I87" i="17"/>
  <c r="I5" i="17"/>
  <c r="I7" i="17"/>
  <c r="I107" i="17"/>
  <c r="I3" i="17"/>
  <c r="I32" i="17"/>
  <c r="I23" i="17"/>
  <c r="I37" i="17"/>
  <c r="I65" i="17"/>
  <c r="I77" i="17"/>
  <c r="I105" i="17"/>
  <c r="I84" i="17"/>
  <c r="I80" i="17"/>
  <c r="I51" i="17"/>
  <c r="I28" i="17"/>
  <c r="I102" i="17"/>
  <c r="I90" i="17"/>
  <c r="I26" i="17"/>
  <c r="I97" i="17"/>
  <c r="I111" i="17"/>
  <c r="I35" i="17"/>
  <c r="I25" i="17"/>
  <c r="I74" i="17"/>
  <c r="I86" i="17"/>
  <c r="I18" i="17"/>
  <c r="I24" i="17"/>
  <c r="I21" i="17"/>
  <c r="I16" i="17"/>
  <c r="I66" i="17"/>
  <c r="I73" i="17"/>
  <c r="I112" i="17"/>
  <c r="I81" i="17"/>
  <c r="I58" i="17"/>
  <c r="I113" i="17"/>
  <c r="I71" i="17"/>
  <c r="I36" i="17"/>
  <c r="I17" i="17"/>
  <c r="I31" i="17"/>
  <c r="I68" i="17"/>
  <c r="I85" i="17"/>
  <c r="I56" i="17"/>
  <c r="I39" i="17"/>
  <c r="I63" i="17"/>
  <c r="I19" i="17"/>
  <c r="I79" i="17"/>
  <c r="I46" i="17"/>
  <c r="I15" i="17"/>
  <c r="I83" i="17"/>
  <c r="I94" i="17"/>
  <c r="I33" i="17"/>
  <c r="I55" i="17"/>
  <c r="I88" i="17"/>
  <c r="I82" i="17"/>
  <c r="I22" i="17"/>
  <c r="I49" i="17"/>
  <c r="I43" i="17"/>
  <c r="I42" i="17"/>
  <c r="H4" i="17"/>
  <c r="H108" i="17"/>
  <c r="H30" i="17"/>
  <c r="H11" i="17"/>
  <c r="H92" i="17"/>
  <c r="H27" i="17"/>
  <c r="H64" i="17"/>
  <c r="H40" i="17"/>
  <c r="H76" i="17"/>
  <c r="H53" i="17"/>
  <c r="H89" i="17"/>
  <c r="H10" i="17"/>
  <c r="H70" i="17"/>
  <c r="H100" i="17"/>
  <c r="H93" i="17"/>
  <c r="H98" i="17"/>
  <c r="H96" i="17"/>
  <c r="H34" i="17"/>
  <c r="H13" i="17"/>
  <c r="H60" i="17"/>
  <c r="H78" i="17"/>
  <c r="H45" i="17"/>
  <c r="H61" i="17"/>
  <c r="H8" i="17"/>
  <c r="H14" i="17"/>
  <c r="H41" i="17"/>
  <c r="H44" i="17"/>
  <c r="H52" i="17"/>
  <c r="H91" i="17"/>
  <c r="H57" i="17"/>
  <c r="H104" i="17"/>
  <c r="H67" i="17"/>
  <c r="H106" i="17"/>
  <c r="H110" i="17"/>
  <c r="H69" i="17"/>
  <c r="H12" i="17"/>
  <c r="H50" i="17"/>
  <c r="H99" i="17"/>
  <c r="H6" i="17"/>
  <c r="H103" i="17"/>
  <c r="H95" i="17"/>
  <c r="H2" i="17"/>
  <c r="H9" i="17"/>
  <c r="H109" i="17"/>
  <c r="H87" i="17"/>
  <c r="H5" i="17"/>
  <c r="H7" i="17"/>
  <c r="H107" i="17"/>
  <c r="H3" i="17"/>
  <c r="H32" i="17"/>
  <c r="H23" i="17"/>
  <c r="H37" i="17"/>
  <c r="H65" i="17"/>
  <c r="H77" i="17"/>
  <c r="H105" i="17"/>
  <c r="H84" i="17"/>
  <c r="H80" i="17"/>
  <c r="H51" i="17"/>
  <c r="H28" i="17"/>
  <c r="H102" i="17"/>
  <c r="H90" i="17"/>
  <c r="H26" i="17"/>
  <c r="H97" i="17"/>
  <c r="H111" i="17"/>
  <c r="H35" i="17"/>
  <c r="H25" i="17"/>
  <c r="H74" i="17"/>
  <c r="H86" i="17"/>
  <c r="H18" i="17"/>
  <c r="H24" i="17"/>
  <c r="H21" i="17"/>
  <c r="H16" i="17"/>
  <c r="H66" i="17"/>
  <c r="H73" i="17"/>
  <c r="H112" i="17"/>
  <c r="H81" i="17"/>
  <c r="H58" i="17"/>
  <c r="H113" i="17"/>
  <c r="H71" i="17"/>
  <c r="H36" i="17"/>
  <c r="H17" i="17"/>
  <c r="H31" i="17"/>
  <c r="H68" i="17"/>
  <c r="H85" i="17"/>
  <c r="H56" i="17"/>
  <c r="H39" i="17"/>
  <c r="H19" i="17"/>
  <c r="H79" i="17"/>
  <c r="H46" i="17"/>
  <c r="H15" i="17"/>
  <c r="H83" i="17"/>
  <c r="H94" i="17"/>
  <c r="H33" i="17"/>
  <c r="H55" i="17"/>
  <c r="H88" i="17"/>
  <c r="H82" i="17"/>
  <c r="H22" i="17"/>
  <c r="H49" i="17"/>
  <c r="H43" i="17"/>
  <c r="H42" i="17"/>
  <c r="G4" i="17"/>
  <c r="G108" i="17"/>
  <c r="G30" i="17"/>
  <c r="G11" i="17"/>
  <c r="G92" i="17"/>
  <c r="G27" i="17"/>
  <c r="G64" i="17"/>
  <c r="G40" i="17"/>
  <c r="G76" i="17"/>
  <c r="G53" i="17"/>
  <c r="G89" i="17"/>
  <c r="G10" i="17"/>
  <c r="G70" i="17"/>
  <c r="G100" i="17"/>
  <c r="G38" i="17"/>
  <c r="G93" i="17"/>
  <c r="G98" i="17"/>
  <c r="G96" i="17"/>
  <c r="G34" i="17"/>
  <c r="G13" i="17"/>
  <c r="G60" i="17"/>
  <c r="G78" i="17"/>
  <c r="G45" i="17"/>
  <c r="G61" i="17"/>
  <c r="G8" i="17"/>
  <c r="G14" i="17"/>
  <c r="G41" i="17"/>
  <c r="G44" i="17"/>
  <c r="G52" i="17"/>
  <c r="G91" i="17"/>
  <c r="G57" i="17"/>
  <c r="G104" i="17"/>
  <c r="G67" i="17"/>
  <c r="G106" i="17"/>
  <c r="G110" i="17"/>
  <c r="G69" i="17"/>
  <c r="G12" i="17"/>
  <c r="G50" i="17"/>
  <c r="G99" i="17"/>
  <c r="G6" i="17"/>
  <c r="G103" i="17"/>
  <c r="G95" i="17"/>
  <c r="G2" i="17"/>
  <c r="G9" i="17"/>
  <c r="G109" i="17"/>
  <c r="G87" i="17"/>
  <c r="G5" i="17"/>
  <c r="G7" i="17"/>
  <c r="G107" i="17"/>
  <c r="G3" i="17"/>
  <c r="G32" i="17"/>
  <c r="G23" i="17"/>
  <c r="G37" i="17"/>
  <c r="G65" i="17"/>
  <c r="G77" i="17"/>
  <c r="G105" i="17"/>
  <c r="G84" i="17"/>
  <c r="G80" i="17"/>
  <c r="G51" i="17"/>
  <c r="G28" i="17"/>
  <c r="G102" i="17"/>
  <c r="G90" i="17"/>
  <c r="G26" i="17"/>
  <c r="G97" i="17"/>
  <c r="G111" i="17"/>
  <c r="G35" i="17"/>
  <c r="G25" i="17"/>
  <c r="G74" i="17"/>
  <c r="G86" i="17"/>
  <c r="G18" i="17"/>
  <c r="G24" i="17"/>
  <c r="G21" i="17"/>
  <c r="G16" i="17"/>
  <c r="G66" i="17"/>
  <c r="G73" i="17"/>
  <c r="G112" i="17"/>
  <c r="G81" i="17"/>
  <c r="G58" i="17"/>
  <c r="G113" i="17"/>
  <c r="G71" i="17"/>
  <c r="G36" i="17"/>
  <c r="G17" i="17"/>
  <c r="G31" i="17"/>
  <c r="G68" i="17"/>
  <c r="G85" i="17"/>
  <c r="G56" i="17"/>
  <c r="G39" i="17"/>
  <c r="G63" i="17"/>
  <c r="G19" i="17"/>
  <c r="G79" i="17"/>
  <c r="G46" i="17"/>
  <c r="G15" i="17"/>
  <c r="G83" i="17"/>
  <c r="G94" i="17"/>
  <c r="G33" i="17"/>
  <c r="G55" i="17"/>
  <c r="G88" i="17"/>
  <c r="G82" i="17"/>
  <c r="G22" i="17"/>
  <c r="G49" i="17"/>
  <c r="G43" i="17"/>
  <c r="G42" i="17"/>
  <c r="F4" i="17"/>
  <c r="F108" i="17"/>
  <c r="F30" i="17"/>
  <c r="F11" i="17"/>
  <c r="F92" i="17"/>
  <c r="F27" i="17"/>
  <c r="F64" i="17"/>
  <c r="F40" i="17"/>
  <c r="F76" i="17"/>
  <c r="F53" i="17"/>
  <c r="F89" i="17"/>
  <c r="F10" i="17"/>
  <c r="F70" i="17"/>
  <c r="F100" i="17"/>
  <c r="F38" i="17"/>
  <c r="F93" i="17"/>
  <c r="F98" i="17"/>
  <c r="F96" i="17"/>
  <c r="F34" i="17"/>
  <c r="F13" i="17"/>
  <c r="F60" i="17"/>
  <c r="F78" i="17"/>
  <c r="F45" i="17"/>
  <c r="F61" i="17"/>
  <c r="F8" i="17"/>
  <c r="F14" i="17"/>
  <c r="F41" i="17"/>
  <c r="F44" i="17"/>
  <c r="F52" i="17"/>
  <c r="F91" i="17"/>
  <c r="F57" i="17"/>
  <c r="F104" i="17"/>
  <c r="F67" i="17"/>
  <c r="F106" i="17"/>
  <c r="F110" i="17"/>
  <c r="F69" i="17"/>
  <c r="F12" i="17"/>
  <c r="F50" i="17"/>
  <c r="F99" i="17"/>
  <c r="F6" i="17"/>
  <c r="F103" i="17"/>
  <c r="F95" i="17"/>
  <c r="F2" i="17"/>
  <c r="F9" i="17"/>
  <c r="F109" i="17"/>
  <c r="F87" i="17"/>
  <c r="F5" i="17"/>
  <c r="F7" i="17"/>
  <c r="F107" i="17"/>
  <c r="F3" i="17"/>
  <c r="F32" i="17"/>
  <c r="F23" i="17"/>
  <c r="F37" i="17"/>
  <c r="F65" i="17"/>
  <c r="F77" i="17"/>
  <c r="F105" i="17"/>
  <c r="F84" i="17"/>
  <c r="F80" i="17"/>
  <c r="F51" i="17"/>
  <c r="F28" i="17"/>
  <c r="F102" i="17"/>
  <c r="F90" i="17"/>
  <c r="F26" i="17"/>
  <c r="F97" i="17"/>
  <c r="F111" i="17"/>
  <c r="F35" i="17"/>
  <c r="F25" i="17"/>
  <c r="F74" i="17"/>
  <c r="F86" i="17"/>
  <c r="F18" i="17"/>
  <c r="F24" i="17"/>
  <c r="F21" i="17"/>
  <c r="F16" i="17"/>
  <c r="F66" i="17"/>
  <c r="F73" i="17"/>
  <c r="F112" i="17"/>
  <c r="F81" i="17"/>
  <c r="F58" i="17"/>
  <c r="F113" i="17"/>
  <c r="F71" i="17"/>
  <c r="F36" i="17"/>
  <c r="F17" i="17"/>
  <c r="F31" i="17"/>
  <c r="F68" i="17"/>
  <c r="F85" i="17"/>
  <c r="F56" i="17"/>
  <c r="F39" i="17"/>
  <c r="F63" i="17"/>
  <c r="F19" i="17"/>
  <c r="F79" i="17"/>
  <c r="F46" i="17"/>
  <c r="F15" i="17"/>
  <c r="F83" i="17"/>
  <c r="F94" i="17"/>
  <c r="F33" i="17"/>
  <c r="F55" i="17"/>
  <c r="F88" i="17"/>
  <c r="F82" i="17"/>
  <c r="F22" i="17"/>
  <c r="F49" i="17"/>
  <c r="F43" i="17"/>
  <c r="F42" i="17"/>
  <c r="C168" i="29"/>
  <c r="C249" i="29"/>
  <c r="C204" i="29"/>
  <c r="C257" i="29"/>
  <c r="C34" i="29"/>
  <c r="C106" i="29"/>
  <c r="C176" i="29"/>
  <c r="C260" i="29"/>
  <c r="C188" i="29"/>
  <c r="C210" i="29"/>
  <c r="C173" i="29"/>
  <c r="C35" i="29"/>
  <c r="C40" i="29"/>
  <c r="C65" i="29"/>
  <c r="C90" i="29"/>
  <c r="C95" i="29"/>
  <c r="C107" i="29"/>
  <c r="C144" i="29"/>
  <c r="C146" i="29"/>
  <c r="C147" i="29"/>
  <c r="C230" i="29"/>
  <c r="C269" i="29"/>
  <c r="C29" i="29"/>
  <c r="C254" i="29"/>
  <c r="C202" i="29"/>
  <c r="C183" i="29"/>
  <c r="C286" i="29"/>
  <c r="C244" i="29"/>
  <c r="C116" i="29"/>
  <c r="C243" i="29"/>
  <c r="C205" i="29"/>
  <c r="C193" i="29"/>
  <c r="C203" i="29"/>
  <c r="C199" i="29"/>
  <c r="C251" i="29"/>
  <c r="C191" i="29"/>
  <c r="C39" i="29"/>
  <c r="C221" i="29"/>
  <c r="C276" i="29"/>
  <c r="C169" i="29"/>
  <c r="C184" i="29"/>
  <c r="C209" i="29"/>
  <c r="C214" i="29"/>
  <c r="C211" i="29"/>
  <c r="C56" i="29"/>
  <c r="C99" i="29"/>
  <c r="C16" i="29"/>
  <c r="C70" i="29"/>
  <c r="C141" i="29"/>
  <c r="C92" i="29"/>
  <c r="C50" i="29"/>
  <c r="C265" i="29"/>
  <c r="C280" i="29"/>
  <c r="C258" i="29"/>
  <c r="C288" i="29"/>
  <c r="C236" i="29"/>
  <c r="C217" i="29"/>
  <c r="C240" i="29"/>
  <c r="C223" i="29"/>
  <c r="C195" i="29"/>
  <c r="C229" i="29"/>
  <c r="C271" i="29"/>
  <c r="C181" i="29"/>
  <c r="C179" i="29"/>
  <c r="C165" i="29"/>
  <c r="C162" i="29"/>
  <c r="C156" i="29"/>
  <c r="C157" i="29"/>
  <c r="C278" i="29"/>
  <c r="C43" i="29"/>
  <c r="C238" i="29"/>
  <c r="C171" i="29"/>
  <c r="C282" i="29"/>
  <c r="C246" i="29"/>
  <c r="C284" i="29"/>
  <c r="C133" i="29"/>
  <c r="C220" i="29"/>
  <c r="C206" i="29"/>
  <c r="C218" i="29"/>
  <c r="C228" i="29"/>
  <c r="C197" i="29"/>
  <c r="C175" i="29"/>
  <c r="C234" i="29"/>
  <c r="C213" i="29"/>
  <c r="C242" i="29"/>
  <c r="C187" i="29"/>
  <c r="C250" i="29"/>
  <c r="C208" i="29"/>
  <c r="C62" i="29"/>
  <c r="C111" i="29"/>
  <c r="C114" i="29"/>
  <c r="C139" i="29"/>
  <c r="C20" i="29"/>
  <c r="C117" i="29"/>
  <c r="C119" i="29"/>
  <c r="C8" i="29"/>
  <c r="C52" i="29"/>
  <c r="C72" i="29"/>
  <c r="C130" i="29"/>
  <c r="C126" i="29"/>
  <c r="C46" i="29"/>
  <c r="D168" i="29"/>
  <c r="D249" i="29"/>
  <c r="D204" i="29"/>
  <c r="D257" i="29"/>
  <c r="D34" i="29"/>
  <c r="D106" i="29"/>
  <c r="D176" i="29"/>
  <c r="D260" i="29"/>
  <c r="D188" i="29"/>
  <c r="D210" i="29"/>
  <c r="D173" i="29"/>
  <c r="D35" i="29"/>
  <c r="D40" i="29"/>
  <c r="D65" i="29"/>
  <c r="D90" i="29"/>
  <c r="D95" i="29"/>
  <c r="D107" i="29"/>
  <c r="D144" i="29"/>
  <c r="D146" i="29"/>
  <c r="D147" i="29"/>
  <c r="D230" i="29"/>
  <c r="D269" i="29"/>
  <c r="D29" i="29"/>
  <c r="D254" i="29"/>
  <c r="D202" i="29"/>
  <c r="D183" i="29"/>
  <c r="D286" i="29"/>
  <c r="D244" i="29"/>
  <c r="D116" i="29"/>
  <c r="D243" i="29"/>
  <c r="D205" i="29"/>
  <c r="D193" i="29"/>
  <c r="D203" i="29"/>
  <c r="D199" i="29"/>
  <c r="D251" i="29"/>
  <c r="D191" i="29"/>
  <c r="D39" i="29"/>
  <c r="D221" i="29"/>
  <c r="D276" i="29"/>
  <c r="D169" i="29"/>
  <c r="D184" i="29"/>
  <c r="D209" i="29"/>
  <c r="D214" i="29"/>
  <c r="D211" i="29"/>
  <c r="D56" i="29"/>
  <c r="D99" i="29"/>
  <c r="D16" i="29"/>
  <c r="D70" i="29"/>
  <c r="D141" i="29"/>
  <c r="D92" i="29"/>
  <c r="D50" i="29"/>
  <c r="D265" i="29"/>
  <c r="D280" i="29"/>
  <c r="D258" i="29"/>
  <c r="D288" i="29"/>
  <c r="D236" i="29"/>
  <c r="D217" i="29"/>
  <c r="D240" i="29"/>
  <c r="D223" i="29"/>
  <c r="D195" i="29"/>
  <c r="D229" i="29"/>
  <c r="D271" i="29"/>
  <c r="D181" i="29"/>
  <c r="D179" i="29"/>
  <c r="D165" i="29"/>
  <c r="D162" i="29"/>
  <c r="D156" i="29"/>
  <c r="D157" i="29"/>
  <c r="D278" i="29"/>
  <c r="D43" i="29"/>
  <c r="D238" i="29"/>
  <c r="D171" i="29"/>
  <c r="D282" i="29"/>
  <c r="D246" i="29"/>
  <c r="D284" i="29"/>
  <c r="D133" i="29"/>
  <c r="D220" i="29"/>
  <c r="D206" i="29"/>
  <c r="D218" i="29"/>
  <c r="D228" i="29"/>
  <c r="D197" i="29"/>
  <c r="D175" i="29"/>
  <c r="D234" i="29"/>
  <c r="D213" i="29"/>
  <c r="D242" i="29"/>
  <c r="D187" i="29"/>
  <c r="D250" i="29"/>
  <c r="D208" i="29"/>
  <c r="D62" i="29"/>
  <c r="D111" i="29"/>
  <c r="D114" i="29"/>
  <c r="D139" i="29"/>
  <c r="D20" i="29"/>
  <c r="D117" i="29"/>
  <c r="D119" i="29"/>
  <c r="D8" i="29"/>
  <c r="D52" i="29"/>
  <c r="D72" i="29"/>
  <c r="D130" i="29"/>
  <c r="D126" i="29"/>
  <c r="D46" i="29"/>
  <c r="E168" i="29"/>
  <c r="E249" i="29"/>
  <c r="E204" i="29"/>
  <c r="E257" i="29"/>
  <c r="E34" i="29"/>
  <c r="E106" i="29"/>
  <c r="E176" i="29"/>
  <c r="E260" i="29"/>
  <c r="E188" i="29"/>
  <c r="E210" i="29"/>
  <c r="E173" i="29"/>
  <c r="E35" i="29"/>
  <c r="E40" i="29"/>
  <c r="E65" i="29"/>
  <c r="E90" i="29"/>
  <c r="E95" i="29"/>
  <c r="E107" i="29"/>
  <c r="E144" i="29"/>
  <c r="E146" i="29"/>
  <c r="E147" i="29"/>
  <c r="E230" i="29"/>
  <c r="E269" i="29"/>
  <c r="E29" i="29"/>
  <c r="E254" i="29"/>
  <c r="E202" i="29"/>
  <c r="E183" i="29"/>
  <c r="E286" i="29"/>
  <c r="E244" i="29"/>
  <c r="E116" i="29"/>
  <c r="E243" i="29"/>
  <c r="E205" i="29"/>
  <c r="E193" i="29"/>
  <c r="E203" i="29"/>
  <c r="E199" i="29"/>
  <c r="E251" i="29"/>
  <c r="E191" i="29"/>
  <c r="E39" i="29"/>
  <c r="E221" i="29"/>
  <c r="E276" i="29"/>
  <c r="E169" i="29"/>
  <c r="E184" i="29"/>
  <c r="E209" i="29"/>
  <c r="E214" i="29"/>
  <c r="E211" i="29"/>
  <c r="E56" i="29"/>
  <c r="E99" i="29"/>
  <c r="E16" i="29"/>
  <c r="E70" i="29"/>
  <c r="E141" i="29"/>
  <c r="E92" i="29"/>
  <c r="E50" i="29"/>
  <c r="E265" i="29"/>
  <c r="E280" i="29"/>
  <c r="E258" i="29"/>
  <c r="E288" i="29"/>
  <c r="E236" i="29"/>
  <c r="E217" i="29"/>
  <c r="E240" i="29"/>
  <c r="E223" i="29"/>
  <c r="E195" i="29"/>
  <c r="E229" i="29"/>
  <c r="E271" i="29"/>
  <c r="E181" i="29"/>
  <c r="E179" i="29"/>
  <c r="E165" i="29"/>
  <c r="E162" i="29"/>
  <c r="E156" i="29"/>
  <c r="E157" i="29"/>
  <c r="E278" i="29"/>
  <c r="E43" i="29"/>
  <c r="E238" i="29"/>
  <c r="E171" i="29"/>
  <c r="E282" i="29"/>
  <c r="E246" i="29"/>
  <c r="E284" i="29"/>
  <c r="E133" i="29"/>
  <c r="E220" i="29"/>
  <c r="E206" i="29"/>
  <c r="E218" i="29"/>
  <c r="E228" i="29"/>
  <c r="E197" i="29"/>
  <c r="E175" i="29"/>
  <c r="E234" i="29"/>
  <c r="E213" i="29"/>
  <c r="E242" i="29"/>
  <c r="E187" i="29"/>
  <c r="E250" i="29"/>
  <c r="E208" i="29"/>
  <c r="E62" i="29"/>
  <c r="E111" i="29"/>
  <c r="E114" i="29"/>
  <c r="E139" i="29"/>
  <c r="E117" i="29"/>
  <c r="E119" i="29"/>
  <c r="E8" i="29"/>
  <c r="E52" i="29"/>
  <c r="E72" i="29"/>
  <c r="E130" i="29"/>
  <c r="E126" i="29"/>
  <c r="E46" i="29"/>
  <c r="E272" i="29"/>
  <c r="E255" i="29"/>
  <c r="E256" i="29"/>
  <c r="E226" i="29"/>
  <c r="E190" i="29"/>
  <c r="E224" i="29"/>
  <c r="E248" i="29"/>
  <c r="E232" i="29"/>
  <c r="E259" i="29"/>
  <c r="E198" i="29"/>
  <c r="E215" i="29"/>
  <c r="E262" i="29"/>
  <c r="E275" i="29"/>
  <c r="E158" i="29"/>
  <c r="E231" i="29"/>
  <c r="E219" i="29"/>
  <c r="E122" i="29"/>
  <c r="E48" i="29"/>
  <c r="E4" i="29"/>
  <c r="E24" i="29"/>
  <c r="E125" i="29"/>
  <c r="D272" i="29"/>
  <c r="D255" i="29"/>
  <c r="D256" i="29"/>
  <c r="D226" i="29"/>
  <c r="D190" i="29"/>
  <c r="D224" i="29"/>
  <c r="D248" i="29"/>
  <c r="D232" i="29"/>
  <c r="D259" i="29"/>
  <c r="D198" i="29"/>
  <c r="D215" i="29"/>
  <c r="D262" i="29"/>
  <c r="D275" i="29"/>
  <c r="D158" i="29"/>
  <c r="D231" i="29"/>
  <c r="D219" i="29"/>
  <c r="D122" i="29"/>
  <c r="D48" i="29"/>
  <c r="D4" i="29"/>
  <c r="D24" i="29"/>
  <c r="D125" i="29"/>
  <c r="C272" i="29"/>
  <c r="C255" i="29"/>
  <c r="C256" i="29"/>
  <c r="C226" i="29"/>
  <c r="C190" i="29"/>
  <c r="C224" i="29"/>
  <c r="C248" i="29"/>
  <c r="C232" i="29"/>
  <c r="C259" i="29"/>
  <c r="C198" i="29"/>
  <c r="C215" i="29"/>
  <c r="C262" i="29"/>
  <c r="C275" i="29"/>
  <c r="C158" i="29"/>
  <c r="C231" i="29"/>
  <c r="C219" i="29"/>
  <c r="C122" i="29"/>
  <c r="C48" i="29"/>
  <c r="C4" i="29"/>
  <c r="C28" i="27"/>
  <c r="C29" i="27"/>
  <c r="C6" i="27"/>
  <c r="C14" i="27"/>
  <c r="C30" i="27"/>
  <c r="C31" i="27"/>
  <c r="C15" i="27"/>
  <c r="C32" i="27"/>
  <c r="C33" i="27"/>
  <c r="C34" i="27"/>
  <c r="C35" i="27"/>
  <c r="C36" i="27"/>
  <c r="C37" i="27"/>
  <c r="C38" i="27"/>
  <c r="C39" i="27"/>
  <c r="C40" i="27"/>
  <c r="C41" i="27"/>
  <c r="C42" i="27"/>
  <c r="C24" i="27"/>
  <c r="C43" i="27"/>
  <c r="C44" i="27"/>
  <c r="C45" i="27"/>
  <c r="C46" i="27"/>
  <c r="C47" i="27"/>
  <c r="C48" i="27"/>
  <c r="C49" i="27"/>
  <c r="C50" i="27"/>
  <c r="C51" i="27"/>
  <c r="C52" i="27"/>
  <c r="C20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25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C103" i="27"/>
  <c r="C104" i="27"/>
  <c r="C105" i="27"/>
  <c r="C106" i="27"/>
  <c r="C107" i="27"/>
  <c r="C108" i="27"/>
  <c r="C109" i="27"/>
  <c r="C10" i="27"/>
  <c r="C110" i="27"/>
  <c r="C111" i="27"/>
  <c r="C112" i="27"/>
  <c r="C113" i="27"/>
  <c r="C114" i="27"/>
  <c r="C17" i="27"/>
  <c r="C115" i="27"/>
  <c r="C116" i="27"/>
  <c r="C117" i="27"/>
  <c r="C118" i="27"/>
  <c r="C119" i="27"/>
  <c r="C120" i="27"/>
  <c r="C121" i="27"/>
  <c r="C122" i="27"/>
  <c r="C123" i="27"/>
  <c r="C124" i="27"/>
  <c r="C125" i="27"/>
  <c r="C126" i="27"/>
  <c r="C127" i="27"/>
  <c r="C128" i="27"/>
  <c r="C129" i="27"/>
  <c r="C130" i="27"/>
  <c r="C131" i="27"/>
  <c r="C132" i="27"/>
  <c r="C133" i="27"/>
  <c r="C26" i="27"/>
  <c r="C134" i="27"/>
  <c r="C135" i="27"/>
  <c r="C136" i="27"/>
  <c r="C137" i="27"/>
  <c r="C138" i="27"/>
  <c r="C139" i="27"/>
  <c r="C140" i="27"/>
  <c r="C141" i="27"/>
  <c r="C142" i="27"/>
  <c r="C3" i="27"/>
  <c r="C143" i="27"/>
  <c r="C2" i="27"/>
  <c r="C144" i="27"/>
  <c r="C5" i="27"/>
  <c r="C13" i="27"/>
  <c r="C8" i="27"/>
  <c r="C12" i="27"/>
  <c r="C145" i="27"/>
  <c r="C18" i="27"/>
  <c r="C19" i="27"/>
  <c r="C146" i="27"/>
  <c r="C147" i="27"/>
  <c r="C148" i="27"/>
  <c r="C149" i="27"/>
  <c r="C150" i="27"/>
  <c r="C151" i="27"/>
  <c r="C152" i="27"/>
  <c r="C23" i="27"/>
  <c r="C22" i="27"/>
  <c r="C153" i="27"/>
  <c r="C16" i="27"/>
  <c r="C4" i="27"/>
  <c r="C9" i="27"/>
  <c r="C21" i="27"/>
  <c r="C154" i="27"/>
  <c r="C155" i="27"/>
  <c r="C156" i="27"/>
  <c r="C157" i="27"/>
  <c r="C158" i="27"/>
  <c r="C159" i="27"/>
  <c r="C160" i="27"/>
  <c r="C161" i="27"/>
  <c r="C162" i="27"/>
  <c r="C163" i="27"/>
  <c r="C164" i="27"/>
  <c r="C165" i="27"/>
  <c r="C166" i="27"/>
  <c r="C167" i="27"/>
  <c r="C168" i="27"/>
  <c r="C27" i="27"/>
  <c r="C169" i="27"/>
  <c r="C170" i="27"/>
  <c r="C171" i="27"/>
  <c r="C172" i="27"/>
  <c r="C45" i="29"/>
  <c r="C59" i="29"/>
  <c r="C15" i="29"/>
  <c r="C32" i="29"/>
  <c r="C44" i="29"/>
  <c r="C21" i="29"/>
  <c r="C66" i="29"/>
  <c r="C108" i="29"/>
  <c r="C123" i="29"/>
  <c r="C129" i="29"/>
  <c r="C136" i="29"/>
  <c r="C148" i="29"/>
  <c r="C17" i="29"/>
  <c r="C113" i="29"/>
  <c r="C6" i="29"/>
  <c r="C26" i="29"/>
  <c r="C54" i="29"/>
  <c r="C80" i="29"/>
  <c r="C67" i="29"/>
  <c r="C110" i="29"/>
  <c r="C143" i="29"/>
  <c r="C30" i="29"/>
  <c r="C57" i="29"/>
  <c r="C82" i="29"/>
  <c r="C85" i="29"/>
  <c r="C22" i="29"/>
  <c r="C150" i="29"/>
  <c r="C5" i="29"/>
  <c r="C58" i="29"/>
  <c r="C63" i="29"/>
  <c r="C96" i="29"/>
  <c r="C128" i="29"/>
  <c r="C137" i="29"/>
  <c r="C138" i="29"/>
  <c r="C86" i="29"/>
  <c r="C74" i="29"/>
  <c r="C33" i="29"/>
  <c r="C36" i="29"/>
  <c r="C12" i="29"/>
  <c r="C23" i="29"/>
  <c r="C28" i="29"/>
  <c r="C53" i="29"/>
  <c r="C9" i="29"/>
  <c r="C84" i="29"/>
  <c r="C61" i="29"/>
  <c r="C64" i="29"/>
  <c r="C73" i="29"/>
  <c r="C75" i="29"/>
  <c r="C87" i="29"/>
  <c r="C88" i="29"/>
  <c r="C89" i="29"/>
  <c r="C97" i="29"/>
  <c r="C98" i="29"/>
  <c r="C112" i="29"/>
  <c r="C124" i="29"/>
  <c r="C127" i="29"/>
  <c r="C142" i="29"/>
  <c r="C145" i="29"/>
  <c r="C11" i="29"/>
  <c r="C3" i="29"/>
  <c r="C287" i="29"/>
  <c r="C100" i="29"/>
  <c r="C253" i="29"/>
  <c r="C182" i="29"/>
  <c r="C201" i="29"/>
  <c r="C268" i="29"/>
  <c r="C160" i="29"/>
  <c r="C185" i="29"/>
  <c r="C172" i="29"/>
  <c r="C166" i="29"/>
  <c r="C177" i="29"/>
  <c r="C227" i="29"/>
  <c r="C279" i="29"/>
  <c r="C78" i="29"/>
  <c r="C31" i="29"/>
  <c r="C103" i="29"/>
  <c r="C192" i="29"/>
  <c r="C68" i="29"/>
  <c r="C115" i="29"/>
  <c r="C135" i="29"/>
  <c r="C149" i="29"/>
  <c r="C152" i="29"/>
  <c r="C60" i="29"/>
  <c r="C285" i="29"/>
  <c r="C83" i="29"/>
  <c r="C102" i="29"/>
  <c r="C131" i="29"/>
  <c r="C13" i="29"/>
  <c r="C151" i="29"/>
  <c r="C55" i="29"/>
  <c r="C69" i="29"/>
  <c r="C140" i="29"/>
  <c r="C91" i="29"/>
  <c r="C49" i="29"/>
  <c r="C235" i="29"/>
  <c r="C216" i="29"/>
  <c r="C239" i="29"/>
  <c r="C222" i="29"/>
  <c r="C194" i="29"/>
  <c r="C270" i="29"/>
  <c r="C180" i="29"/>
  <c r="C163" i="29"/>
  <c r="C161" i="29"/>
  <c r="C178" i="29"/>
  <c r="C155" i="29"/>
  <c r="C10" i="29"/>
  <c r="C277" i="29"/>
  <c r="C42" i="29"/>
  <c r="C105" i="29"/>
  <c r="C237" i="29"/>
  <c r="C104" i="29"/>
  <c r="C170" i="29"/>
  <c r="C164" i="29"/>
  <c r="C281" i="29"/>
  <c r="C245" i="29"/>
  <c r="C283" i="29"/>
  <c r="C225" i="29"/>
  <c r="C247" i="29"/>
  <c r="C159" i="29"/>
  <c r="C167" i="29"/>
  <c r="C267" i="29"/>
  <c r="C273" i="29"/>
  <c r="C200" i="29"/>
  <c r="C266" i="29"/>
  <c r="C263" i="29"/>
  <c r="C274" i="29"/>
  <c r="C196" i="29"/>
  <c r="C18" i="29"/>
  <c r="C174" i="29"/>
  <c r="C233" i="29"/>
  <c r="C186" i="29"/>
  <c r="C207" i="29"/>
  <c r="C252" i="29"/>
  <c r="C212" i="29"/>
  <c r="C241" i="29"/>
  <c r="C189" i="29"/>
  <c r="C264" i="29"/>
  <c r="C25" i="29"/>
  <c r="C109" i="29"/>
  <c r="C47" i="29"/>
  <c r="C51" i="29"/>
  <c r="C71" i="29"/>
  <c r="C19" i="29"/>
  <c r="C27" i="29"/>
  <c r="C153" i="29"/>
  <c r="C94" i="29"/>
  <c r="C118" i="29"/>
  <c r="C125" i="29"/>
  <c r="C24" i="29"/>
  <c r="C261" i="29"/>
  <c r="D261" i="29"/>
  <c r="E261" i="29"/>
  <c r="C173" i="27"/>
  <c r="D173" i="27"/>
  <c r="E173" i="27"/>
  <c r="E4" i="27"/>
  <c r="E9" i="27"/>
  <c r="E21" i="27"/>
  <c r="E154" i="27"/>
  <c r="E155" i="27"/>
  <c r="E156" i="27"/>
  <c r="E157" i="27"/>
  <c r="E158" i="27"/>
  <c r="E159" i="27"/>
  <c r="E160" i="27"/>
  <c r="E161" i="27"/>
  <c r="E162" i="27"/>
  <c r="E163" i="27"/>
  <c r="E164" i="27"/>
  <c r="E165" i="27"/>
  <c r="E166" i="27"/>
  <c r="E167" i="27"/>
  <c r="E168" i="27"/>
  <c r="E27" i="27"/>
  <c r="E169" i="27"/>
  <c r="E170" i="27"/>
  <c r="E171" i="27"/>
  <c r="E172" i="27"/>
  <c r="D21" i="27"/>
  <c r="D154" i="27"/>
  <c r="D155" i="27"/>
  <c r="D156" i="27"/>
  <c r="D157" i="27"/>
  <c r="D158" i="27"/>
  <c r="D159" i="27"/>
  <c r="D160" i="27"/>
  <c r="D161" i="27"/>
  <c r="D162" i="27"/>
  <c r="D163" i="27"/>
  <c r="D164" i="27"/>
  <c r="D165" i="27"/>
  <c r="D166" i="27"/>
  <c r="D167" i="27"/>
  <c r="D168" i="27"/>
  <c r="D27" i="27"/>
  <c r="D169" i="27"/>
  <c r="D170" i="27"/>
  <c r="D171" i="27"/>
  <c r="D172" i="27"/>
  <c r="C27" i="30"/>
  <c r="C11" i="30"/>
  <c r="C53" i="30"/>
  <c r="C24" i="30"/>
  <c r="C9" i="30"/>
  <c r="C72" i="30"/>
  <c r="C92" i="30"/>
  <c r="C108" i="30"/>
  <c r="C4" i="30"/>
  <c r="C3" i="30"/>
  <c r="D27" i="30"/>
  <c r="D11" i="30"/>
  <c r="D53" i="30"/>
  <c r="D24" i="30"/>
  <c r="D9" i="30"/>
  <c r="D72" i="30"/>
  <c r="D92" i="30"/>
  <c r="D108" i="30"/>
  <c r="D4" i="30"/>
  <c r="D3" i="30"/>
  <c r="E27" i="30"/>
  <c r="E11" i="30"/>
  <c r="E53" i="30"/>
  <c r="E24" i="30"/>
  <c r="E9" i="30"/>
  <c r="E72" i="30"/>
  <c r="E92" i="30"/>
  <c r="E108" i="30"/>
  <c r="E4" i="30"/>
  <c r="E3" i="30"/>
  <c r="E194" i="29"/>
  <c r="E270" i="29"/>
  <c r="E180" i="29"/>
  <c r="E163" i="29"/>
  <c r="E161" i="29"/>
  <c r="E178" i="29"/>
  <c r="E155" i="29"/>
  <c r="E10" i="29"/>
  <c r="E277" i="29"/>
  <c r="E42" i="29"/>
  <c r="E105" i="29"/>
  <c r="E237" i="29"/>
  <c r="E104" i="29"/>
  <c r="E170" i="29"/>
  <c r="E164" i="29"/>
  <c r="E281" i="29"/>
  <c r="E245" i="29"/>
  <c r="E283" i="29"/>
  <c r="E225" i="29"/>
  <c r="E247" i="29"/>
  <c r="E159" i="29"/>
  <c r="E167" i="29"/>
  <c r="E267" i="29"/>
  <c r="E273" i="29"/>
  <c r="E200" i="29"/>
  <c r="E266" i="29"/>
  <c r="E263" i="29"/>
  <c r="E274" i="29"/>
  <c r="E196" i="29"/>
  <c r="E18" i="29"/>
  <c r="E174" i="29"/>
  <c r="E233" i="29"/>
  <c r="E186" i="29"/>
  <c r="E207" i="29"/>
  <c r="E252" i="29"/>
  <c r="E212" i="29"/>
  <c r="E241" i="29"/>
  <c r="E189" i="29"/>
  <c r="E264" i="29"/>
  <c r="E25" i="29"/>
  <c r="E109" i="29"/>
  <c r="E47" i="29"/>
  <c r="E51" i="29"/>
  <c r="E71" i="29"/>
  <c r="E19" i="29"/>
  <c r="E27" i="29"/>
  <c r="E153" i="29"/>
  <c r="E94" i="29"/>
  <c r="E118" i="29"/>
  <c r="D194" i="29"/>
  <c r="D270" i="29"/>
  <c r="D180" i="29"/>
  <c r="D163" i="29"/>
  <c r="D161" i="29"/>
  <c r="D178" i="29"/>
  <c r="D155" i="29"/>
  <c r="D10" i="29"/>
  <c r="D277" i="29"/>
  <c r="D42" i="29"/>
  <c r="D105" i="29"/>
  <c r="D237" i="29"/>
  <c r="D104" i="29"/>
  <c r="D170" i="29"/>
  <c r="D164" i="29"/>
  <c r="D281" i="29"/>
  <c r="D245" i="29"/>
  <c r="D283" i="29"/>
  <c r="D225" i="29"/>
  <c r="D247" i="29"/>
  <c r="D159" i="29"/>
  <c r="D167" i="29"/>
  <c r="D267" i="29"/>
  <c r="D273" i="29"/>
  <c r="D200" i="29"/>
  <c r="D266" i="29"/>
  <c r="D263" i="29"/>
  <c r="D274" i="29"/>
  <c r="D196" i="29"/>
  <c r="D18" i="29"/>
  <c r="D174" i="29"/>
  <c r="D233" i="29"/>
  <c r="D186" i="29"/>
  <c r="D207" i="29"/>
  <c r="D252" i="29"/>
  <c r="D212" i="29"/>
  <c r="D241" i="29"/>
  <c r="D189" i="29"/>
  <c r="D264" i="29"/>
  <c r="D25" i="29"/>
  <c r="D109" i="29"/>
  <c r="D47" i="29"/>
  <c r="D51" i="29"/>
  <c r="D71" i="29"/>
  <c r="D19" i="29"/>
  <c r="D27" i="29"/>
  <c r="D153" i="29"/>
  <c r="D94" i="29"/>
  <c r="D118" i="29"/>
  <c r="C101" i="28"/>
  <c r="C102" i="28"/>
  <c r="C103" i="28"/>
  <c r="C104" i="28"/>
  <c r="C105" i="28"/>
  <c r="C106" i="28"/>
  <c r="C107" i="28"/>
  <c r="C108" i="28"/>
  <c r="C109" i="28"/>
  <c r="C110" i="28"/>
  <c r="D101" i="28"/>
  <c r="D102" i="28"/>
  <c r="D103" i="28"/>
  <c r="D104" i="28"/>
  <c r="D105" i="28"/>
  <c r="D106" i="28"/>
  <c r="D107" i="28"/>
  <c r="D108" i="28"/>
  <c r="D109" i="28"/>
  <c r="D110" i="28"/>
  <c r="E101" i="28"/>
  <c r="E102" i="28"/>
  <c r="E103" i="28"/>
  <c r="E104" i="28"/>
  <c r="E105" i="28"/>
  <c r="E106" i="28"/>
  <c r="E107" i="28"/>
  <c r="E108" i="28"/>
  <c r="E109" i="28"/>
  <c r="E110" i="28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26" i="27"/>
  <c r="E134" i="27"/>
  <c r="E135" i="27"/>
  <c r="E136" i="27"/>
  <c r="E137" i="27"/>
  <c r="E138" i="27"/>
  <c r="E139" i="27"/>
  <c r="E140" i="27"/>
  <c r="E141" i="27"/>
  <c r="E142" i="27"/>
  <c r="E3" i="27"/>
  <c r="E143" i="27"/>
  <c r="E2" i="27"/>
  <c r="E144" i="27"/>
  <c r="E5" i="27"/>
  <c r="E13" i="27"/>
  <c r="E8" i="27"/>
  <c r="E12" i="27"/>
  <c r="E145" i="27"/>
  <c r="E18" i="27"/>
  <c r="E19" i="27"/>
  <c r="E146" i="27"/>
  <c r="E147" i="27"/>
  <c r="E148" i="27"/>
  <c r="E149" i="27"/>
  <c r="E150" i="27"/>
  <c r="E151" i="27"/>
  <c r="E152" i="27"/>
  <c r="E23" i="27"/>
  <c r="E22" i="27"/>
  <c r="E153" i="27"/>
  <c r="E16" i="27"/>
  <c r="D116" i="27"/>
  <c r="D117" i="27"/>
  <c r="D118" i="27"/>
  <c r="D119" i="27"/>
  <c r="D120" i="27"/>
  <c r="D121" i="27"/>
  <c r="D122" i="27"/>
  <c r="D123" i="27"/>
  <c r="D124" i="27"/>
  <c r="D125" i="27"/>
  <c r="D126" i="27"/>
  <c r="D127" i="27"/>
  <c r="D128" i="27"/>
  <c r="D129" i="27"/>
  <c r="D130" i="27"/>
  <c r="D131" i="27"/>
  <c r="D132" i="27"/>
  <c r="D133" i="27"/>
  <c r="D26" i="27"/>
  <c r="D134" i="27"/>
  <c r="D135" i="27"/>
  <c r="D136" i="27"/>
  <c r="D137" i="27"/>
  <c r="D138" i="27"/>
  <c r="D139" i="27"/>
  <c r="D140" i="27"/>
  <c r="D141" i="27"/>
  <c r="D142" i="27"/>
  <c r="D3" i="27"/>
  <c r="D143" i="27"/>
  <c r="D2" i="27"/>
  <c r="D144" i="27"/>
  <c r="D5" i="27"/>
  <c r="D13" i="27"/>
  <c r="D8" i="27"/>
  <c r="D12" i="27"/>
  <c r="D145" i="27"/>
  <c r="D18" i="27"/>
  <c r="D19" i="27"/>
  <c r="D146" i="27"/>
  <c r="D147" i="27"/>
  <c r="D148" i="27"/>
  <c r="D149" i="27"/>
  <c r="D150" i="27"/>
  <c r="D151" i="27"/>
  <c r="D152" i="27"/>
  <c r="D23" i="27"/>
  <c r="D22" i="27"/>
  <c r="D153" i="27"/>
  <c r="D16" i="27"/>
  <c r="D4" i="27"/>
  <c r="D9" i="27"/>
  <c r="D16" i="26"/>
  <c r="D7" i="26"/>
  <c r="D19" i="26"/>
  <c r="D27" i="26"/>
  <c r="E16" i="26"/>
  <c r="E7" i="26"/>
  <c r="E19" i="26"/>
  <c r="E27" i="26"/>
  <c r="C30" i="17"/>
  <c r="C11" i="17"/>
  <c r="C92" i="17"/>
  <c r="C27" i="17"/>
  <c r="C40" i="17"/>
  <c r="C53" i="17"/>
  <c r="C89" i="17"/>
  <c r="C10" i="17"/>
  <c r="C70" i="17"/>
  <c r="C100" i="17"/>
  <c r="C93" i="17"/>
  <c r="C98" i="17"/>
  <c r="C96" i="17"/>
  <c r="C34" i="17"/>
  <c r="C13" i="17"/>
  <c r="C60" i="17"/>
  <c r="C45" i="17"/>
  <c r="C61" i="17"/>
  <c r="C8" i="17"/>
  <c r="C14" i="17"/>
  <c r="C41" i="17"/>
  <c r="C44" i="17"/>
  <c r="C52" i="17"/>
  <c r="C91" i="17"/>
  <c r="C57" i="17"/>
  <c r="C104" i="17"/>
  <c r="C67" i="17"/>
  <c r="C106" i="17"/>
  <c r="C110" i="17"/>
  <c r="C69" i="17"/>
  <c r="C12" i="17"/>
  <c r="C50" i="17"/>
  <c r="C99" i="17"/>
  <c r="C6" i="17"/>
  <c r="C103" i="17"/>
  <c r="C95" i="17"/>
  <c r="C2" i="17"/>
  <c r="C9" i="17"/>
  <c r="C109" i="17"/>
  <c r="C87" i="17"/>
  <c r="C5" i="17"/>
  <c r="C7" i="17"/>
  <c r="C107" i="17"/>
  <c r="C3" i="17"/>
  <c r="C32" i="17"/>
  <c r="C23" i="17"/>
  <c r="C37" i="17"/>
  <c r="C105" i="17"/>
  <c r="C84" i="17"/>
  <c r="C80" i="17"/>
  <c r="C51" i="17"/>
  <c r="C102" i="17"/>
  <c r="C90" i="17"/>
  <c r="C26" i="17"/>
  <c r="C97" i="17"/>
  <c r="C111" i="17"/>
  <c r="C35" i="17"/>
  <c r="C25" i="17"/>
  <c r="C74" i="17"/>
  <c r="C86" i="17"/>
  <c r="C18" i="17"/>
  <c r="C24" i="17"/>
  <c r="C21" i="17"/>
  <c r="C16" i="17"/>
  <c r="C112" i="17"/>
  <c r="C81" i="17"/>
  <c r="C113" i="17"/>
  <c r="C71" i="17"/>
  <c r="C36" i="17"/>
  <c r="C17" i="17"/>
  <c r="C31" i="17"/>
  <c r="C68" i="17"/>
  <c r="C85" i="17"/>
  <c r="C56" i="17"/>
  <c r="C19" i="17"/>
  <c r="C46" i="17"/>
  <c r="C15" i="17"/>
  <c r="C83" i="17"/>
  <c r="C94" i="17"/>
  <c r="C33" i="17"/>
  <c r="C55" i="17"/>
  <c r="C88" i="17"/>
  <c r="C82" i="17"/>
  <c r="C22" i="17"/>
  <c r="C49" i="17"/>
  <c r="C43" i="17"/>
  <c r="C42" i="17"/>
  <c r="C108" i="17"/>
  <c r="C4" i="17"/>
  <c r="D10" i="17"/>
  <c r="D42" i="17"/>
  <c r="D34" i="17"/>
  <c r="C11" i="16"/>
  <c r="H11" i="16"/>
  <c r="F11" i="16"/>
  <c r="D11" i="16"/>
  <c r="C39" i="30"/>
  <c r="D39" i="30"/>
  <c r="E39" i="30"/>
  <c r="C66" i="30"/>
  <c r="D66" i="30"/>
  <c r="E66" i="30"/>
  <c r="C37" i="30"/>
  <c r="D37" i="30"/>
  <c r="E37" i="30"/>
  <c r="C10" i="30"/>
  <c r="D10" i="30"/>
  <c r="E10" i="30"/>
  <c r="C28" i="30"/>
  <c r="D28" i="30"/>
  <c r="E28" i="30"/>
  <c r="C8" i="30"/>
  <c r="D8" i="30"/>
  <c r="E8" i="30"/>
  <c r="C78" i="30"/>
  <c r="D78" i="30"/>
  <c r="E78" i="30"/>
  <c r="C43" i="30"/>
  <c r="D43" i="30"/>
  <c r="E43" i="30"/>
  <c r="C57" i="30"/>
  <c r="D57" i="30"/>
  <c r="E57" i="30"/>
  <c r="C18" i="30"/>
  <c r="D18" i="30"/>
  <c r="E18" i="30"/>
  <c r="C33" i="30"/>
  <c r="D33" i="30"/>
  <c r="E33" i="30"/>
  <c r="C93" i="30"/>
  <c r="D93" i="30"/>
  <c r="E93" i="30"/>
  <c r="C36" i="30"/>
  <c r="D36" i="30"/>
  <c r="E36" i="30"/>
  <c r="C109" i="30"/>
  <c r="D109" i="30"/>
  <c r="E109" i="30"/>
  <c r="C76" i="30"/>
  <c r="D76" i="30"/>
  <c r="E76" i="30"/>
  <c r="C75" i="30"/>
  <c r="D75" i="30"/>
  <c r="E75" i="30"/>
  <c r="C87" i="30"/>
  <c r="D87" i="30"/>
  <c r="E87" i="30"/>
  <c r="C49" i="30"/>
  <c r="D49" i="30"/>
  <c r="E49" i="30"/>
  <c r="C80" i="30"/>
  <c r="D80" i="30"/>
  <c r="E80" i="30"/>
  <c r="C60" i="30"/>
  <c r="D60" i="30"/>
  <c r="E60" i="30"/>
  <c r="C62" i="30"/>
  <c r="D62" i="30"/>
  <c r="E62" i="30"/>
  <c r="C46" i="30"/>
  <c r="D46" i="30"/>
  <c r="E46" i="30"/>
  <c r="C35" i="30"/>
  <c r="D35" i="30"/>
  <c r="E35" i="30"/>
  <c r="C44" i="30"/>
  <c r="D44" i="30"/>
  <c r="E44" i="30"/>
  <c r="C71" i="30"/>
  <c r="D71" i="30"/>
  <c r="E71" i="30"/>
  <c r="C48" i="30"/>
  <c r="D48" i="30"/>
  <c r="E48" i="30"/>
  <c r="C70" i="30"/>
  <c r="D70" i="30"/>
  <c r="E70" i="30"/>
  <c r="C59" i="30"/>
  <c r="D59" i="30"/>
  <c r="E59" i="30"/>
  <c r="C55" i="30"/>
  <c r="D55" i="30"/>
  <c r="E55" i="30"/>
  <c r="C45" i="30"/>
  <c r="D45" i="30"/>
  <c r="E45" i="30"/>
  <c r="C63" i="30"/>
  <c r="D63" i="30"/>
  <c r="E63" i="30"/>
  <c r="C47" i="30"/>
  <c r="D47" i="30"/>
  <c r="E47" i="30"/>
  <c r="C12" i="30"/>
  <c r="D12" i="30"/>
  <c r="E12" i="30"/>
  <c r="C85" i="30"/>
  <c r="D85" i="30"/>
  <c r="E85" i="30"/>
  <c r="C84" i="30"/>
  <c r="D84" i="30"/>
  <c r="E84" i="30"/>
  <c r="C69" i="30"/>
  <c r="D69" i="30"/>
  <c r="E69" i="30"/>
  <c r="C107" i="30"/>
  <c r="D107" i="30"/>
  <c r="E107" i="30"/>
  <c r="C82" i="30"/>
  <c r="D82" i="30"/>
  <c r="E82" i="30"/>
  <c r="C79" i="30"/>
  <c r="D79" i="30"/>
  <c r="E79" i="30"/>
  <c r="C97" i="30"/>
  <c r="D97" i="30"/>
  <c r="E97" i="30"/>
  <c r="C64" i="30"/>
  <c r="D64" i="30"/>
  <c r="E64" i="30"/>
  <c r="C41" i="30"/>
  <c r="D41" i="30"/>
  <c r="E41" i="30"/>
  <c r="C98" i="30"/>
  <c r="D98" i="30"/>
  <c r="E98" i="30"/>
  <c r="C14" i="30"/>
  <c r="D14" i="30"/>
  <c r="E14" i="30"/>
  <c r="C26" i="30"/>
  <c r="D26" i="30"/>
  <c r="E26" i="30"/>
  <c r="C30" i="30"/>
  <c r="D30" i="30"/>
  <c r="E30" i="30"/>
  <c r="C94" i="30"/>
  <c r="D94" i="30"/>
  <c r="E94" i="30"/>
  <c r="C20" i="30"/>
  <c r="D20" i="30"/>
  <c r="E20" i="30"/>
  <c r="C95" i="30"/>
  <c r="D95" i="30"/>
  <c r="E95" i="30"/>
  <c r="C113" i="30"/>
  <c r="D113" i="30"/>
  <c r="E113" i="30"/>
  <c r="C54" i="30"/>
  <c r="D54" i="30"/>
  <c r="E54" i="30"/>
  <c r="C96" i="30"/>
  <c r="D96" i="30"/>
  <c r="E96" i="30"/>
  <c r="C29" i="30"/>
  <c r="D29" i="30"/>
  <c r="E29" i="30"/>
  <c r="C22" i="30"/>
  <c r="D22" i="30"/>
  <c r="E22" i="30"/>
  <c r="D2" i="30"/>
  <c r="E2" i="30"/>
  <c r="C38" i="30"/>
  <c r="D38" i="30"/>
  <c r="E38" i="30"/>
  <c r="C52" i="30"/>
  <c r="D52" i="30"/>
  <c r="E52" i="30"/>
  <c r="C73" i="30"/>
  <c r="D73" i="30"/>
  <c r="E73" i="30"/>
  <c r="C56" i="30"/>
  <c r="D56" i="30"/>
  <c r="E56" i="30"/>
  <c r="C101" i="30"/>
  <c r="D101" i="30"/>
  <c r="E101" i="30"/>
  <c r="C40" i="30"/>
  <c r="D40" i="30"/>
  <c r="E40" i="30"/>
  <c r="C114" i="30"/>
  <c r="D114" i="30"/>
  <c r="E114" i="30"/>
  <c r="C88" i="30"/>
  <c r="D88" i="30"/>
  <c r="E88" i="30"/>
  <c r="C86" i="30"/>
  <c r="D86" i="30"/>
  <c r="E86" i="30"/>
  <c r="C112" i="30"/>
  <c r="D112" i="30"/>
  <c r="E112" i="30"/>
  <c r="C42" i="30"/>
  <c r="D42" i="30"/>
  <c r="E42" i="30"/>
  <c r="C91" i="30"/>
  <c r="D91" i="30"/>
  <c r="E91" i="30"/>
  <c r="C110" i="30"/>
  <c r="D110" i="30"/>
  <c r="E110" i="30"/>
  <c r="C83" i="30"/>
  <c r="D83" i="30"/>
  <c r="E83" i="30"/>
  <c r="C77" i="30"/>
  <c r="D77" i="30"/>
  <c r="E77" i="30"/>
  <c r="C34" i="30"/>
  <c r="D34" i="30"/>
  <c r="E34" i="30"/>
  <c r="C106" i="30"/>
  <c r="D106" i="30"/>
  <c r="E106" i="30"/>
  <c r="C105" i="30"/>
  <c r="D105" i="30"/>
  <c r="E105" i="30"/>
  <c r="C68" i="30"/>
  <c r="D68" i="30"/>
  <c r="E68" i="30"/>
  <c r="C89" i="30"/>
  <c r="D89" i="30"/>
  <c r="E89" i="30"/>
  <c r="C50" i="30"/>
  <c r="D50" i="30"/>
  <c r="E50" i="30"/>
  <c r="C104" i="30"/>
  <c r="D104" i="30"/>
  <c r="E104" i="30"/>
  <c r="C23" i="30"/>
  <c r="D23" i="30"/>
  <c r="E23" i="30"/>
  <c r="C17" i="30"/>
  <c r="D17" i="30"/>
  <c r="E17" i="30"/>
  <c r="C81" i="30"/>
  <c r="D81" i="30"/>
  <c r="E81" i="30"/>
  <c r="C111" i="30"/>
  <c r="D111" i="30"/>
  <c r="E111" i="30"/>
  <c r="C58" i="30"/>
  <c r="D58" i="30"/>
  <c r="E58" i="30"/>
  <c r="C103" i="30"/>
  <c r="D103" i="30"/>
  <c r="E103" i="30"/>
  <c r="C61" i="30"/>
  <c r="D61" i="30"/>
  <c r="E61" i="30"/>
  <c r="C51" i="30"/>
  <c r="D51" i="30"/>
  <c r="E51" i="30"/>
  <c r="C99" i="30"/>
  <c r="D99" i="30"/>
  <c r="E99" i="30"/>
  <c r="C67" i="30"/>
  <c r="D67" i="30"/>
  <c r="E67" i="30"/>
  <c r="C5" i="30"/>
  <c r="D5" i="30"/>
  <c r="C15" i="30"/>
  <c r="D15" i="30"/>
  <c r="E15" i="30"/>
  <c r="D129" i="29"/>
  <c r="E129" i="29"/>
  <c r="D136" i="29"/>
  <c r="E136" i="29"/>
  <c r="D148" i="29"/>
  <c r="E148" i="29"/>
  <c r="D17" i="29"/>
  <c r="E17" i="29"/>
  <c r="D113" i="29"/>
  <c r="E113" i="29"/>
  <c r="D6" i="29"/>
  <c r="E6" i="29"/>
  <c r="D26" i="29"/>
  <c r="E26" i="29"/>
  <c r="D54" i="29"/>
  <c r="E54" i="29"/>
  <c r="D80" i="29"/>
  <c r="E80" i="29"/>
  <c r="D67" i="29"/>
  <c r="E67" i="29"/>
  <c r="D110" i="29"/>
  <c r="E110" i="29"/>
  <c r="D143" i="29"/>
  <c r="E143" i="29"/>
  <c r="D30" i="29"/>
  <c r="E30" i="29"/>
  <c r="D57" i="29"/>
  <c r="E57" i="29"/>
  <c r="D82" i="29"/>
  <c r="E82" i="29"/>
  <c r="D85" i="29"/>
  <c r="E85" i="29"/>
  <c r="D22" i="29"/>
  <c r="E22" i="29"/>
  <c r="D150" i="29"/>
  <c r="E150" i="29"/>
  <c r="D5" i="29"/>
  <c r="E5" i="29"/>
  <c r="D58" i="29"/>
  <c r="E58" i="29"/>
  <c r="D63" i="29"/>
  <c r="E63" i="29"/>
  <c r="D96" i="29"/>
  <c r="E96" i="29"/>
  <c r="D128" i="29"/>
  <c r="E128" i="29"/>
  <c r="D137" i="29"/>
  <c r="E137" i="29"/>
  <c r="D138" i="29"/>
  <c r="E138" i="29"/>
  <c r="D86" i="29"/>
  <c r="E86" i="29"/>
  <c r="D74" i="29"/>
  <c r="E74" i="29"/>
  <c r="D33" i="29"/>
  <c r="E33" i="29"/>
  <c r="D36" i="29"/>
  <c r="E36" i="29"/>
  <c r="D12" i="29"/>
  <c r="E12" i="29"/>
  <c r="D23" i="29"/>
  <c r="E23" i="29"/>
  <c r="D28" i="29"/>
  <c r="E28" i="29"/>
  <c r="D53" i="29"/>
  <c r="E53" i="29"/>
  <c r="D9" i="29"/>
  <c r="E9" i="29"/>
  <c r="D84" i="29"/>
  <c r="E84" i="29"/>
  <c r="D61" i="29"/>
  <c r="E61" i="29"/>
  <c r="D64" i="29"/>
  <c r="E64" i="29"/>
  <c r="D73" i="29"/>
  <c r="E73" i="29"/>
  <c r="D75" i="29"/>
  <c r="E75" i="29"/>
  <c r="D87" i="29"/>
  <c r="E87" i="29"/>
  <c r="D88" i="29"/>
  <c r="E88" i="29"/>
  <c r="D89" i="29"/>
  <c r="E89" i="29"/>
  <c r="D97" i="29"/>
  <c r="E97" i="29"/>
  <c r="D98" i="29"/>
  <c r="E98" i="29"/>
  <c r="D112" i="29"/>
  <c r="E112" i="29"/>
  <c r="D124" i="29"/>
  <c r="E124" i="29"/>
  <c r="D127" i="29"/>
  <c r="E127" i="29"/>
  <c r="D142" i="29"/>
  <c r="E142" i="29"/>
  <c r="D145" i="29"/>
  <c r="E145" i="29"/>
  <c r="D11" i="29"/>
  <c r="E11" i="29"/>
  <c r="D3" i="29"/>
  <c r="E3" i="29"/>
  <c r="D287" i="29"/>
  <c r="E287" i="29"/>
  <c r="D100" i="29"/>
  <c r="E100" i="29"/>
  <c r="D253" i="29"/>
  <c r="E253" i="29"/>
  <c r="D182" i="29"/>
  <c r="E182" i="29"/>
  <c r="D201" i="29"/>
  <c r="E201" i="29"/>
  <c r="D268" i="29"/>
  <c r="E268" i="29"/>
  <c r="D160" i="29"/>
  <c r="E160" i="29"/>
  <c r="D185" i="29"/>
  <c r="E185" i="29"/>
  <c r="D172" i="29"/>
  <c r="E172" i="29"/>
  <c r="D166" i="29"/>
  <c r="E166" i="29"/>
  <c r="D177" i="29"/>
  <c r="E177" i="29"/>
  <c r="D227" i="29"/>
  <c r="E227" i="29"/>
  <c r="D279" i="29"/>
  <c r="E279" i="29"/>
  <c r="D78" i="29"/>
  <c r="E78" i="29"/>
  <c r="D31" i="29"/>
  <c r="E31" i="29"/>
  <c r="D103" i="29"/>
  <c r="E103" i="29"/>
  <c r="D192" i="29"/>
  <c r="E192" i="29"/>
  <c r="D68" i="29"/>
  <c r="E68" i="29"/>
  <c r="D115" i="29"/>
  <c r="E115" i="29"/>
  <c r="D135" i="29"/>
  <c r="E135" i="29"/>
  <c r="D149" i="29"/>
  <c r="E149" i="29"/>
  <c r="D152" i="29"/>
  <c r="E152" i="29"/>
  <c r="D60" i="29"/>
  <c r="E60" i="29"/>
  <c r="D285" i="29"/>
  <c r="E285" i="29"/>
  <c r="D83" i="29"/>
  <c r="E83" i="29"/>
  <c r="D102" i="29"/>
  <c r="E102" i="29"/>
  <c r="D131" i="29"/>
  <c r="E131" i="29"/>
  <c r="D13" i="29"/>
  <c r="E13" i="29"/>
  <c r="D151" i="29"/>
  <c r="E151" i="29"/>
  <c r="D55" i="29"/>
  <c r="E55" i="29"/>
  <c r="D69" i="29"/>
  <c r="E69" i="29"/>
  <c r="D140" i="29"/>
  <c r="E140" i="29"/>
  <c r="D91" i="29"/>
  <c r="E91" i="29"/>
  <c r="D49" i="29"/>
  <c r="E49" i="29"/>
  <c r="D235" i="29"/>
  <c r="E235" i="29"/>
  <c r="D216" i="29"/>
  <c r="E216" i="29"/>
  <c r="D239" i="29"/>
  <c r="E239" i="29"/>
  <c r="D222" i="29"/>
  <c r="E222" i="29"/>
  <c r="C22" i="28"/>
  <c r="D22" i="28"/>
  <c r="E22" i="28"/>
  <c r="C23" i="28"/>
  <c r="D23" i="28"/>
  <c r="E23" i="28"/>
  <c r="C24" i="28"/>
  <c r="D24" i="28"/>
  <c r="E24" i="28"/>
  <c r="C25" i="28"/>
  <c r="D25" i="28"/>
  <c r="E25" i="28"/>
  <c r="C26" i="28"/>
  <c r="D26" i="28"/>
  <c r="E26" i="28"/>
  <c r="C3" i="28"/>
  <c r="D3" i="28"/>
  <c r="E3" i="28"/>
  <c r="C27" i="28"/>
  <c r="D27" i="28"/>
  <c r="E27" i="28"/>
  <c r="C28" i="28"/>
  <c r="D28" i="28"/>
  <c r="E28" i="28"/>
  <c r="C4" i="28"/>
  <c r="D4" i="28"/>
  <c r="E4" i="28"/>
  <c r="C15" i="28"/>
  <c r="D15" i="28"/>
  <c r="E15" i="28"/>
  <c r="C29" i="28"/>
  <c r="D29" i="28"/>
  <c r="E29" i="28"/>
  <c r="C30" i="28"/>
  <c r="D30" i="28"/>
  <c r="E30" i="28"/>
  <c r="C31" i="28"/>
  <c r="D31" i="28"/>
  <c r="E31" i="28"/>
  <c r="C14" i="28"/>
  <c r="D14" i="28"/>
  <c r="C32" i="28"/>
  <c r="D32" i="28"/>
  <c r="E32" i="28"/>
  <c r="C33" i="28"/>
  <c r="D33" i="28"/>
  <c r="E33" i="28"/>
  <c r="C34" i="28"/>
  <c r="D34" i="28"/>
  <c r="E34" i="28"/>
  <c r="C35" i="28"/>
  <c r="D35" i="28"/>
  <c r="E35" i="28"/>
  <c r="C8" i="28"/>
  <c r="D8" i="28"/>
  <c r="E8" i="28"/>
  <c r="C36" i="28"/>
  <c r="D36" i="28"/>
  <c r="E36" i="28"/>
  <c r="C37" i="28"/>
  <c r="D37" i="28"/>
  <c r="E37" i="28"/>
  <c r="C38" i="28"/>
  <c r="D38" i="28"/>
  <c r="E38" i="28"/>
  <c r="C39" i="28"/>
  <c r="D39" i="28"/>
  <c r="E39" i="28"/>
  <c r="C40" i="28"/>
  <c r="D40" i="28"/>
  <c r="E40" i="28"/>
  <c r="C41" i="28"/>
  <c r="D41" i="28"/>
  <c r="E41" i="28"/>
  <c r="C42" i="28"/>
  <c r="D42" i="28"/>
  <c r="E42" i="28"/>
  <c r="C43" i="28"/>
  <c r="D43" i="28"/>
  <c r="E43" i="28"/>
  <c r="C44" i="28"/>
  <c r="D44" i="28"/>
  <c r="E44" i="28"/>
  <c r="C45" i="28"/>
  <c r="D45" i="28"/>
  <c r="E45" i="28"/>
  <c r="C46" i="28"/>
  <c r="D46" i="28"/>
  <c r="E46" i="28"/>
  <c r="C47" i="28"/>
  <c r="D47" i="28"/>
  <c r="E47" i="28"/>
  <c r="C48" i="28"/>
  <c r="D48" i="28"/>
  <c r="E48" i="28"/>
  <c r="C49" i="28"/>
  <c r="D49" i="28"/>
  <c r="E49" i="28"/>
  <c r="C50" i="28"/>
  <c r="D50" i="28"/>
  <c r="E50" i="28"/>
  <c r="C51" i="28"/>
  <c r="D51" i="28"/>
  <c r="E51" i="28"/>
  <c r="C52" i="28"/>
  <c r="D52" i="28"/>
  <c r="E52" i="28"/>
  <c r="C53" i="28"/>
  <c r="D53" i="28"/>
  <c r="E53" i="28"/>
  <c r="C54" i="28"/>
  <c r="D54" i="28"/>
  <c r="E54" i="28"/>
  <c r="C55" i="28"/>
  <c r="D55" i="28"/>
  <c r="E55" i="28"/>
  <c r="C56" i="28"/>
  <c r="D56" i="28"/>
  <c r="E56" i="28"/>
  <c r="C57" i="28"/>
  <c r="D57" i="28"/>
  <c r="E57" i="28"/>
  <c r="C58" i="28"/>
  <c r="D58" i="28"/>
  <c r="E58" i="28"/>
  <c r="C59" i="28"/>
  <c r="D59" i="28"/>
  <c r="E59" i="28"/>
  <c r="C60" i="28"/>
  <c r="D60" i="28"/>
  <c r="E60" i="28"/>
  <c r="C61" i="28"/>
  <c r="D61" i="28"/>
  <c r="E61" i="28"/>
  <c r="C62" i="28"/>
  <c r="D62" i="28"/>
  <c r="E62" i="28"/>
  <c r="C63" i="28"/>
  <c r="D63" i="28"/>
  <c r="E63" i="28"/>
  <c r="C64" i="28"/>
  <c r="D64" i="28"/>
  <c r="E64" i="28"/>
  <c r="C65" i="28"/>
  <c r="D65" i="28"/>
  <c r="E65" i="28"/>
  <c r="C66" i="28"/>
  <c r="D66" i="28"/>
  <c r="E66" i="28"/>
  <c r="C67" i="28"/>
  <c r="D67" i="28"/>
  <c r="E67" i="28"/>
  <c r="C68" i="28"/>
  <c r="D68" i="28"/>
  <c r="E68" i="28"/>
  <c r="C69" i="28"/>
  <c r="D69" i="28"/>
  <c r="E69" i="28"/>
  <c r="C70" i="28"/>
  <c r="D70" i="28"/>
  <c r="E70" i="28"/>
  <c r="C71" i="28"/>
  <c r="D71" i="28"/>
  <c r="E71" i="28"/>
  <c r="C72" i="28"/>
  <c r="D72" i="28"/>
  <c r="E72" i="28"/>
  <c r="C73" i="28"/>
  <c r="D73" i="28"/>
  <c r="E73" i="28"/>
  <c r="C74" i="28"/>
  <c r="D74" i="28"/>
  <c r="E74" i="28"/>
  <c r="C75" i="28"/>
  <c r="D75" i="28"/>
  <c r="E75" i="28"/>
  <c r="C76" i="28"/>
  <c r="D76" i="28"/>
  <c r="E76" i="28"/>
  <c r="C77" i="28"/>
  <c r="D77" i="28"/>
  <c r="E77" i="28"/>
  <c r="C78" i="28"/>
  <c r="D78" i="28"/>
  <c r="E78" i="28"/>
  <c r="C79" i="28"/>
  <c r="D79" i="28"/>
  <c r="E79" i="28"/>
  <c r="C80" i="28"/>
  <c r="D80" i="28"/>
  <c r="E80" i="28"/>
  <c r="C81" i="28"/>
  <c r="D81" i="28"/>
  <c r="E81" i="28"/>
  <c r="C82" i="28"/>
  <c r="D82" i="28"/>
  <c r="E82" i="28"/>
  <c r="C83" i="28"/>
  <c r="D83" i="28"/>
  <c r="E83" i="28"/>
  <c r="C84" i="28"/>
  <c r="D84" i="28"/>
  <c r="E84" i="28"/>
  <c r="C85" i="28"/>
  <c r="D85" i="28"/>
  <c r="E85" i="28"/>
  <c r="C86" i="28"/>
  <c r="D86" i="28"/>
  <c r="E86" i="28"/>
  <c r="C87" i="28"/>
  <c r="D87" i="28"/>
  <c r="E87" i="28"/>
  <c r="C88" i="28"/>
  <c r="D88" i="28"/>
  <c r="E88" i="28"/>
  <c r="C89" i="28"/>
  <c r="D89" i="28"/>
  <c r="E89" i="28"/>
  <c r="C90" i="28"/>
  <c r="D90" i="28"/>
  <c r="E90" i="28"/>
  <c r="C91" i="28"/>
  <c r="D91" i="28"/>
  <c r="E91" i="28"/>
  <c r="C92" i="28"/>
  <c r="D92" i="28"/>
  <c r="E92" i="28"/>
  <c r="C93" i="28"/>
  <c r="D93" i="28"/>
  <c r="E93" i="28"/>
  <c r="C7" i="28"/>
  <c r="D7" i="28"/>
  <c r="E7" i="28"/>
  <c r="C5" i="28"/>
  <c r="D5" i="28"/>
  <c r="E5" i="28"/>
  <c r="C94" i="28"/>
  <c r="D94" i="28"/>
  <c r="E94" i="28"/>
  <c r="C11" i="28"/>
  <c r="D11" i="28"/>
  <c r="E11" i="28"/>
  <c r="C95" i="28"/>
  <c r="D95" i="28"/>
  <c r="E95" i="28"/>
  <c r="C10" i="28"/>
  <c r="D10" i="28"/>
  <c r="E10" i="28"/>
  <c r="C96" i="28"/>
  <c r="D96" i="28"/>
  <c r="E96" i="28"/>
  <c r="C97" i="28"/>
  <c r="D97" i="28"/>
  <c r="E97" i="28"/>
  <c r="C13" i="28"/>
  <c r="D13" i="28"/>
  <c r="E13" i="28"/>
  <c r="C98" i="28"/>
  <c r="D98" i="28"/>
  <c r="E98" i="28"/>
  <c r="C99" i="28"/>
  <c r="D99" i="28"/>
  <c r="E99" i="28"/>
  <c r="C2" i="28"/>
  <c r="D2" i="28"/>
  <c r="E2" i="28"/>
  <c r="C9" i="28"/>
  <c r="D9" i="28"/>
  <c r="E9" i="28"/>
  <c r="C100" i="28"/>
  <c r="D100" i="28"/>
  <c r="E100" i="28"/>
  <c r="D34" i="27"/>
  <c r="E34" i="27"/>
  <c r="D35" i="27"/>
  <c r="E35" i="27"/>
  <c r="D36" i="27"/>
  <c r="E36" i="27"/>
  <c r="D37" i="27"/>
  <c r="E37" i="27"/>
  <c r="D38" i="27"/>
  <c r="E38" i="27"/>
  <c r="D39" i="27"/>
  <c r="E39" i="27"/>
  <c r="D40" i="27"/>
  <c r="E40" i="27"/>
  <c r="D41" i="27"/>
  <c r="E41" i="27"/>
  <c r="D42" i="27"/>
  <c r="E42" i="27"/>
  <c r="D24" i="27"/>
  <c r="E24" i="27"/>
  <c r="D43" i="27"/>
  <c r="E43" i="27"/>
  <c r="D44" i="27"/>
  <c r="E44" i="27"/>
  <c r="D45" i="27"/>
  <c r="E45" i="27"/>
  <c r="D46" i="27"/>
  <c r="E46" i="27"/>
  <c r="D47" i="27"/>
  <c r="E47" i="27"/>
  <c r="D48" i="27"/>
  <c r="E48" i="27"/>
  <c r="D49" i="27"/>
  <c r="E49" i="27"/>
  <c r="D50" i="27"/>
  <c r="E50" i="27"/>
  <c r="D51" i="27"/>
  <c r="E51" i="27"/>
  <c r="D52" i="27"/>
  <c r="E52" i="27"/>
  <c r="D20" i="27"/>
  <c r="E20" i="27"/>
  <c r="D53" i="27"/>
  <c r="E53" i="27"/>
  <c r="D54" i="27"/>
  <c r="E54" i="27"/>
  <c r="D55" i="27"/>
  <c r="E55" i="27"/>
  <c r="D56" i="27"/>
  <c r="E56" i="27"/>
  <c r="D57" i="27"/>
  <c r="E57" i="27"/>
  <c r="D58" i="27"/>
  <c r="E58" i="27"/>
  <c r="D59" i="27"/>
  <c r="E59" i="27"/>
  <c r="D60" i="27"/>
  <c r="E60" i="27"/>
  <c r="D61" i="27"/>
  <c r="E61" i="27"/>
  <c r="D62" i="27"/>
  <c r="E62" i="27"/>
  <c r="D63" i="27"/>
  <c r="E63" i="27"/>
  <c r="D64" i="27"/>
  <c r="E64" i="27"/>
  <c r="D65" i="27"/>
  <c r="E65" i="27"/>
  <c r="D66" i="27"/>
  <c r="E66" i="27"/>
  <c r="D67" i="27"/>
  <c r="E67" i="27"/>
  <c r="D68" i="27"/>
  <c r="E68" i="27"/>
  <c r="D69" i="27"/>
  <c r="E69" i="27"/>
  <c r="D25" i="27"/>
  <c r="E25" i="27"/>
  <c r="D70" i="27"/>
  <c r="E70" i="27"/>
  <c r="D71" i="27"/>
  <c r="E71" i="27"/>
  <c r="D72" i="27"/>
  <c r="E72" i="27"/>
  <c r="D73" i="27"/>
  <c r="E73" i="27"/>
  <c r="D74" i="27"/>
  <c r="E74" i="27"/>
  <c r="D75" i="27"/>
  <c r="E75" i="27"/>
  <c r="D76" i="27"/>
  <c r="E76" i="27"/>
  <c r="D77" i="27"/>
  <c r="E77" i="27"/>
  <c r="D78" i="27"/>
  <c r="E78" i="27"/>
  <c r="D79" i="27"/>
  <c r="E79" i="27"/>
  <c r="D80" i="27"/>
  <c r="E80" i="27"/>
  <c r="D81" i="27"/>
  <c r="E81" i="27"/>
  <c r="D82" i="27"/>
  <c r="E82" i="27"/>
  <c r="D83" i="27"/>
  <c r="E83" i="27"/>
  <c r="D84" i="27"/>
  <c r="E84" i="27"/>
  <c r="D85" i="27"/>
  <c r="E85" i="27"/>
  <c r="D86" i="27"/>
  <c r="E86" i="27"/>
  <c r="D87" i="27"/>
  <c r="E87" i="27"/>
  <c r="D88" i="27"/>
  <c r="E88" i="27"/>
  <c r="D89" i="27"/>
  <c r="E89" i="27"/>
  <c r="D90" i="27"/>
  <c r="E90" i="27"/>
  <c r="D91" i="27"/>
  <c r="E91" i="27"/>
  <c r="D92" i="27"/>
  <c r="E92" i="27"/>
  <c r="D93" i="27"/>
  <c r="E93" i="27"/>
  <c r="D94" i="27"/>
  <c r="E94" i="27"/>
  <c r="D95" i="27"/>
  <c r="E95" i="27"/>
  <c r="D96" i="27"/>
  <c r="E96" i="27"/>
  <c r="D97" i="27"/>
  <c r="E97" i="27"/>
  <c r="D98" i="27"/>
  <c r="E98" i="27"/>
  <c r="D99" i="27"/>
  <c r="E99" i="27"/>
  <c r="D100" i="27"/>
  <c r="E100" i="27"/>
  <c r="D101" i="27"/>
  <c r="E101" i="27"/>
  <c r="D102" i="27"/>
  <c r="E102" i="27"/>
  <c r="D103" i="27"/>
  <c r="E103" i="27"/>
  <c r="D104" i="27"/>
  <c r="E104" i="27"/>
  <c r="D105" i="27"/>
  <c r="E105" i="27"/>
  <c r="D106" i="27"/>
  <c r="E106" i="27"/>
  <c r="D107" i="27"/>
  <c r="E107" i="27"/>
  <c r="D108" i="27"/>
  <c r="E108" i="27"/>
  <c r="D109" i="27"/>
  <c r="E109" i="27"/>
  <c r="D10" i="27"/>
  <c r="E10" i="27"/>
  <c r="D110" i="27"/>
  <c r="E110" i="27"/>
  <c r="D111" i="27"/>
  <c r="E111" i="27"/>
  <c r="D112" i="27"/>
  <c r="E112" i="27"/>
  <c r="D113" i="27"/>
  <c r="E113" i="27"/>
  <c r="D114" i="27"/>
  <c r="E114" i="27"/>
  <c r="D17" i="27"/>
  <c r="E17" i="27"/>
  <c r="D115" i="27"/>
  <c r="E115" i="27"/>
  <c r="E116" i="27"/>
  <c r="E117" i="27"/>
  <c r="D39" i="26"/>
  <c r="E39" i="26"/>
  <c r="D34" i="26"/>
  <c r="E34" i="26"/>
  <c r="D51" i="26"/>
  <c r="E51" i="26"/>
  <c r="D30" i="26"/>
  <c r="E30" i="26"/>
  <c r="D8" i="26"/>
  <c r="E8" i="26"/>
  <c r="D45" i="26"/>
  <c r="E45" i="26"/>
  <c r="D52" i="26"/>
  <c r="E52" i="26"/>
  <c r="D53" i="26"/>
  <c r="E53" i="26"/>
  <c r="D54" i="26"/>
  <c r="E54" i="26"/>
  <c r="D55" i="26"/>
  <c r="E55" i="26"/>
  <c r="D25" i="26"/>
  <c r="E25" i="26"/>
  <c r="D56" i="26"/>
  <c r="E56" i="26"/>
  <c r="D5" i="26"/>
  <c r="E5" i="26"/>
  <c r="D57" i="26"/>
  <c r="E57" i="26"/>
  <c r="D58" i="26"/>
  <c r="E58" i="26"/>
  <c r="D26" i="26"/>
  <c r="E26" i="26"/>
  <c r="D59" i="26"/>
  <c r="E59" i="26"/>
  <c r="D18" i="26"/>
  <c r="E18" i="26"/>
  <c r="D60" i="26"/>
  <c r="E60" i="26"/>
  <c r="D61" i="26"/>
  <c r="E61" i="26"/>
  <c r="D62" i="26"/>
  <c r="E62" i="26"/>
  <c r="D63" i="26"/>
  <c r="E63" i="26"/>
  <c r="D64" i="26"/>
  <c r="E64" i="26"/>
  <c r="D65" i="26"/>
  <c r="E65" i="26"/>
  <c r="D66" i="26"/>
  <c r="E66" i="26"/>
  <c r="D67" i="26"/>
  <c r="E67" i="26"/>
  <c r="D68" i="26"/>
  <c r="E68" i="26"/>
  <c r="D69" i="26"/>
  <c r="E69" i="26"/>
  <c r="D70" i="26"/>
  <c r="E70" i="26"/>
  <c r="D71" i="26"/>
  <c r="E71" i="26"/>
  <c r="D13" i="26"/>
  <c r="E13" i="26"/>
  <c r="D72" i="26"/>
  <c r="E72" i="26"/>
  <c r="D73" i="26"/>
  <c r="E73" i="26"/>
  <c r="D74" i="26"/>
  <c r="E74" i="26"/>
  <c r="D75" i="26"/>
  <c r="E75" i="26"/>
  <c r="D76" i="26"/>
  <c r="E76" i="26"/>
  <c r="D77" i="26"/>
  <c r="E77" i="26"/>
  <c r="D78" i="26"/>
  <c r="E78" i="26"/>
  <c r="D28" i="26"/>
  <c r="E28" i="26"/>
  <c r="D79" i="26"/>
  <c r="E79" i="26"/>
  <c r="D80" i="26"/>
  <c r="E80" i="26"/>
  <c r="D81" i="26"/>
  <c r="E81" i="26"/>
  <c r="D82" i="26"/>
  <c r="E82" i="26"/>
  <c r="D83" i="26"/>
  <c r="E83" i="26"/>
  <c r="D84" i="26"/>
  <c r="E84" i="26"/>
  <c r="D36" i="26"/>
  <c r="E36" i="26"/>
  <c r="D85" i="26"/>
  <c r="E85" i="26"/>
  <c r="D86" i="26"/>
  <c r="E86" i="26"/>
  <c r="D87" i="26"/>
  <c r="E87" i="26"/>
  <c r="D88" i="26"/>
  <c r="E88" i="26"/>
  <c r="D89" i="26"/>
  <c r="E89" i="26"/>
  <c r="D90" i="26"/>
  <c r="E90" i="26"/>
  <c r="D91" i="26"/>
  <c r="E91" i="26"/>
  <c r="D92" i="26"/>
  <c r="E92" i="26"/>
  <c r="D93" i="26"/>
  <c r="E93" i="26"/>
  <c r="D94" i="26"/>
  <c r="E94" i="26"/>
  <c r="D95" i="26"/>
  <c r="E95" i="26"/>
  <c r="D96" i="26"/>
  <c r="E96" i="26"/>
  <c r="D3" i="26"/>
  <c r="E3" i="26"/>
  <c r="D97" i="26"/>
  <c r="E97" i="26"/>
  <c r="D98" i="26"/>
  <c r="E98" i="26"/>
  <c r="D4" i="26"/>
  <c r="E4" i="26"/>
  <c r="D99" i="26"/>
  <c r="E99" i="26"/>
  <c r="D100" i="26"/>
  <c r="E100" i="26"/>
  <c r="D101" i="26"/>
  <c r="E101" i="26"/>
  <c r="D21" i="26"/>
  <c r="E21" i="26"/>
  <c r="D14" i="26"/>
  <c r="E14" i="26"/>
  <c r="D6" i="26"/>
  <c r="E6" i="26"/>
  <c r="D22" i="26"/>
  <c r="E22" i="26"/>
  <c r="D102" i="26"/>
  <c r="E102" i="26"/>
  <c r="D103" i="26"/>
  <c r="E103" i="26"/>
  <c r="D11" i="26"/>
  <c r="E11" i="26"/>
  <c r="D15" i="26"/>
  <c r="E15" i="26"/>
  <c r="D9" i="26"/>
  <c r="E9" i="26"/>
  <c r="D33" i="26"/>
  <c r="E33" i="26"/>
  <c r="D43" i="26"/>
  <c r="E43" i="26"/>
  <c r="D24" i="26"/>
  <c r="D20" i="26"/>
  <c r="E20" i="26"/>
  <c r="D10" i="26"/>
  <c r="E10" i="26"/>
  <c r="D12" i="26"/>
  <c r="E12" i="26"/>
  <c r="D41" i="26"/>
  <c r="E41" i="26"/>
  <c r="D104" i="26"/>
  <c r="E104" i="26"/>
  <c r="D105" i="26"/>
  <c r="E105" i="26"/>
  <c r="D38" i="26"/>
  <c r="E38" i="26"/>
  <c r="D37" i="26"/>
  <c r="E37" i="26"/>
  <c r="D32" i="26"/>
  <c r="E32" i="26"/>
  <c r="D29" i="26"/>
  <c r="E29" i="26"/>
  <c r="D2" i="26"/>
  <c r="E2" i="26"/>
  <c r="D40" i="26"/>
  <c r="E40" i="26"/>
  <c r="D42" i="26"/>
  <c r="E42" i="26"/>
  <c r="D31" i="26"/>
  <c r="E31" i="26"/>
  <c r="D28" i="17"/>
  <c r="D102" i="17"/>
  <c r="D90" i="17"/>
  <c r="D26" i="17"/>
  <c r="D97" i="17"/>
  <c r="D111" i="17"/>
  <c r="D35" i="17"/>
  <c r="D25" i="17"/>
  <c r="D8" i="17"/>
  <c r="D12" i="17"/>
  <c r="D74" i="17"/>
  <c r="D99" i="17"/>
  <c r="D86" i="17"/>
  <c r="D18" i="17"/>
  <c r="D24" i="17"/>
  <c r="D21" i="17"/>
  <c r="D16" i="17"/>
  <c r="D66" i="17"/>
  <c r="D73" i="17"/>
  <c r="D112" i="17"/>
  <c r="D81" i="17"/>
  <c r="D52" i="17"/>
  <c r="D44" i="17"/>
  <c r="D58" i="17"/>
  <c r="D113" i="17"/>
  <c r="D106" i="17"/>
  <c r="D67" i="17"/>
  <c r="D78" i="17"/>
  <c r="D71" i="17"/>
  <c r="D36" i="17"/>
  <c r="D17" i="17"/>
  <c r="D31" i="17"/>
  <c r="D68" i="17"/>
  <c r="D85" i="17"/>
  <c r="D69" i="17"/>
  <c r="D56" i="17"/>
  <c r="D61" i="17"/>
  <c r="D39" i="17"/>
  <c r="D63" i="17"/>
  <c r="D19" i="17"/>
  <c r="D79" i="17"/>
  <c r="D50" i="17"/>
  <c r="D46" i="17"/>
  <c r="D15" i="17"/>
  <c r="D83" i="17"/>
  <c r="D94" i="17"/>
  <c r="D96" i="17"/>
  <c r="D40" i="17"/>
  <c r="D64" i="17"/>
  <c r="D89" i="17"/>
  <c r="D33" i="17"/>
  <c r="D27" i="17"/>
  <c r="D55" i="17"/>
  <c r="D88" i="17"/>
  <c r="D4" i="17"/>
  <c r="D82" i="17"/>
  <c r="D49" i="17"/>
  <c r="D43" i="17"/>
  <c r="D30" i="17"/>
  <c r="D108" i="17"/>
  <c r="D11" i="17"/>
  <c r="D77" i="17"/>
  <c r="D105" i="17"/>
  <c r="D92" i="17"/>
  <c r="D91" i="17"/>
  <c r="D84" i="17"/>
  <c r="D80" i="17"/>
  <c r="D45" i="17"/>
  <c r="D51" i="17"/>
  <c r="D108" i="29"/>
  <c r="E108" i="29"/>
  <c r="D44" i="29"/>
  <c r="E44" i="29"/>
  <c r="D15" i="29"/>
  <c r="E15" i="29"/>
  <c r="D59" i="29"/>
  <c r="E59" i="29"/>
  <c r="D123" i="29"/>
  <c r="E123" i="29"/>
  <c r="D21" i="29"/>
  <c r="E21" i="29"/>
  <c r="D32" i="29"/>
  <c r="E32" i="29"/>
  <c r="D45" i="29"/>
  <c r="E45" i="29"/>
  <c r="D66" i="29"/>
  <c r="E66" i="29"/>
  <c r="D31" i="27"/>
  <c r="E31" i="27"/>
  <c r="D32" i="27"/>
  <c r="E32" i="27"/>
  <c r="D28" i="27"/>
  <c r="D14" i="27"/>
  <c r="E14" i="27"/>
  <c r="D6" i="27"/>
  <c r="D29" i="27"/>
  <c r="E29" i="27"/>
  <c r="D33" i="27"/>
  <c r="E33" i="27"/>
  <c r="D30" i="27"/>
  <c r="E30" i="27"/>
  <c r="D15" i="27"/>
  <c r="E15" i="27"/>
  <c r="E7" i="30"/>
  <c r="E6" i="30"/>
  <c r="E31" i="30"/>
  <c r="D31" i="30"/>
  <c r="C31" i="30"/>
  <c r="E74" i="30"/>
  <c r="D74" i="30"/>
  <c r="C74" i="30"/>
  <c r="E16" i="30"/>
  <c r="D16" i="30"/>
  <c r="C16" i="30"/>
  <c r="E32" i="30"/>
  <c r="D32" i="30"/>
  <c r="C32" i="30"/>
  <c r="D7" i="30"/>
  <c r="C7" i="30"/>
  <c r="E19" i="30"/>
  <c r="D19" i="30"/>
  <c r="C19" i="30"/>
  <c r="D6" i="30"/>
  <c r="C6" i="30"/>
  <c r="E21" i="30"/>
  <c r="D21" i="30"/>
  <c r="C21" i="30"/>
  <c r="E25" i="30"/>
  <c r="D25" i="30"/>
  <c r="C25" i="30"/>
  <c r="E65" i="30"/>
  <c r="D65" i="30"/>
  <c r="C65" i="30"/>
  <c r="C19" i="28"/>
  <c r="D19" i="28"/>
  <c r="E19" i="28"/>
  <c r="C21" i="28"/>
  <c r="D21" i="28"/>
  <c r="E21" i="28"/>
  <c r="C18" i="28"/>
  <c r="D18" i="28"/>
  <c r="E18" i="28"/>
  <c r="C17" i="28"/>
  <c r="D17" i="28"/>
  <c r="E17" i="28"/>
  <c r="C16" i="28"/>
  <c r="D16" i="28"/>
  <c r="E16" i="28"/>
  <c r="C12" i="28"/>
  <c r="D12" i="28"/>
  <c r="E12" i="28"/>
  <c r="C20" i="28"/>
  <c r="D20" i="28"/>
  <c r="E20" i="28"/>
  <c r="C6" i="28"/>
  <c r="D6" i="28"/>
  <c r="E6" i="28"/>
  <c r="D46" i="26"/>
  <c r="E46" i="26"/>
  <c r="D50" i="26"/>
  <c r="E50" i="26"/>
  <c r="D48" i="26"/>
  <c r="E48" i="26"/>
  <c r="D49" i="26"/>
  <c r="E49" i="26"/>
  <c r="D44" i="26"/>
  <c r="E44" i="26"/>
  <c r="D47" i="26"/>
  <c r="E47" i="26"/>
  <c r="D35" i="26"/>
  <c r="E35" i="26"/>
  <c r="D17" i="26"/>
  <c r="E17" i="26"/>
  <c r="D100" i="17"/>
  <c r="D37" i="17"/>
  <c r="D53" i="17"/>
  <c r="D95" i="17"/>
  <c r="D110" i="17"/>
  <c r="D103" i="17"/>
  <c r="D7" i="17"/>
  <c r="D109" i="17"/>
  <c r="D38" i="17"/>
  <c r="D41" i="17"/>
  <c r="D6" i="17"/>
  <c r="D14" i="17"/>
  <c r="D13" i="17"/>
  <c r="D5" i="17"/>
  <c r="D2" i="17"/>
  <c r="D104" i="17"/>
  <c r="D107" i="17"/>
  <c r="D65" i="17"/>
  <c r="D93" i="17"/>
  <c r="D98" i="17"/>
  <c r="D57" i="17"/>
  <c r="D32" i="17"/>
  <c r="D76" i="17"/>
  <c r="D9" i="17"/>
  <c r="D70" i="17"/>
  <c r="D3" i="17"/>
  <c r="D87" i="17"/>
  <c r="D60" i="17"/>
  <c r="D23" i="17"/>
  <c r="E117" i="17"/>
  <c r="K117" i="17" s="1"/>
  <c r="E10" i="17"/>
  <c r="E26" i="17"/>
  <c r="K26" i="17" s="1"/>
  <c r="E25" i="17"/>
  <c r="E99" i="17"/>
  <c r="K99" i="17" s="1"/>
  <c r="E21" i="17"/>
  <c r="K21" i="17" s="1"/>
  <c r="E112" i="17"/>
  <c r="K112" i="17" s="1"/>
  <c r="E58" i="17"/>
  <c r="E78" i="17"/>
  <c r="K78" i="17" s="1"/>
  <c r="E31" i="17"/>
  <c r="E56" i="17"/>
  <c r="E19" i="17"/>
  <c r="E15" i="17"/>
  <c r="E40" i="17"/>
  <c r="K40" i="17" s="1"/>
  <c r="E27" i="17"/>
  <c r="K27" i="17" s="1"/>
  <c r="E82" i="17"/>
  <c r="E30" i="17"/>
  <c r="K30" i="17" s="1"/>
  <c r="E105" i="17"/>
  <c r="E80" i="17"/>
  <c r="K80" i="17" s="1"/>
  <c r="E60" i="17"/>
  <c r="K60" i="17" s="1"/>
  <c r="E37" i="17"/>
  <c r="K37" i="17" s="1"/>
  <c r="E41" i="17"/>
  <c r="K41" i="17" s="1"/>
  <c r="E22" i="17"/>
  <c r="K22" i="17" s="1"/>
  <c r="E14" i="17"/>
  <c r="E42" i="17"/>
  <c r="E11" i="16"/>
  <c r="E87" i="17"/>
  <c r="K87" i="17" s="1"/>
  <c r="E53" i="17"/>
  <c r="E6" i="17"/>
  <c r="E81" i="17"/>
  <c r="K81" i="17" s="1"/>
  <c r="E68" i="17"/>
  <c r="E79" i="17"/>
  <c r="E64" i="17"/>
  <c r="K64" i="17" s="1"/>
  <c r="E108" i="17"/>
  <c r="E45" i="17"/>
  <c r="K45" i="17" s="1"/>
  <c r="E9" i="17"/>
  <c r="E95" i="17"/>
  <c r="K95" i="17" s="1"/>
  <c r="E74" i="17"/>
  <c r="E75" i="17"/>
  <c r="E34" i="17"/>
  <c r="E28" i="17"/>
  <c r="K28" i="17" s="1"/>
  <c r="E97" i="17"/>
  <c r="E8" i="17"/>
  <c r="E86" i="17"/>
  <c r="K86" i="17" s="1"/>
  <c r="E16" i="17"/>
  <c r="K16" i="17" s="1"/>
  <c r="E113" i="17"/>
  <c r="K113" i="17" s="1"/>
  <c r="E71" i="17"/>
  <c r="E61" i="17"/>
  <c r="E83" i="17"/>
  <c r="K83" i="17" s="1"/>
  <c r="E55" i="17"/>
  <c r="E92" i="17"/>
  <c r="K92" i="17" s="1"/>
  <c r="E70" i="17"/>
  <c r="E84" i="17"/>
  <c r="K84" i="17" s="1"/>
  <c r="E54" i="17"/>
  <c r="K54" i="17" s="1"/>
  <c r="E57" i="17"/>
  <c r="K57" i="17" s="1"/>
  <c r="E65" i="17"/>
  <c r="E110" i="17"/>
  <c r="K110" i="17" s="1"/>
  <c r="E13" i="17"/>
  <c r="E11" i="17"/>
  <c r="E5" i="17"/>
  <c r="E101" i="17"/>
  <c r="K101" i="17" s="1"/>
  <c r="E102" i="17"/>
  <c r="K102" i="17" s="1"/>
  <c r="E111" i="17"/>
  <c r="K111" i="17" s="1"/>
  <c r="E12" i="17"/>
  <c r="E18" i="17"/>
  <c r="K18" i="17" s="1"/>
  <c r="E66" i="17"/>
  <c r="E52" i="17"/>
  <c r="K52" i="17" s="1"/>
  <c r="E106" i="17"/>
  <c r="E36" i="17"/>
  <c r="K36" i="17" s="1"/>
  <c r="E85" i="17"/>
  <c r="K85" i="17" s="1"/>
  <c r="E39" i="17"/>
  <c r="K39" i="17" s="1"/>
  <c r="E50" i="17"/>
  <c r="E94" i="17"/>
  <c r="E89" i="17"/>
  <c r="E88" i="17"/>
  <c r="K88" i="17" s="1"/>
  <c r="E49" i="17"/>
  <c r="E91" i="17"/>
  <c r="K91" i="17" s="1"/>
  <c r="E51" i="17"/>
  <c r="K51" i="17" s="1"/>
  <c r="E93" i="17"/>
  <c r="K93" i="17" s="1"/>
  <c r="E3" i="17"/>
  <c r="E103" i="17"/>
  <c r="K103" i="17" s="1"/>
  <c r="E114" i="17"/>
  <c r="K114" i="17" s="1"/>
  <c r="E76" i="17"/>
  <c r="K76" i="17" s="1"/>
  <c r="E23" i="17"/>
  <c r="E7" i="17"/>
  <c r="E2" i="17"/>
  <c r="E35" i="17"/>
  <c r="K35" i="17" s="1"/>
  <c r="E73" i="17"/>
  <c r="E67" i="17"/>
  <c r="K67" i="17" s="1"/>
  <c r="E69" i="17"/>
  <c r="E46" i="17"/>
  <c r="E33" i="17"/>
  <c r="K33" i="17" s="1"/>
  <c r="E43" i="17"/>
  <c r="K43" i="17" s="1"/>
  <c r="E107" i="17"/>
  <c r="K107" i="17" s="1"/>
  <c r="E104" i="17"/>
  <c r="K104" i="17" s="1"/>
  <c r="E32" i="17"/>
  <c r="E115" i="17"/>
  <c r="K115" i="17" s="1"/>
  <c r="E90" i="17"/>
  <c r="K90" i="17" s="1"/>
  <c r="E24" i="17"/>
  <c r="K24" i="17" s="1"/>
  <c r="E44" i="17"/>
  <c r="E17" i="17"/>
  <c r="K17" i="17" s="1"/>
  <c r="E63" i="17"/>
  <c r="K63" i="17" s="1"/>
  <c r="E96" i="17"/>
  <c r="K96" i="17" s="1"/>
  <c r="E4" i="17"/>
  <c r="E77" i="17"/>
  <c r="K77" i="17" s="1"/>
  <c r="E98" i="17"/>
  <c r="K98" i="17" s="1"/>
  <c r="E109" i="17"/>
  <c r="K109" i="17" s="1"/>
  <c r="E116" i="17"/>
  <c r="K116" i="17" s="1"/>
  <c r="E100" i="17"/>
  <c r="K100" i="17" s="1"/>
  <c r="E38" i="17"/>
  <c r="K38" i="17" s="1"/>
  <c r="K176" i="27"/>
  <c r="K42" i="17" l="1"/>
  <c r="K32" i="17"/>
  <c r="K50" i="17"/>
  <c r="K65" i="17"/>
  <c r="K34" i="17"/>
  <c r="K58" i="17"/>
  <c r="K44" i="17"/>
  <c r="K23" i="17"/>
  <c r="K68" i="17"/>
  <c r="K15" i="17"/>
  <c r="K69" i="17"/>
  <c r="K49" i="17"/>
  <c r="K106" i="17"/>
  <c r="K53" i="17"/>
  <c r="K19" i="17"/>
  <c r="K25" i="17"/>
  <c r="K56" i="17"/>
  <c r="K46" i="17"/>
  <c r="K89" i="17"/>
  <c r="K97" i="17"/>
  <c r="K105" i="17"/>
  <c r="K31" i="17"/>
  <c r="K61" i="17"/>
  <c r="K79" i="17"/>
  <c r="K20" i="17"/>
  <c r="K47" i="17"/>
  <c r="K94" i="17"/>
  <c r="K66" i="17"/>
  <c r="K55" i="17"/>
  <c r="K108" i="17"/>
  <c r="K48" i="17"/>
  <c r="K59" i="17"/>
  <c r="K82" i="17"/>
  <c r="K118" i="17"/>
  <c r="K7" i="17"/>
  <c r="K6" i="17"/>
  <c r="K5" i="17"/>
  <c r="K13" i="17"/>
  <c r="K10" i="17"/>
  <c r="K9" i="17"/>
  <c r="K12" i="17"/>
  <c r="K11" i="17"/>
  <c r="K8" i="17"/>
  <c r="K4" i="17"/>
  <c r="K14" i="17"/>
  <c r="K2" i="17"/>
  <c r="K3" i="17"/>
  <c r="K59" i="25"/>
  <c r="K49" i="25"/>
  <c r="K128" i="25"/>
  <c r="K86" i="30"/>
  <c r="K19" i="28"/>
  <c r="J112" i="45"/>
  <c r="J107" i="46"/>
  <c r="K90" i="28"/>
  <c r="K82" i="28"/>
  <c r="K82" i="25"/>
  <c r="K113" i="25"/>
  <c r="K89" i="25"/>
  <c r="J78" i="46"/>
  <c r="J13" i="46"/>
  <c r="J62" i="46"/>
  <c r="J26" i="46"/>
  <c r="J24" i="46"/>
  <c r="J94" i="46"/>
  <c r="J10" i="46"/>
  <c r="J3" i="46"/>
  <c r="J55" i="46"/>
  <c r="J71" i="46"/>
  <c r="J37" i="46"/>
  <c r="J85" i="46"/>
  <c r="J29" i="46"/>
  <c r="J2" i="46"/>
  <c r="J89" i="46"/>
  <c r="J43" i="46"/>
  <c r="J23" i="45"/>
  <c r="J59" i="45"/>
  <c r="J146" i="45"/>
  <c r="J144" i="45"/>
  <c r="J54" i="45"/>
  <c r="J143" i="45"/>
  <c r="J106" i="45"/>
  <c r="J145" i="45"/>
  <c r="J86" i="45"/>
  <c r="J70" i="45"/>
  <c r="K182" i="27"/>
  <c r="K112" i="28"/>
  <c r="K95" i="28"/>
  <c r="K6" i="28"/>
  <c r="K98" i="28"/>
  <c r="K11" i="28"/>
  <c r="K89" i="28"/>
  <c r="K81" i="28"/>
  <c r="K73" i="28"/>
  <c r="K65" i="28"/>
  <c r="K57" i="28"/>
  <c r="K49" i="28"/>
  <c r="K3" i="28"/>
  <c r="K20" i="28"/>
  <c r="K18" i="28"/>
  <c r="K9" i="28"/>
  <c r="K74" i="28"/>
  <c r="K66" i="28"/>
  <c r="K58" i="28"/>
  <c r="K50" i="28"/>
  <c r="K42" i="28"/>
  <c r="K35" i="28"/>
  <c r="K27" i="28"/>
  <c r="K108" i="28"/>
  <c r="K41" i="28"/>
  <c r="K34" i="28"/>
  <c r="K93" i="28"/>
  <c r="K71" i="28"/>
  <c r="K63" i="28"/>
  <c r="K55" i="28"/>
  <c r="K47" i="28"/>
  <c r="K39" i="28"/>
  <c r="K32" i="28"/>
  <c r="K30" i="28"/>
  <c r="K25" i="28"/>
  <c r="K107" i="28"/>
  <c r="K111" i="28"/>
  <c r="K5" i="28"/>
  <c r="K87" i="28"/>
  <c r="K79" i="28"/>
  <c r="K16" i="28"/>
  <c r="K96" i="28"/>
  <c r="K92" i="28"/>
  <c r="K84" i="28"/>
  <c r="K76" i="28"/>
  <c r="K68" i="28"/>
  <c r="K60" i="28"/>
  <c r="K52" i="28"/>
  <c r="K44" i="28"/>
  <c r="K36" i="28"/>
  <c r="K4" i="28"/>
  <c r="K22" i="28"/>
  <c r="K106" i="28"/>
  <c r="K21" i="28"/>
  <c r="K2" i="28"/>
  <c r="K105" i="28"/>
  <c r="K7" i="28"/>
  <c r="K86" i="28"/>
  <c r="K78" i="28"/>
  <c r="K70" i="28"/>
  <c r="K62" i="28"/>
  <c r="K54" i="28"/>
  <c r="K46" i="28"/>
  <c r="K38" i="28"/>
  <c r="K29" i="28"/>
  <c r="K24" i="28"/>
  <c r="K104" i="28"/>
  <c r="K13" i="28"/>
  <c r="K17" i="28"/>
  <c r="K100" i="28"/>
  <c r="K91" i="28"/>
  <c r="K83" i="28"/>
  <c r="K75" i="28"/>
  <c r="K67" i="28"/>
  <c r="K59" i="28"/>
  <c r="K51" i="28"/>
  <c r="K43" i="28"/>
  <c r="K8" i="28"/>
  <c r="K28" i="28"/>
  <c r="K103" i="28"/>
  <c r="K14" i="28"/>
  <c r="K115" i="28"/>
  <c r="K99" i="28"/>
  <c r="K94" i="28"/>
  <c r="K88" i="28"/>
  <c r="K80" i="28"/>
  <c r="K72" i="28"/>
  <c r="K64" i="28"/>
  <c r="K56" i="28"/>
  <c r="K48" i="28"/>
  <c r="K40" i="28"/>
  <c r="K33" i="28"/>
  <c r="K31" i="28"/>
  <c r="K26" i="28"/>
  <c r="K110" i="28"/>
  <c r="K102" i="28"/>
  <c r="K114" i="28"/>
  <c r="K12" i="28"/>
  <c r="K97" i="28"/>
  <c r="K85" i="28"/>
  <c r="K77" i="28"/>
  <c r="K69" i="28"/>
  <c r="K61" i="28"/>
  <c r="K53" i="28"/>
  <c r="K45" i="28"/>
  <c r="K37" i="28"/>
  <c r="K15" i="28"/>
  <c r="K23" i="28"/>
  <c r="K109" i="28"/>
  <c r="K101" i="28"/>
  <c r="K113" i="28"/>
  <c r="K67" i="30"/>
  <c r="K31" i="30"/>
  <c r="J103" i="46"/>
  <c r="J19" i="46"/>
  <c r="J5" i="46"/>
  <c r="J82" i="46"/>
  <c r="J99" i="45"/>
  <c r="J93" i="46"/>
  <c r="J75" i="46"/>
  <c r="J40" i="46"/>
  <c r="K110" i="30"/>
  <c r="K101" i="30"/>
  <c r="K14" i="30"/>
  <c r="K69" i="30"/>
  <c r="K60" i="30"/>
  <c r="K23" i="30"/>
  <c r="K77" i="30"/>
  <c r="K114" i="30"/>
  <c r="K22" i="30"/>
  <c r="K82" i="30"/>
  <c r="K46" i="30"/>
  <c r="K8" i="30"/>
  <c r="K16" i="30"/>
  <c r="K56" i="30"/>
  <c r="K37" i="30"/>
  <c r="K47" i="30"/>
  <c r="K43" i="30"/>
  <c r="K19" i="30"/>
  <c r="J118" i="45"/>
  <c r="J17" i="45"/>
  <c r="K10" i="28"/>
  <c r="J18" i="46"/>
  <c r="J8" i="46"/>
  <c r="J15" i="46"/>
  <c r="J101" i="46"/>
  <c r="J14" i="46"/>
  <c r="K121" i="25"/>
  <c r="K105" i="25"/>
  <c r="K97" i="25"/>
  <c r="K73" i="25"/>
  <c r="K54" i="25"/>
  <c r="K130" i="25"/>
  <c r="K98" i="25"/>
  <c r="K67" i="25"/>
  <c r="K50" i="25"/>
  <c r="K40" i="25"/>
  <c r="K120" i="25"/>
  <c r="K112" i="25"/>
  <c r="K104" i="25"/>
  <c r="K80" i="25"/>
  <c r="K72" i="25"/>
  <c r="K65" i="25"/>
  <c r="K58" i="25"/>
  <c r="K48" i="25"/>
  <c r="K18" i="25"/>
  <c r="K50" i="30"/>
  <c r="K106" i="30"/>
  <c r="K11" i="27"/>
  <c r="K62" i="30"/>
  <c r="K36" i="30"/>
  <c r="K10" i="30"/>
  <c r="K108" i="30"/>
  <c r="K268" i="29"/>
  <c r="K30" i="30"/>
  <c r="K167" i="29"/>
  <c r="K96" i="30"/>
  <c r="J53" i="45"/>
  <c r="J122" i="45"/>
  <c r="J147" i="45"/>
  <c r="J91" i="46"/>
  <c r="J77" i="46"/>
  <c r="J70" i="46"/>
  <c r="J23" i="46"/>
  <c r="J80" i="46"/>
  <c r="J12" i="46"/>
  <c r="J113" i="46"/>
  <c r="J60" i="46"/>
  <c r="J87" i="46"/>
  <c r="J42" i="46"/>
  <c r="J92" i="46"/>
  <c r="J72" i="46"/>
  <c r="J69" i="46"/>
  <c r="J51" i="46"/>
  <c r="J35" i="45"/>
  <c r="J85" i="45"/>
  <c r="K115" i="30"/>
  <c r="K137" i="25"/>
  <c r="K136" i="25"/>
  <c r="K186" i="25"/>
  <c r="K178" i="25"/>
  <c r="K170" i="25"/>
  <c r="K162" i="25"/>
  <c r="K11" i="25"/>
  <c r="K154" i="25"/>
  <c r="K151" i="25"/>
  <c r="K146" i="25"/>
  <c r="K139" i="25"/>
  <c r="K185" i="25"/>
  <c r="K177" i="25"/>
  <c r="K169" i="25"/>
  <c r="K161" i="25"/>
  <c r="K156" i="25"/>
  <c r="K13" i="25"/>
  <c r="K27" i="25"/>
  <c r="K145" i="25"/>
  <c r="K184" i="25"/>
  <c r="K176" i="25"/>
  <c r="K168" i="25"/>
  <c r="K160" i="25"/>
  <c r="K35" i="25"/>
  <c r="K19" i="25"/>
  <c r="K8" i="25"/>
  <c r="K144" i="25"/>
  <c r="K118" i="25"/>
  <c r="K123" i="25"/>
  <c r="K75" i="25"/>
  <c r="K68" i="25"/>
  <c r="K41" i="25"/>
  <c r="K36" i="25"/>
  <c r="K129" i="25"/>
  <c r="K81" i="25"/>
  <c r="K66" i="25"/>
  <c r="K39" i="25"/>
  <c r="K112" i="26"/>
  <c r="K123" i="29"/>
  <c r="K17" i="30"/>
  <c r="K34" i="30"/>
  <c r="K42" i="30"/>
  <c r="K49" i="30"/>
  <c r="K18" i="30"/>
  <c r="K63" i="30"/>
  <c r="K90" i="30"/>
  <c r="K65" i="30"/>
  <c r="K5" i="30"/>
  <c r="K102" i="27"/>
  <c r="K70" i="27"/>
  <c r="K7" i="30"/>
  <c r="K111" i="30"/>
  <c r="K105" i="30"/>
  <c r="K112" i="30"/>
  <c r="K52" i="30"/>
  <c r="K12" i="30"/>
  <c r="K87" i="30"/>
  <c r="K57" i="30"/>
  <c r="K39" i="30"/>
  <c r="K140" i="29"/>
  <c r="K103" i="29"/>
  <c r="K287" i="29"/>
  <c r="K17" i="29"/>
  <c r="K102" i="30"/>
  <c r="K21" i="29"/>
  <c r="K255" i="29"/>
  <c r="K8" i="29"/>
  <c r="K44" i="29"/>
  <c r="K102" i="29"/>
  <c r="K68" i="29"/>
  <c r="K166" i="29"/>
  <c r="K73" i="29"/>
  <c r="K57" i="29"/>
  <c r="K196" i="29"/>
  <c r="K159" i="29"/>
  <c r="K104" i="29"/>
  <c r="K187" i="29"/>
  <c r="K181" i="29"/>
  <c r="K276" i="29"/>
  <c r="K193" i="29"/>
  <c r="K254" i="29"/>
  <c r="K95" i="29"/>
  <c r="K260" i="29"/>
  <c r="K66" i="29"/>
  <c r="K163" i="29"/>
  <c r="K219" i="29"/>
  <c r="K232" i="29"/>
  <c r="K105" i="29"/>
  <c r="K56" i="29"/>
  <c r="K243" i="29"/>
  <c r="K269" i="29"/>
  <c r="K65" i="29"/>
  <c r="K88" i="29"/>
  <c r="K239" i="29"/>
  <c r="K149" i="29"/>
  <c r="K279" i="29"/>
  <c r="K51" i="29"/>
  <c r="K135" i="29"/>
  <c r="K227" i="29"/>
  <c r="K142" i="29"/>
  <c r="K87" i="29"/>
  <c r="K28" i="29"/>
  <c r="K111" i="29"/>
  <c r="K175" i="29"/>
  <c r="K284" i="29"/>
  <c r="K156" i="29"/>
  <c r="K223" i="29"/>
  <c r="K50" i="29"/>
  <c r="K214" i="29"/>
  <c r="K251" i="29"/>
  <c r="K244" i="29"/>
  <c r="K147" i="29"/>
  <c r="K35" i="29"/>
  <c r="K246" i="29"/>
  <c r="K162" i="29"/>
  <c r="K240" i="29"/>
  <c r="K92" i="29"/>
  <c r="K209" i="29"/>
  <c r="K31" i="29"/>
  <c r="K160" i="29"/>
  <c r="K84" i="29"/>
  <c r="K264" i="29"/>
  <c r="K174" i="29"/>
  <c r="K155" i="29"/>
  <c r="K4" i="30"/>
  <c r="K27" i="30"/>
  <c r="K256" i="29"/>
  <c r="K74" i="26"/>
  <c r="K32" i="25"/>
  <c r="K95" i="25"/>
  <c r="K9" i="25"/>
  <c r="K85" i="25"/>
  <c r="K42" i="25"/>
  <c r="K61" i="25"/>
  <c r="K31" i="25"/>
  <c r="K96" i="25"/>
  <c r="K53" i="25"/>
  <c r="K122" i="25"/>
  <c r="K114" i="25"/>
  <c r="K106" i="25"/>
  <c r="K90" i="25"/>
  <c r="K74" i="25"/>
  <c r="K5" i="25"/>
  <c r="K13" i="30"/>
  <c r="K100" i="30"/>
  <c r="J114" i="46"/>
  <c r="J110" i="46"/>
  <c r="J44" i="46"/>
  <c r="J34" i="46"/>
  <c r="J22" i="46"/>
  <c r="J47" i="46"/>
  <c r="J100" i="46"/>
  <c r="J96" i="46"/>
  <c r="J57" i="46"/>
  <c r="J35" i="46"/>
  <c r="J108" i="46"/>
  <c r="J36" i="46"/>
  <c r="J104" i="46"/>
  <c r="J39" i="46"/>
  <c r="J102" i="46"/>
  <c r="J11" i="46"/>
  <c r="J52" i="46"/>
  <c r="J32" i="46"/>
  <c r="J27" i="46"/>
  <c r="J84" i="46"/>
  <c r="J98" i="46"/>
  <c r="J30" i="46"/>
  <c r="J76" i="46"/>
  <c r="J59" i="46"/>
  <c r="J67" i="46"/>
  <c r="J65" i="46"/>
  <c r="J49" i="46"/>
  <c r="J28" i="46"/>
  <c r="J53" i="46"/>
  <c r="J7" i="46"/>
  <c r="J95" i="46"/>
  <c r="J81" i="46"/>
  <c r="J20" i="46"/>
  <c r="J79" i="46"/>
  <c r="J100" i="45"/>
  <c r="J72" i="45"/>
  <c r="J84" i="45"/>
  <c r="J135" i="45"/>
  <c r="J43" i="45"/>
  <c r="J115" i="46"/>
  <c r="J112" i="46"/>
  <c r="J95" i="45"/>
  <c r="K38" i="30"/>
  <c r="K97" i="30"/>
  <c r="K44" i="30"/>
  <c r="K24" i="30"/>
  <c r="K59" i="30"/>
  <c r="J94" i="45"/>
  <c r="K48" i="30"/>
  <c r="K21" i="30"/>
  <c r="K61" i="30"/>
  <c r="K40" i="30"/>
  <c r="K54" i="30"/>
  <c r="K98" i="30"/>
  <c r="K28" i="30"/>
  <c r="K74" i="30"/>
  <c r="K15" i="30"/>
  <c r="K20" i="30"/>
  <c r="K35" i="30"/>
  <c r="K76" i="30"/>
  <c r="K72" i="30"/>
  <c r="K88" i="30"/>
  <c r="K73" i="30"/>
  <c r="K29" i="30"/>
  <c r="K26" i="30"/>
  <c r="K84" i="30"/>
  <c r="K45" i="30"/>
  <c r="K71" i="30"/>
  <c r="K93" i="30"/>
  <c r="K78" i="30"/>
  <c r="K66" i="30"/>
  <c r="K99" i="30"/>
  <c r="K103" i="30"/>
  <c r="K89" i="30"/>
  <c r="K113" i="30"/>
  <c r="K41" i="30"/>
  <c r="K107" i="30"/>
  <c r="K32" i="30"/>
  <c r="K81" i="30"/>
  <c r="K2" i="30"/>
  <c r="K94" i="30"/>
  <c r="K70" i="30"/>
  <c r="K109" i="30"/>
  <c r="K25" i="30"/>
  <c r="K91" i="30"/>
  <c r="K79" i="30"/>
  <c r="K85" i="30"/>
  <c r="K55" i="30"/>
  <c r="K80" i="30"/>
  <c r="K33" i="30"/>
  <c r="K3" i="30"/>
  <c r="K53" i="30"/>
  <c r="K104" i="30"/>
  <c r="K6" i="30"/>
  <c r="K58" i="30"/>
  <c r="K68" i="30"/>
  <c r="K83" i="30"/>
  <c r="K95" i="30"/>
  <c r="K64" i="30"/>
  <c r="K75" i="30"/>
  <c r="K11" i="30"/>
  <c r="K62" i="26"/>
  <c r="K114" i="26"/>
  <c r="K111" i="26"/>
  <c r="K113" i="26"/>
  <c r="K110" i="26"/>
  <c r="K70" i="26"/>
  <c r="J71" i="45"/>
  <c r="J107" i="45"/>
  <c r="J16" i="45"/>
  <c r="J98" i="45"/>
  <c r="J74" i="45"/>
  <c r="J93" i="45"/>
  <c r="J66" i="45"/>
  <c r="J75" i="45"/>
  <c r="J140" i="45"/>
  <c r="J138" i="45"/>
  <c r="J136" i="45"/>
  <c r="J141" i="45"/>
  <c r="J137" i="45"/>
  <c r="J12" i="45"/>
  <c r="J105" i="45"/>
  <c r="K23" i="26"/>
  <c r="K76" i="26"/>
  <c r="K33" i="26"/>
  <c r="K165" i="27"/>
  <c r="K3" i="27"/>
  <c r="K171" i="27"/>
  <c r="K118" i="27"/>
  <c r="K41" i="27"/>
  <c r="K33" i="27"/>
  <c r="K26" i="27"/>
  <c r="K133" i="27"/>
  <c r="K162" i="27"/>
  <c r="K148" i="27"/>
  <c r="K13" i="27"/>
  <c r="K140" i="27"/>
  <c r="K54" i="27"/>
  <c r="K47" i="27"/>
  <c r="K39" i="27"/>
  <c r="K83" i="27"/>
  <c r="K46" i="27"/>
  <c r="K120" i="27"/>
  <c r="K113" i="27"/>
  <c r="K98" i="27"/>
  <c r="K82" i="27"/>
  <c r="K37" i="27"/>
  <c r="K4" i="27"/>
  <c r="K252" i="29"/>
  <c r="K225" i="29"/>
  <c r="K186" i="29"/>
  <c r="K245" i="29"/>
  <c r="K125" i="29"/>
  <c r="K275" i="29"/>
  <c r="K24" i="29"/>
  <c r="K262" i="29"/>
  <c r="K226" i="29"/>
  <c r="K118" i="29"/>
  <c r="K200" i="29"/>
  <c r="K13" i="29"/>
  <c r="K85" i="29"/>
  <c r="K54" i="29"/>
  <c r="K74" i="29"/>
  <c r="K148" i="29"/>
  <c r="K218" i="29"/>
  <c r="K136" i="29"/>
  <c r="K170" i="29"/>
  <c r="K12" i="29"/>
  <c r="K6" i="29"/>
  <c r="K238" i="29"/>
  <c r="K153" i="29"/>
  <c r="K267" i="29"/>
  <c r="K173" i="29"/>
  <c r="K190" i="29"/>
  <c r="K207" i="29"/>
  <c r="K266" i="29"/>
  <c r="K53" i="29"/>
  <c r="K80" i="29"/>
  <c r="K129" i="29"/>
  <c r="K59" i="29"/>
  <c r="K213" i="29"/>
  <c r="K220" i="29"/>
  <c r="K278" i="29"/>
  <c r="K229" i="29"/>
  <c r="K34" i="29"/>
  <c r="K48" i="29"/>
  <c r="K247" i="29"/>
  <c r="K270" i="29"/>
  <c r="K185" i="29"/>
  <c r="K61" i="29"/>
  <c r="K33" i="29"/>
  <c r="K58" i="29"/>
  <c r="K108" i="29"/>
  <c r="K138" i="29"/>
  <c r="K45" i="29"/>
  <c r="K216" i="29"/>
  <c r="K3" i="29"/>
  <c r="K22" i="29"/>
  <c r="K241" i="29"/>
  <c r="K42" i="29"/>
  <c r="K286" i="29"/>
  <c r="K19" i="29"/>
  <c r="K253" i="29"/>
  <c r="K261" i="29"/>
  <c r="K198" i="29"/>
  <c r="K139" i="29"/>
  <c r="K157" i="29"/>
  <c r="K39" i="29"/>
  <c r="K204" i="29"/>
  <c r="K151" i="29"/>
  <c r="K98" i="29"/>
  <c r="K32" i="29"/>
  <c r="K285" i="29"/>
  <c r="K126" i="29"/>
  <c r="K288" i="29"/>
  <c r="K146" i="29"/>
  <c r="K97" i="29"/>
  <c r="K277" i="29"/>
  <c r="K69" i="29"/>
  <c r="K124" i="29"/>
  <c r="K143" i="29"/>
  <c r="K47" i="29"/>
  <c r="K194" i="29"/>
  <c r="K130" i="29"/>
  <c r="K49" i="29"/>
  <c r="K60" i="29"/>
  <c r="K145" i="29"/>
  <c r="K5" i="29"/>
  <c r="K109" i="29"/>
  <c r="K62" i="29"/>
  <c r="K280" i="29"/>
  <c r="K16" i="29"/>
  <c r="K137" i="29"/>
  <c r="K212" i="29"/>
  <c r="K201" i="29"/>
  <c r="K96" i="29"/>
  <c r="K110" i="29"/>
  <c r="K274" i="29"/>
  <c r="K178" i="29"/>
  <c r="K133" i="25"/>
  <c r="K101" i="25"/>
  <c r="K77" i="25"/>
  <c r="K69" i="25"/>
  <c r="K46" i="25"/>
  <c r="K134" i="25"/>
  <c r="K126" i="25"/>
  <c r="K110" i="25"/>
  <c r="K102" i="25"/>
  <c r="K86" i="25"/>
  <c r="K78" i="25"/>
  <c r="K70" i="25"/>
  <c r="K63" i="25"/>
  <c r="K51" i="25"/>
  <c r="K47" i="25"/>
  <c r="K135" i="25"/>
  <c r="K127" i="25"/>
  <c r="K111" i="25"/>
  <c r="K103" i="25"/>
  <c r="K87" i="25"/>
  <c r="K79" i="25"/>
  <c r="K71" i="25"/>
  <c r="K52" i="25"/>
  <c r="K37" i="25"/>
  <c r="K18" i="26"/>
  <c r="K169" i="27"/>
  <c r="K116" i="27"/>
  <c r="K10" i="27"/>
  <c r="K94" i="27"/>
  <c r="K86" i="27"/>
  <c r="K78" i="27"/>
  <c r="K134" i="29"/>
  <c r="K16" i="26"/>
  <c r="K14" i="26"/>
  <c r="K121" i="29"/>
  <c r="K14" i="29"/>
  <c r="K179" i="27"/>
  <c r="K145" i="27"/>
  <c r="K127" i="27"/>
  <c r="K112" i="27"/>
  <c r="K105" i="27"/>
  <c r="K97" i="27"/>
  <c r="K89" i="27"/>
  <c r="K81" i="27"/>
  <c r="K73" i="27"/>
  <c r="J106" i="46"/>
  <c r="K2" i="29"/>
  <c r="K41" i="29"/>
  <c r="K184" i="27"/>
  <c r="K178" i="27"/>
  <c r="K151" i="27"/>
  <c r="K135" i="27"/>
  <c r="K72" i="27"/>
  <c r="K24" i="27"/>
  <c r="K108" i="26"/>
  <c r="K80" i="26"/>
  <c r="K139" i="27"/>
  <c r="K131" i="27"/>
  <c r="K123" i="27"/>
  <c r="K115" i="27"/>
  <c r="K109" i="27"/>
  <c r="K101" i="27"/>
  <c r="K93" i="27"/>
  <c r="K85" i="27"/>
  <c r="K77" i="27"/>
  <c r="K61" i="27"/>
  <c r="K38" i="27"/>
  <c r="K31" i="27"/>
  <c r="K25" i="27"/>
  <c r="K17" i="27"/>
  <c r="K100" i="27"/>
  <c r="K41" i="26"/>
  <c r="K160" i="27"/>
  <c r="K108" i="27"/>
  <c r="K92" i="27"/>
  <c r="K84" i="27"/>
  <c r="K76" i="27"/>
  <c r="K68" i="27"/>
  <c r="K60" i="27"/>
  <c r="K20" i="27"/>
  <c r="K79" i="29"/>
  <c r="K48" i="26"/>
  <c r="K43" i="26"/>
  <c r="K167" i="27"/>
  <c r="K159" i="27"/>
  <c r="K19" i="27"/>
  <c r="K107" i="27"/>
  <c r="K99" i="27"/>
  <c r="K91" i="27"/>
  <c r="K75" i="27"/>
  <c r="K59" i="27"/>
  <c r="K52" i="27"/>
  <c r="K23" i="27"/>
  <c r="K234" i="29"/>
  <c r="K133" i="29"/>
  <c r="K211" i="29"/>
  <c r="K191" i="29"/>
  <c r="K116" i="29"/>
  <c r="K230" i="29"/>
  <c r="K40" i="29"/>
  <c r="K257" i="29"/>
  <c r="K215" i="29"/>
  <c r="K4" i="29"/>
  <c r="K71" i="29"/>
  <c r="K283" i="29"/>
  <c r="K10" i="29"/>
  <c r="K222" i="29"/>
  <c r="K152" i="29"/>
  <c r="K78" i="29"/>
  <c r="K89" i="29"/>
  <c r="K9" i="29"/>
  <c r="K86" i="29"/>
  <c r="K67" i="29"/>
  <c r="K15" i="29"/>
  <c r="K9" i="30"/>
  <c r="K173" i="27"/>
  <c r="K152" i="27"/>
  <c r="K18" i="27"/>
  <c r="K106" i="27"/>
  <c r="K90" i="27"/>
  <c r="K74" i="27"/>
  <c r="K35" i="27"/>
  <c r="K29" i="27"/>
  <c r="K22" i="27"/>
  <c r="J149" i="45"/>
  <c r="K22" i="26"/>
  <c r="K172" i="27"/>
  <c r="K157" i="27"/>
  <c r="K119" i="27"/>
  <c r="K65" i="27"/>
  <c r="K50" i="27"/>
  <c r="K42" i="27"/>
  <c r="K34" i="27"/>
  <c r="K21" i="27"/>
  <c r="K156" i="27"/>
  <c r="K111" i="27"/>
  <c r="K104" i="27"/>
  <c r="K96" i="27"/>
  <c r="K88" i="27"/>
  <c r="K80" i="27"/>
  <c r="K64" i="27"/>
  <c r="K56" i="27"/>
  <c r="K49" i="27"/>
  <c r="J115" i="45"/>
  <c r="K177" i="27"/>
  <c r="K90" i="26"/>
  <c r="K83" i="26"/>
  <c r="K60" i="26"/>
  <c r="K44" i="26"/>
  <c r="K141" i="27"/>
  <c r="K125" i="27"/>
  <c r="K117" i="27"/>
  <c r="K110" i="27"/>
  <c r="K103" i="27"/>
  <c r="K95" i="27"/>
  <c r="K87" i="27"/>
  <c r="K79" i="27"/>
  <c r="K71" i="27"/>
  <c r="K63" i="27"/>
  <c r="K40" i="27"/>
  <c r="K32" i="27"/>
  <c r="K6" i="27"/>
  <c r="K7" i="29"/>
  <c r="K81" i="29"/>
  <c r="K62" i="27"/>
  <c r="J38" i="45"/>
  <c r="K101" i="29"/>
  <c r="K76" i="29"/>
  <c r="K106" i="26"/>
  <c r="K150" i="29"/>
  <c r="K11" i="29"/>
  <c r="K19" i="26"/>
  <c r="K183" i="25"/>
  <c r="K175" i="25"/>
  <c r="K167" i="25"/>
  <c r="K159" i="25"/>
  <c r="K28" i="25"/>
  <c r="K4" i="25"/>
  <c r="K150" i="25"/>
  <c r="K143" i="25"/>
  <c r="K263" i="29"/>
  <c r="K265" i="29"/>
  <c r="K2" i="26"/>
  <c r="K182" i="25"/>
  <c r="K174" i="25"/>
  <c r="K166" i="25"/>
  <c r="K158" i="25"/>
  <c r="K155" i="25"/>
  <c r="K20" i="25"/>
  <c r="K149" i="25"/>
  <c r="K142" i="25"/>
  <c r="K195" i="29"/>
  <c r="K55" i="29"/>
  <c r="K20" i="26"/>
  <c r="K46" i="29"/>
  <c r="K45" i="26"/>
  <c r="K114" i="29"/>
  <c r="K181" i="25"/>
  <c r="K173" i="25"/>
  <c r="K157" i="25"/>
  <c r="K40" i="26"/>
  <c r="K15" i="27"/>
  <c r="K9" i="26"/>
  <c r="K96" i="26"/>
  <c r="K44" i="27"/>
  <c r="K30" i="27"/>
  <c r="K15" i="26"/>
  <c r="K101" i="26"/>
  <c r="K24" i="26"/>
  <c r="K27" i="27"/>
  <c r="K36" i="27"/>
  <c r="K14" i="27"/>
  <c r="K100" i="26"/>
  <c r="K11" i="26"/>
  <c r="K94" i="26"/>
  <c r="K72" i="26"/>
  <c r="K58" i="26"/>
  <c r="K37" i="26"/>
  <c r="K138" i="25"/>
  <c r="K67" i="27"/>
  <c r="K65" i="26"/>
  <c r="K91" i="26"/>
  <c r="K84" i="26"/>
  <c r="K56" i="26"/>
  <c r="K97" i="26"/>
  <c r="K10" i="26"/>
  <c r="K69" i="27"/>
  <c r="K53" i="27"/>
  <c r="K77" i="26"/>
  <c r="K68" i="26"/>
  <c r="K143" i="27"/>
  <c r="K45" i="27"/>
  <c r="K51" i="27"/>
  <c r="K87" i="26"/>
  <c r="K57" i="27"/>
  <c r="K51" i="26"/>
  <c r="K66" i="27"/>
  <c r="K58" i="27"/>
  <c r="K43" i="27"/>
  <c r="K12" i="26"/>
  <c r="K104" i="26"/>
  <c r="K3" i="26"/>
  <c r="K69" i="26"/>
  <c r="K55" i="27"/>
  <c r="K48" i="27"/>
  <c r="K28" i="27"/>
  <c r="K32" i="26"/>
  <c r="K30" i="26"/>
  <c r="K59" i="26"/>
  <c r="K170" i="27"/>
  <c r="K149" i="27"/>
  <c r="K8" i="27"/>
  <c r="K20" i="29"/>
  <c r="K26" i="26"/>
  <c r="K17" i="26"/>
  <c r="K95" i="26"/>
  <c r="K29" i="26"/>
  <c r="K31" i="26"/>
  <c r="K154" i="27"/>
  <c r="K132" i="27"/>
  <c r="K124" i="27"/>
  <c r="K168" i="27"/>
  <c r="K16" i="27"/>
  <c r="K146" i="27"/>
  <c r="K144" i="27"/>
  <c r="K138" i="27"/>
  <c r="K130" i="27"/>
  <c r="K122" i="27"/>
  <c r="K89" i="26"/>
  <c r="K82" i="26"/>
  <c r="K78" i="26"/>
  <c r="K105" i="26"/>
  <c r="K4" i="26"/>
  <c r="K5" i="26"/>
  <c r="K2" i="27"/>
  <c r="K137" i="27"/>
  <c r="K114" i="27"/>
  <c r="K50" i="26"/>
  <c r="K86" i="26"/>
  <c r="K73" i="26"/>
  <c r="K128" i="27"/>
  <c r="K49" i="26"/>
  <c r="K102" i="26"/>
  <c r="K79" i="26"/>
  <c r="K61" i="26"/>
  <c r="K55" i="26"/>
  <c r="K34" i="26"/>
  <c r="K7" i="26"/>
  <c r="K47" i="26"/>
  <c r="K52" i="26"/>
  <c r="K164" i="27"/>
  <c r="K134" i="27"/>
  <c r="K126" i="27"/>
  <c r="K21" i="26"/>
  <c r="K38" i="26"/>
  <c r="K6" i="26"/>
  <c r="K98" i="26"/>
  <c r="K92" i="26"/>
  <c r="K36" i="26"/>
  <c r="K67" i="26"/>
  <c r="K57" i="26"/>
  <c r="K54" i="26"/>
  <c r="K39" i="26"/>
  <c r="K131" i="25"/>
  <c r="K115" i="25"/>
  <c r="K107" i="25"/>
  <c r="K75" i="26"/>
  <c r="K66" i="26"/>
  <c r="K53" i="26"/>
  <c r="J97" i="46"/>
  <c r="K46" i="26"/>
  <c r="K42" i="26"/>
  <c r="K88" i="26"/>
  <c r="K81" i="26"/>
  <c r="K71" i="26"/>
  <c r="K63" i="26"/>
  <c r="J48" i="46"/>
  <c r="K107" i="26"/>
  <c r="K4" i="16"/>
  <c r="K101" i="16"/>
  <c r="K49" i="16"/>
  <c r="K136" i="16"/>
  <c r="K55" i="16"/>
  <c r="K165" i="16"/>
  <c r="K12" i="16"/>
  <c r="K35" i="16"/>
  <c r="K88" i="16"/>
  <c r="K5" i="16"/>
  <c r="K69" i="16"/>
  <c r="K172" i="16"/>
  <c r="K121" i="16"/>
  <c r="K99" i="25"/>
  <c r="K91" i="25"/>
  <c r="K83" i="25"/>
  <c r="K55" i="25"/>
  <c r="K26" i="25"/>
  <c r="K10" i="25"/>
  <c r="K125" i="25"/>
  <c r="K117" i="25"/>
  <c r="K109" i="25"/>
  <c r="K93" i="25"/>
  <c r="K23" i="25"/>
  <c r="K57" i="25"/>
  <c r="K21" i="25"/>
  <c r="K6" i="25"/>
  <c r="K165" i="25"/>
  <c r="K24" i="25"/>
  <c r="K153" i="25"/>
  <c r="K148" i="25"/>
  <c r="K3" i="25"/>
  <c r="K179" i="25"/>
  <c r="K180" i="25"/>
  <c r="K171" i="25"/>
  <c r="K163" i="25"/>
  <c r="K22" i="25"/>
  <c r="K30" i="25"/>
  <c r="K7" i="25"/>
  <c r="K15" i="25"/>
  <c r="K140" i="25"/>
  <c r="K132" i="25"/>
  <c r="K124" i="25"/>
  <c r="K116" i="25"/>
  <c r="K108" i="25"/>
  <c r="K100" i="25"/>
  <c r="K92" i="25"/>
  <c r="K84" i="25"/>
  <c r="K76" i="25"/>
  <c r="K34" i="25"/>
  <c r="K62" i="25"/>
  <c r="K56" i="25"/>
  <c r="K29" i="25"/>
  <c r="K45" i="25"/>
  <c r="K14" i="25"/>
  <c r="K2" i="25"/>
  <c r="K172" i="25"/>
  <c r="K164" i="25"/>
  <c r="K33" i="25"/>
  <c r="K16" i="25"/>
  <c r="K152" i="25"/>
  <c r="K147" i="25"/>
  <c r="K141" i="25"/>
  <c r="K17" i="16"/>
  <c r="K139" i="16"/>
  <c r="K78" i="16"/>
  <c r="K94" i="16"/>
  <c r="K132" i="16"/>
  <c r="K30" i="16"/>
  <c r="K87" i="16"/>
  <c r="K43" i="16"/>
  <c r="K6" i="16"/>
  <c r="K102" i="16"/>
  <c r="K153" i="16"/>
  <c r="K46" i="16"/>
  <c r="K54" i="16"/>
  <c r="K84" i="16"/>
  <c r="K27" i="16"/>
  <c r="K86" i="16"/>
  <c r="K179" i="16"/>
  <c r="K95" i="16"/>
  <c r="K177" i="16"/>
  <c r="K152" i="16"/>
  <c r="K38" i="16"/>
  <c r="K58" i="16"/>
  <c r="K48" i="16"/>
  <c r="K72" i="16"/>
  <c r="K75" i="16"/>
  <c r="K3" i="16"/>
  <c r="K164" i="16"/>
  <c r="K150" i="16"/>
  <c r="K92" i="16"/>
  <c r="K127" i="16"/>
  <c r="K112" i="16"/>
  <c r="K45" i="16"/>
  <c r="K171" i="16"/>
  <c r="K133" i="16"/>
  <c r="K159" i="16"/>
  <c r="K174" i="16"/>
  <c r="K14" i="16"/>
  <c r="K111" i="16"/>
  <c r="K60" i="16"/>
  <c r="K168" i="16"/>
  <c r="K59" i="16"/>
  <c r="K117" i="16"/>
  <c r="K122" i="16"/>
  <c r="K126" i="16"/>
  <c r="K151" i="16"/>
  <c r="K52" i="16"/>
  <c r="K29" i="16"/>
  <c r="K155" i="16"/>
  <c r="K148" i="16"/>
  <c r="K175" i="16"/>
  <c r="K169" i="16"/>
  <c r="K89" i="16"/>
  <c r="K178" i="16"/>
  <c r="K19" i="16"/>
  <c r="K124" i="16"/>
  <c r="K103" i="16"/>
  <c r="K113" i="16"/>
  <c r="K143" i="16"/>
  <c r="K32" i="16"/>
  <c r="K130" i="16"/>
  <c r="K85" i="16"/>
  <c r="K61" i="16"/>
  <c r="K140" i="16"/>
  <c r="K167" i="16"/>
  <c r="K176" i="16"/>
  <c r="K108" i="16"/>
  <c r="K76" i="16"/>
  <c r="K39" i="16"/>
  <c r="K41" i="16"/>
  <c r="K8" i="16"/>
  <c r="K77" i="16"/>
  <c r="K11" i="16"/>
  <c r="K15" i="16"/>
  <c r="K2" i="16"/>
  <c r="K20" i="16"/>
  <c r="K97" i="16"/>
  <c r="K47" i="16"/>
  <c r="K37" i="16"/>
  <c r="K118" i="16"/>
  <c r="K50" i="16"/>
  <c r="K144" i="16"/>
  <c r="J54" i="46"/>
  <c r="J66" i="46"/>
  <c r="J73" i="46"/>
  <c r="J56" i="46"/>
  <c r="J63" i="46"/>
  <c r="J88" i="46"/>
  <c r="J6" i="46"/>
  <c r="J86" i="46"/>
  <c r="K163" i="27"/>
  <c r="K155" i="27"/>
  <c r="J142" i="45"/>
  <c r="J130" i="45"/>
  <c r="J80" i="45"/>
  <c r="J121" i="45"/>
  <c r="J37" i="45"/>
  <c r="J139" i="45"/>
  <c r="J148" i="45"/>
  <c r="J156" i="45"/>
  <c r="K109" i="26"/>
  <c r="K136" i="27"/>
  <c r="J64" i="46"/>
  <c r="K161" i="27"/>
  <c r="K9" i="27"/>
  <c r="J90" i="46"/>
  <c r="J41" i="46"/>
  <c r="J33" i="46"/>
  <c r="K166" i="27"/>
  <c r="K158" i="27"/>
  <c r="J21" i="45"/>
  <c r="J131" i="45"/>
  <c r="J69" i="45"/>
  <c r="J96" i="45"/>
  <c r="J55" i="45"/>
  <c r="K27" i="26"/>
  <c r="K103" i="26"/>
  <c r="K99" i="26"/>
  <c r="K93" i="26"/>
  <c r="K85" i="26"/>
  <c r="K28" i="26"/>
  <c r="K13" i="26"/>
  <c r="K64" i="26"/>
  <c r="K8" i="26"/>
  <c r="K35" i="26"/>
  <c r="K25" i="26"/>
  <c r="J101" i="45"/>
  <c r="J4" i="45"/>
  <c r="J120" i="45"/>
  <c r="J134" i="45"/>
  <c r="J17" i="46"/>
  <c r="J26" i="45"/>
  <c r="K51" i="30"/>
  <c r="J132" i="45"/>
  <c r="K150" i="27"/>
  <c r="K12" i="27"/>
  <c r="K142" i="27"/>
  <c r="K52" i="29"/>
  <c r="K250" i="29"/>
  <c r="K228" i="29"/>
  <c r="K171" i="29"/>
  <c r="K179" i="29"/>
  <c r="K236" i="29"/>
  <c r="K70" i="29"/>
  <c r="K169" i="29"/>
  <c r="K203" i="29"/>
  <c r="K202" i="29"/>
  <c r="K107" i="29"/>
  <c r="K188" i="29"/>
  <c r="K168" i="29"/>
  <c r="K248" i="29"/>
  <c r="K231" i="29"/>
  <c r="K94" i="29"/>
  <c r="K25" i="29"/>
  <c r="K233" i="29"/>
  <c r="K273" i="29"/>
  <c r="K164" i="29"/>
  <c r="K161" i="29"/>
  <c r="K235" i="29"/>
  <c r="K131" i="29"/>
  <c r="K115" i="29"/>
  <c r="K177" i="29"/>
  <c r="K182" i="29"/>
  <c r="K127" i="29"/>
  <c r="K75" i="29"/>
  <c r="K23" i="29"/>
  <c r="K128" i="29"/>
  <c r="K82" i="29"/>
  <c r="K26" i="29"/>
  <c r="K106" i="29"/>
  <c r="J99" i="46"/>
  <c r="J61" i="46"/>
  <c r="J21" i="46"/>
  <c r="K132" i="29"/>
  <c r="K77" i="29"/>
  <c r="K37" i="29"/>
  <c r="K38" i="29"/>
  <c r="K186" i="27"/>
  <c r="K72" i="29"/>
  <c r="K208" i="29"/>
  <c r="K197" i="29"/>
  <c r="K282" i="29"/>
  <c r="K165" i="29"/>
  <c r="K217" i="29"/>
  <c r="K141" i="29"/>
  <c r="K184" i="29"/>
  <c r="K199" i="29"/>
  <c r="K183" i="29"/>
  <c r="K144" i="29"/>
  <c r="K210" i="29"/>
  <c r="K249" i="29"/>
  <c r="K224" i="29"/>
  <c r="K158" i="29"/>
  <c r="K281" i="29"/>
  <c r="K185" i="27"/>
  <c r="K92" i="30"/>
  <c r="J97" i="45"/>
  <c r="J78" i="45"/>
  <c r="J102" i="45"/>
  <c r="J82" i="45"/>
  <c r="J31" i="45"/>
  <c r="J162" i="45"/>
  <c r="J123" i="45"/>
  <c r="J111" i="45"/>
  <c r="J110" i="45"/>
  <c r="J49" i="45"/>
  <c r="J6" i="45"/>
  <c r="J50" i="45"/>
  <c r="J113" i="45"/>
  <c r="J92" i="45"/>
  <c r="J14" i="45"/>
  <c r="J174" i="45"/>
  <c r="J108" i="45"/>
  <c r="J63" i="45"/>
  <c r="J104" i="45"/>
  <c r="J32" i="45"/>
  <c r="J159" i="45"/>
  <c r="J52" i="45"/>
  <c r="J155" i="45"/>
  <c r="J19" i="45"/>
  <c r="J27" i="45"/>
  <c r="J150" i="45"/>
  <c r="J48" i="45"/>
  <c r="J58" i="46"/>
  <c r="J9" i="46"/>
  <c r="K120" i="29"/>
  <c r="K93" i="29"/>
  <c r="K154" i="29"/>
  <c r="K187" i="27"/>
  <c r="K183" i="27"/>
  <c r="J33" i="45"/>
  <c r="K129" i="27"/>
  <c r="K121" i="27"/>
  <c r="K119" i="29"/>
  <c r="K242" i="29"/>
  <c r="K206" i="29"/>
  <c r="K43" i="29"/>
  <c r="K271" i="29"/>
  <c r="K258" i="29"/>
  <c r="K99" i="29"/>
  <c r="K221" i="29"/>
  <c r="K205" i="29"/>
  <c r="K29" i="29"/>
  <c r="K90" i="29"/>
  <c r="K176" i="29"/>
  <c r="K272" i="29"/>
  <c r="K259" i="29"/>
  <c r="K122" i="29"/>
  <c r="K27" i="29"/>
  <c r="K189" i="29"/>
  <c r="K18" i="29"/>
  <c r="K237" i="29"/>
  <c r="K180" i="29"/>
  <c r="K91" i="29"/>
  <c r="K83" i="29"/>
  <c r="K192" i="29"/>
  <c r="K172" i="29"/>
  <c r="K100" i="29"/>
  <c r="K112" i="29"/>
  <c r="K64" i="29"/>
  <c r="K36" i="29"/>
  <c r="K63" i="29"/>
  <c r="K30" i="29"/>
  <c r="K113" i="29"/>
  <c r="K117" i="29"/>
  <c r="J109" i="45"/>
  <c r="J172" i="45"/>
  <c r="J103" i="45"/>
  <c r="J167" i="45"/>
  <c r="J161" i="45"/>
  <c r="J160" i="45"/>
  <c r="J79" i="45"/>
  <c r="J13" i="45"/>
  <c r="J114" i="45"/>
  <c r="J3" i="45"/>
  <c r="J47" i="45"/>
  <c r="J41" i="45"/>
  <c r="J15" i="45"/>
  <c r="J179" i="45"/>
  <c r="J46" i="45"/>
  <c r="J8" i="45"/>
  <c r="J171" i="45"/>
  <c r="J169" i="45"/>
  <c r="J166" i="45"/>
  <c r="J25" i="45"/>
  <c r="J51" i="45"/>
  <c r="J158" i="45"/>
  <c r="J67" i="45"/>
  <c r="J116" i="45"/>
  <c r="J128" i="45"/>
  <c r="J45" i="45"/>
  <c r="J109" i="46"/>
  <c r="K181" i="27"/>
  <c r="K175" i="27"/>
  <c r="J50" i="46"/>
  <c r="J117" i="45"/>
  <c r="J119" i="45"/>
  <c r="J77" i="45"/>
  <c r="J81" i="45"/>
  <c r="J30" i="45"/>
  <c r="J165" i="45"/>
  <c r="J61" i="45"/>
  <c r="J68" i="45"/>
  <c r="J157" i="45"/>
  <c r="J58" i="45"/>
  <c r="J64" i="45"/>
  <c r="J153" i="45"/>
  <c r="J151" i="45"/>
  <c r="K180" i="27"/>
  <c r="K174" i="27"/>
  <c r="J178" i="45"/>
  <c r="J83" i="45"/>
  <c r="J7" i="45"/>
  <c r="J168" i="45"/>
  <c r="J164" i="45"/>
  <c r="J129" i="45"/>
  <c r="J39" i="45"/>
  <c r="J42" i="45"/>
  <c r="J2" i="45"/>
  <c r="J87" i="45"/>
  <c r="J124" i="45"/>
  <c r="J105" i="46"/>
  <c r="J46" i="46"/>
  <c r="J25" i="46"/>
  <c r="K7" i="27"/>
  <c r="J11" i="45"/>
  <c r="J177" i="45"/>
  <c r="J9" i="45"/>
  <c r="J133" i="45"/>
  <c r="J170" i="45"/>
  <c r="J40" i="45"/>
  <c r="J44" i="45"/>
  <c r="J65" i="45"/>
  <c r="J125" i="45"/>
  <c r="J91" i="45"/>
  <c r="J56" i="45"/>
  <c r="J62" i="45"/>
  <c r="J152" i="45"/>
  <c r="J20" i="45"/>
  <c r="K153" i="27"/>
  <c r="K147" i="27"/>
  <c r="K5" i="27"/>
  <c r="J176" i="45"/>
  <c r="J175" i="45"/>
  <c r="J173" i="45"/>
  <c r="J88" i="45"/>
  <c r="J90" i="45"/>
  <c r="J163" i="45"/>
  <c r="J10" i="45"/>
  <c r="J36" i="45"/>
  <c r="J89" i="45"/>
  <c r="J154" i="45"/>
  <c r="J28" i="45"/>
  <c r="J22" i="45"/>
  <c r="J57" i="45"/>
  <c r="J111" i="46"/>
  <c r="J45" i="46"/>
  <c r="J31" i="46"/>
  <c r="J38" i="46"/>
  <c r="J4" i="46"/>
  <c r="J74" i="46"/>
  <c r="J16" i="46"/>
  <c r="J68" i="46"/>
  <c r="K13" i="16"/>
  <c r="K163" i="16"/>
  <c r="K63" i="16"/>
  <c r="K109" i="16"/>
  <c r="K147" i="16"/>
  <c r="K104" i="16"/>
  <c r="K51" i="16"/>
  <c r="K25" i="16"/>
  <c r="K149" i="16"/>
  <c r="K107" i="16"/>
  <c r="K138" i="16"/>
  <c r="K131" i="16"/>
  <c r="K40" i="16"/>
  <c r="K71" i="16"/>
  <c r="K134" i="16"/>
  <c r="K65" i="16"/>
  <c r="K57" i="16"/>
  <c r="K21" i="16"/>
  <c r="K166" i="16"/>
  <c r="K114" i="16"/>
  <c r="K161" i="16"/>
  <c r="K83" i="16"/>
  <c r="K141" i="16"/>
  <c r="K28" i="16"/>
  <c r="K119" i="16"/>
  <c r="K100" i="16"/>
  <c r="K142" i="16"/>
  <c r="K128" i="16"/>
  <c r="K110" i="16"/>
  <c r="K173" i="16"/>
  <c r="K99" i="16"/>
  <c r="K137" i="16"/>
  <c r="K26" i="16"/>
  <c r="K90" i="16"/>
  <c r="K146" i="16"/>
  <c r="K123" i="16"/>
  <c r="K31" i="16"/>
  <c r="K125" i="16"/>
  <c r="K96" i="16"/>
  <c r="K36" i="16"/>
  <c r="K68" i="16"/>
  <c r="K105" i="16"/>
  <c r="K67" i="16"/>
  <c r="K170" i="16"/>
  <c r="K129" i="16"/>
  <c r="K154" i="16"/>
  <c r="K116" i="16"/>
  <c r="K82" i="16"/>
  <c r="K156" i="16"/>
  <c r="K18" i="16"/>
  <c r="K56" i="16"/>
  <c r="K53" i="16"/>
  <c r="K98" i="16"/>
  <c r="K120" i="16"/>
  <c r="K160" i="16"/>
  <c r="K64" i="16"/>
  <c r="K70" i="16"/>
  <c r="K44" i="16"/>
  <c r="K42" i="16"/>
  <c r="K66" i="16"/>
  <c r="K80" i="16"/>
  <c r="K10" i="16"/>
  <c r="K16" i="16"/>
  <c r="K81" i="16"/>
  <c r="K91" i="16"/>
  <c r="K145" i="16"/>
  <c r="K158" i="16"/>
  <c r="K135" i="16"/>
  <c r="K7" i="16"/>
  <c r="K79" i="16"/>
  <c r="K22" i="16"/>
  <c r="K106" i="16"/>
  <c r="K34" i="16"/>
  <c r="K157" i="16"/>
  <c r="K162" i="16"/>
  <c r="K24" i="16"/>
  <c r="K115" i="16"/>
  <c r="K73" i="16"/>
  <c r="K62" i="16"/>
  <c r="A62" i="16" l="1"/>
  <c r="A129" i="17"/>
  <c r="A126" i="17"/>
  <c r="A128" i="17"/>
  <c r="A120" i="17"/>
  <c r="A119" i="17"/>
  <c r="A127" i="17"/>
  <c r="A122" i="17"/>
  <c r="A125" i="17"/>
  <c r="A123" i="17"/>
  <c r="A124" i="17"/>
  <c r="A121" i="17"/>
  <c r="A42" i="16"/>
  <c r="A116" i="16"/>
  <c r="A142" i="16"/>
  <c r="A51" i="16"/>
  <c r="A19" i="16"/>
  <c r="A117" i="16"/>
  <c r="A127" i="16"/>
  <c r="A95" i="16"/>
  <c r="A30" i="16"/>
  <c r="A55" i="16"/>
  <c r="A16" i="16"/>
  <c r="A67" i="16"/>
  <c r="A99" i="16"/>
  <c r="A134" i="16"/>
  <c r="A37" i="16"/>
  <c r="A108" i="16"/>
  <c r="A143" i="16"/>
  <c r="A52" i="16"/>
  <c r="A84" i="16"/>
  <c r="A139" i="16"/>
  <c r="A88" i="16"/>
  <c r="A73" i="16"/>
  <c r="A79" i="16"/>
  <c r="A10" i="16"/>
  <c r="A18" i="16"/>
  <c r="A105" i="16"/>
  <c r="A90" i="16"/>
  <c r="A173" i="16"/>
  <c r="A100" i="16"/>
  <c r="A83" i="16"/>
  <c r="A21" i="16"/>
  <c r="A71" i="16"/>
  <c r="A107" i="16"/>
  <c r="A104" i="16"/>
  <c r="A163" i="16"/>
  <c r="A144" i="16"/>
  <c r="A47" i="16"/>
  <c r="A15" i="16"/>
  <c r="A41" i="16"/>
  <c r="A176" i="16"/>
  <c r="A85" i="16"/>
  <c r="A113" i="16"/>
  <c r="A178" i="16"/>
  <c r="A148" i="16"/>
  <c r="A151" i="16"/>
  <c r="A59" i="16"/>
  <c r="A14" i="16"/>
  <c r="A171" i="16"/>
  <c r="A92" i="16"/>
  <c r="A75" i="16"/>
  <c r="A38" i="16"/>
  <c r="A179" i="16"/>
  <c r="A54" i="16"/>
  <c r="A132" i="16"/>
  <c r="A17" i="16"/>
  <c r="A172" i="16"/>
  <c r="A35" i="16"/>
  <c r="A136" i="16"/>
  <c r="A22" i="16"/>
  <c r="A160" i="16"/>
  <c r="A96" i="16"/>
  <c r="A141" i="16"/>
  <c r="A138" i="16"/>
  <c r="A9" i="16"/>
  <c r="A182" i="16"/>
  <c r="A181" i="16"/>
  <c r="A184" i="16"/>
  <c r="A183" i="16"/>
  <c r="A185" i="16"/>
  <c r="A74" i="16"/>
  <c r="A23" i="16"/>
  <c r="A33" i="16"/>
  <c r="A180" i="16"/>
  <c r="A61" i="16"/>
  <c r="A175" i="16"/>
  <c r="A111" i="16"/>
  <c r="A133" i="16"/>
  <c r="A58" i="16"/>
  <c r="A102" i="16"/>
  <c r="A121" i="16"/>
  <c r="A157" i="16"/>
  <c r="A145" i="16"/>
  <c r="A44" i="16"/>
  <c r="A120" i="16"/>
  <c r="A154" i="16"/>
  <c r="A125" i="16"/>
  <c r="A115" i="16"/>
  <c r="A34" i="16"/>
  <c r="A91" i="16"/>
  <c r="A80" i="16"/>
  <c r="A70" i="16"/>
  <c r="A98" i="16"/>
  <c r="A156" i="16"/>
  <c r="A129" i="16"/>
  <c r="A68" i="16"/>
  <c r="A31" i="16"/>
  <c r="A26" i="16"/>
  <c r="A110" i="16"/>
  <c r="A119" i="16"/>
  <c r="A161" i="16"/>
  <c r="A57" i="16"/>
  <c r="A40" i="16"/>
  <c r="A149" i="16"/>
  <c r="A147" i="16"/>
  <c r="A13" i="16"/>
  <c r="A50" i="16"/>
  <c r="A97" i="16"/>
  <c r="A39" i="16"/>
  <c r="A167" i="16"/>
  <c r="A130" i="16"/>
  <c r="A103" i="16"/>
  <c r="A89" i="16"/>
  <c r="A155" i="16"/>
  <c r="A126" i="16"/>
  <c r="A168" i="16"/>
  <c r="A174" i="16"/>
  <c r="A45" i="16"/>
  <c r="A150" i="16"/>
  <c r="A72" i="16"/>
  <c r="A152" i="16"/>
  <c r="A86" i="16"/>
  <c r="A46" i="16"/>
  <c r="A43" i="16"/>
  <c r="A94" i="16"/>
  <c r="A69" i="16"/>
  <c r="A12" i="16"/>
  <c r="A49" i="16"/>
  <c r="A162" i="16"/>
  <c r="A158" i="16"/>
  <c r="A56" i="16"/>
  <c r="A146" i="16"/>
  <c r="A166" i="16"/>
  <c r="A63" i="16"/>
  <c r="A24" i="16"/>
  <c r="A106" i="16"/>
  <c r="A135" i="16"/>
  <c r="A81" i="16"/>
  <c r="A66" i="16"/>
  <c r="A64" i="16"/>
  <c r="A53" i="16"/>
  <c r="A82" i="16"/>
  <c r="A170" i="16"/>
  <c r="A36" i="16"/>
  <c r="A123" i="16"/>
  <c r="A137" i="16"/>
  <c r="A128" i="16"/>
  <c r="A28" i="16"/>
  <c r="A114" i="16"/>
  <c r="A65" i="16"/>
  <c r="A131" i="16"/>
  <c r="A25" i="16"/>
  <c r="A109" i="16"/>
  <c r="A118" i="16"/>
  <c r="A20" i="16"/>
  <c r="A77" i="16"/>
  <c r="A76" i="16"/>
  <c r="A140" i="16"/>
  <c r="A32" i="16"/>
  <c r="A124" i="16"/>
  <c r="A169" i="16"/>
  <c r="A29" i="16"/>
  <c r="A122" i="16"/>
  <c r="A60" i="16"/>
  <c r="A159" i="16"/>
  <c r="A112" i="16"/>
  <c r="A164" i="16"/>
  <c r="A48" i="16"/>
  <c r="A177" i="16"/>
  <c r="A27" i="16"/>
  <c r="A153" i="16"/>
  <c r="A87" i="16"/>
  <c r="A78" i="16"/>
  <c r="A165" i="16"/>
  <c r="A101" i="16"/>
  <c r="A93" i="16"/>
  <c r="A117" i="46"/>
  <c r="A120" i="46"/>
  <c r="A119" i="46"/>
  <c r="A116" i="46"/>
  <c r="A118" i="46"/>
  <c r="A181" i="45"/>
  <c r="A18" i="45"/>
  <c r="A182" i="45"/>
  <c r="A5" i="45"/>
  <c r="A34" i="45"/>
  <c r="A183" i="45"/>
  <c r="A180" i="45"/>
  <c r="A120" i="28"/>
  <c r="A118" i="28"/>
  <c r="A116" i="28"/>
  <c r="A117" i="28"/>
  <c r="A121" i="28"/>
  <c r="A119" i="28"/>
  <c r="A189" i="27"/>
  <c r="A190" i="27"/>
  <c r="A188" i="27"/>
  <c r="A117" i="30"/>
  <c r="A116" i="30"/>
  <c r="A119" i="30"/>
  <c r="A118" i="30"/>
  <c r="A291" i="29"/>
  <c r="A290" i="29"/>
  <c r="A289" i="29"/>
  <c r="A137" i="26"/>
  <c r="A135" i="26"/>
  <c r="A119" i="26"/>
  <c r="A133" i="26"/>
  <c r="A118" i="26"/>
  <c r="A127" i="26"/>
  <c r="A129" i="26"/>
  <c r="A134" i="26"/>
  <c r="A125" i="26"/>
  <c r="A122" i="26"/>
  <c r="A126" i="26"/>
  <c r="A117" i="26"/>
  <c r="A121" i="26"/>
  <c r="A123" i="26"/>
  <c r="A124" i="26"/>
  <c r="A116" i="26"/>
  <c r="A132" i="26"/>
  <c r="A120" i="26"/>
  <c r="A128" i="26"/>
  <c r="A136" i="26"/>
  <c r="A130" i="26"/>
  <c r="A115" i="26"/>
  <c r="A131" i="26"/>
  <c r="A139" i="26"/>
  <c r="A138" i="26"/>
  <c r="A29" i="17"/>
  <c r="A72" i="17"/>
  <c r="A62" i="17"/>
  <c r="A100" i="28"/>
  <c r="A51" i="28"/>
  <c r="A30" i="28"/>
  <c r="A33" i="28"/>
  <c r="A58" i="30"/>
  <c r="A109" i="30"/>
  <c r="A26" i="30"/>
  <c r="A81" i="30"/>
  <c r="A104" i="30"/>
  <c r="A56" i="30"/>
  <c r="A78" i="30"/>
  <c r="A3" i="30"/>
  <c r="A39" i="30"/>
  <c r="A43" i="30"/>
  <c r="A113" i="46"/>
  <c r="A83" i="30"/>
  <c r="A115" i="30"/>
  <c r="A112" i="28"/>
  <c r="A115" i="28"/>
  <c r="A47" i="28"/>
  <c r="A31" i="28"/>
  <c r="A103" i="28"/>
  <c r="A114" i="46"/>
  <c r="A51" i="46"/>
  <c r="A112" i="46"/>
  <c r="A115" i="46"/>
  <c r="A11" i="28"/>
  <c r="A76" i="28"/>
  <c r="A113" i="28"/>
  <c r="A62" i="28"/>
  <c r="A2" i="28"/>
  <c r="A26" i="28"/>
  <c r="A111" i="28"/>
  <c r="A114" i="28"/>
  <c r="A66" i="28"/>
  <c r="A88" i="30"/>
  <c r="A108" i="30"/>
  <c r="A113" i="30"/>
  <c r="A89" i="30"/>
  <c r="A15" i="30"/>
  <c r="A8" i="30"/>
  <c r="A98" i="30"/>
  <c r="A36" i="30"/>
  <c r="A53" i="30"/>
  <c r="A6" i="30"/>
  <c r="A84" i="30"/>
  <c r="A49" i="30"/>
  <c r="A111" i="30"/>
  <c r="A10" i="30"/>
  <c r="A100" i="30"/>
  <c r="A32" i="30"/>
  <c r="A7" i="30"/>
  <c r="A11" i="30"/>
  <c r="A34" i="30"/>
  <c r="A45" i="30"/>
  <c r="A13" i="30"/>
  <c r="A76" i="30"/>
  <c r="A16" i="30"/>
  <c r="A5" i="30"/>
  <c r="A37" i="30"/>
  <c r="A96" i="30"/>
  <c r="A90" i="30"/>
  <c r="A110" i="30"/>
  <c r="A102" i="30"/>
  <c r="A82" i="30"/>
  <c r="A71" i="30"/>
  <c r="A20" i="30"/>
  <c r="A4" i="30"/>
  <c r="A65" i="30"/>
  <c r="A12" i="30"/>
  <c r="A95" i="30"/>
  <c r="A12" i="26"/>
  <c r="A19" i="26"/>
  <c r="A88" i="26"/>
  <c r="A114" i="26"/>
  <c r="A111" i="26"/>
  <c r="A113" i="26"/>
  <c r="A112" i="26"/>
  <c r="A110" i="26"/>
  <c r="A61" i="17"/>
  <c r="A20" i="17"/>
  <c r="A74" i="17"/>
  <c r="A42" i="17"/>
  <c r="A48" i="17"/>
  <c r="A118" i="17"/>
  <c r="A47" i="17"/>
  <c r="A80" i="17"/>
  <c r="A84" i="17"/>
  <c r="A28" i="17"/>
  <c r="A75" i="17"/>
  <c r="A59" i="17"/>
  <c r="A92" i="17"/>
  <c r="A82" i="17"/>
  <c r="A107" i="17"/>
  <c r="A177" i="45"/>
  <c r="A42" i="45"/>
  <c r="A70" i="45"/>
  <c r="A67" i="45"/>
  <c r="A8" i="45"/>
  <c r="A230" i="29"/>
  <c r="A19" i="46"/>
  <c r="A184" i="27"/>
  <c r="A92" i="45"/>
  <c r="A55" i="46"/>
  <c r="A54" i="27"/>
  <c r="A39" i="45"/>
  <c r="A139" i="45"/>
  <c r="A167" i="45"/>
  <c r="A2" i="45"/>
  <c r="A86" i="30"/>
  <c r="A21" i="46"/>
  <c r="A90" i="46"/>
  <c r="A6" i="45"/>
  <c r="A52" i="30"/>
  <c r="A66" i="30"/>
  <c r="A19" i="30"/>
  <c r="A107" i="30"/>
  <c r="A92" i="30"/>
  <c r="A87" i="30"/>
  <c r="A125" i="45"/>
  <c r="A59" i="27"/>
  <c r="A148" i="45"/>
  <c r="A80" i="46"/>
  <c r="A85" i="46"/>
  <c r="A24" i="30"/>
  <c r="A18" i="30"/>
  <c r="A57" i="30"/>
  <c r="A94" i="30"/>
  <c r="A47" i="30"/>
  <c r="A64" i="30"/>
  <c r="A24" i="46"/>
  <c r="A55" i="45"/>
  <c r="A93" i="30"/>
  <c r="A33" i="30"/>
  <c r="A2" i="30"/>
  <c r="A30" i="30"/>
  <c r="A27" i="30"/>
  <c r="A166" i="45"/>
  <c r="A73" i="45"/>
  <c r="A63" i="30"/>
  <c r="A31" i="30"/>
  <c r="A75" i="30"/>
  <c r="A70" i="30"/>
  <c r="A105" i="30"/>
  <c r="A98" i="45"/>
  <c r="A124" i="45"/>
  <c r="A101" i="45"/>
  <c r="A107" i="46"/>
  <c r="A59" i="46"/>
  <c r="A49" i="45"/>
  <c r="A54" i="46"/>
  <c r="A16" i="27"/>
  <c r="A159" i="45"/>
  <c r="A103" i="45"/>
  <c r="A144" i="45"/>
  <c r="A11" i="27"/>
  <c r="A36" i="29"/>
  <c r="A35" i="26"/>
  <c r="A10" i="27"/>
  <c r="A250" i="29"/>
  <c r="A171" i="27"/>
  <c r="A62" i="30"/>
  <c r="A54" i="30"/>
  <c r="A103" i="30"/>
  <c r="A69" i="30"/>
  <c r="A106" i="30"/>
  <c r="A9" i="30"/>
  <c r="A78" i="26"/>
  <c r="A60" i="30"/>
  <c r="A55" i="30"/>
  <c r="A29" i="30"/>
  <c r="A51" i="30"/>
  <c r="A41" i="30"/>
  <c r="A40" i="30"/>
  <c r="A61" i="30"/>
  <c r="A43" i="29"/>
  <c r="A249" i="29"/>
  <c r="A220" i="29"/>
  <c r="A39" i="17"/>
  <c r="A88" i="17"/>
  <c r="A104" i="17"/>
  <c r="A49" i="26"/>
  <c r="A114" i="27"/>
  <c r="A28" i="27"/>
  <c r="A37" i="17"/>
  <c r="A92" i="26"/>
  <c r="A77" i="17"/>
  <c r="A27" i="27"/>
  <c r="A79" i="30"/>
  <c r="A112" i="30"/>
  <c r="A44" i="30"/>
  <c r="A22" i="30"/>
  <c r="A74" i="30"/>
  <c r="A91" i="30"/>
  <c r="A59" i="30"/>
  <c r="A101" i="30"/>
  <c r="A21" i="30"/>
  <c r="A97" i="17"/>
  <c r="A81" i="17"/>
  <c r="A22" i="17"/>
  <c r="A68" i="17"/>
  <c r="A248" i="29"/>
  <c r="A227" i="29"/>
  <c r="A107" i="29"/>
  <c r="A121" i="27"/>
  <c r="A123" i="27"/>
  <c r="A174" i="27"/>
  <c r="A111" i="27"/>
  <c r="A43" i="27"/>
  <c r="A114" i="17"/>
  <c r="A20" i="27"/>
  <c r="A39" i="29"/>
  <c r="A43" i="26"/>
  <c r="A108" i="26"/>
  <c r="A82" i="26"/>
  <c r="A58" i="17"/>
  <c r="A27" i="17"/>
  <c r="A2" i="17"/>
  <c r="A113" i="17"/>
  <c r="A70" i="17"/>
  <c r="A117" i="17"/>
  <c r="A105" i="17"/>
  <c r="A24" i="17"/>
  <c r="A75" i="29"/>
  <c r="A93" i="26"/>
  <c r="A183" i="29"/>
  <c r="A218" i="29"/>
  <c r="A87" i="27"/>
  <c r="A25" i="27"/>
  <c r="A47" i="27"/>
  <c r="A150" i="27"/>
  <c r="A97" i="27"/>
  <c r="A57" i="27"/>
  <c r="A149" i="27"/>
  <c r="A284" i="29"/>
  <c r="A103" i="17"/>
  <c r="A4" i="17"/>
  <c r="A13" i="17"/>
  <c r="A101" i="17"/>
  <c r="A33" i="17"/>
  <c r="A40" i="17"/>
  <c r="A60" i="17"/>
  <c r="A45" i="17"/>
  <c r="A14" i="17"/>
  <c r="A43" i="17"/>
  <c r="A214" i="29"/>
  <c r="A11" i="17"/>
  <c r="A157" i="29"/>
  <c r="A45" i="27"/>
  <c r="A100" i="27"/>
  <c r="A112" i="27"/>
  <c r="A179" i="27"/>
  <c r="A56" i="27"/>
  <c r="A136" i="27"/>
  <c r="A137" i="27"/>
  <c r="A91" i="27"/>
  <c r="A102" i="27"/>
  <c r="A182" i="27"/>
  <c r="A194" i="29"/>
  <c r="A183" i="27"/>
  <c r="A112" i="17"/>
  <c r="A100" i="17"/>
  <c r="A41" i="17"/>
  <c r="A17" i="17"/>
  <c r="A102" i="17"/>
  <c r="A71" i="17"/>
  <c r="A96" i="17"/>
  <c r="A7" i="17"/>
  <c r="A115" i="17"/>
  <c r="A5" i="17"/>
  <c r="A6" i="17"/>
  <c r="A111" i="29"/>
  <c r="A85" i="29"/>
  <c r="A37" i="29"/>
  <c r="A35" i="29"/>
  <c r="A81" i="27"/>
  <c r="A50" i="27"/>
  <c r="A29" i="27"/>
  <c r="A153" i="27"/>
  <c r="A78" i="27"/>
  <c r="A122" i="27"/>
  <c r="A108" i="27"/>
  <c r="A173" i="27"/>
  <c r="A191" i="29"/>
  <c r="A73" i="26"/>
  <c r="A11" i="26"/>
  <c r="A10" i="17"/>
  <c r="A34" i="17"/>
  <c r="A18" i="17"/>
  <c r="A79" i="17"/>
  <c r="A56" i="17"/>
  <c r="A49" i="17"/>
  <c r="A64" i="17"/>
  <c r="A25" i="17"/>
  <c r="A36" i="17"/>
  <c r="A32" i="17"/>
  <c r="A89" i="17"/>
  <c r="A44" i="29"/>
  <c r="A221" i="29"/>
  <c r="A263" i="29"/>
  <c r="A12" i="17"/>
  <c r="A109" i="29"/>
  <c r="A140" i="27"/>
  <c r="A48" i="27"/>
  <c r="A19" i="27"/>
  <c r="A124" i="27"/>
  <c r="A62" i="27"/>
  <c r="A83" i="27"/>
  <c r="A17" i="27"/>
  <c r="A14" i="26"/>
  <c r="A103" i="26"/>
  <c r="A97" i="26"/>
  <c r="A6" i="27"/>
  <c r="A229" i="29"/>
  <c r="A246" i="29"/>
  <c r="A159" i="27"/>
  <c r="A44" i="17"/>
  <c r="A37" i="26"/>
  <c r="A21" i="17"/>
  <c r="A19" i="17"/>
  <c r="A57" i="17"/>
  <c r="A31" i="17"/>
  <c r="A109" i="17"/>
  <c r="A46" i="17"/>
  <c r="A90" i="17"/>
  <c r="A67" i="17"/>
  <c r="A240" i="29"/>
  <c r="A24" i="29"/>
  <c r="A261" i="29"/>
  <c r="A106" i="17"/>
  <c r="A49" i="29"/>
  <c r="A15" i="17"/>
  <c r="A52" i="27"/>
  <c r="A40" i="27"/>
  <c r="A119" i="27"/>
  <c r="A89" i="27"/>
  <c r="A4" i="27"/>
  <c r="A70" i="27"/>
  <c r="A74" i="27"/>
  <c r="A37" i="27"/>
  <c r="A54" i="17"/>
  <c r="A67" i="26"/>
  <c r="A5" i="29"/>
  <c r="A29" i="26"/>
  <c r="A16" i="26"/>
  <c r="A55" i="17"/>
  <c r="A116" i="17"/>
  <c r="A23" i="17"/>
  <c r="A26" i="17"/>
  <c r="A111" i="17"/>
  <c r="A86" i="17"/>
  <c r="A95" i="17"/>
  <c r="A119" i="29"/>
  <c r="A94" i="29"/>
  <c r="A35" i="17"/>
  <c r="A16" i="17"/>
  <c r="A82" i="27"/>
  <c r="A88" i="27"/>
  <c r="A35" i="27"/>
  <c r="A21" i="27"/>
  <c r="A94" i="27"/>
  <c r="A176" i="27"/>
  <c r="A178" i="27"/>
  <c r="A71" i="26"/>
  <c r="A27" i="26"/>
  <c r="A34" i="27"/>
  <c r="A103" i="27"/>
  <c r="A232" i="29"/>
  <c r="A181" i="29"/>
  <c r="A274" i="29"/>
  <c r="A107" i="27"/>
  <c r="A170" i="27"/>
  <c r="A48" i="30"/>
  <c r="A14" i="30"/>
  <c r="A42" i="30"/>
  <c r="A67" i="30"/>
  <c r="A35" i="30"/>
  <c r="A36" i="28"/>
  <c r="A72" i="28"/>
  <c r="A3" i="28"/>
  <c r="A125" i="27"/>
  <c r="A117" i="27"/>
  <c r="A68" i="27"/>
  <c r="A285" i="29"/>
  <c r="A51" i="29"/>
  <c r="A54" i="29"/>
  <c r="A243" i="29"/>
  <c r="A83" i="28"/>
  <c r="A44" i="28"/>
  <c r="A32" i="28"/>
  <c r="A77" i="30"/>
  <c r="A72" i="30"/>
  <c r="A50" i="30"/>
  <c r="A6" i="28"/>
  <c r="A41" i="28"/>
  <c r="A169" i="27"/>
  <c r="A166" i="29"/>
  <c r="A138" i="27"/>
  <c r="A113" i="27"/>
  <c r="A26" i="29"/>
  <c r="A159" i="29"/>
  <c r="A74" i="29"/>
  <c r="A24" i="28"/>
  <c r="A54" i="28"/>
  <c r="A85" i="30"/>
  <c r="A73" i="30"/>
  <c r="A68" i="30"/>
  <c r="A80" i="30"/>
  <c r="A23" i="30"/>
  <c r="A17" i="30"/>
  <c r="A61" i="27"/>
  <c r="A107" i="28"/>
  <c r="A46" i="30"/>
  <c r="A97" i="30"/>
  <c r="A114" i="30"/>
  <c r="A28" i="30"/>
  <c r="A25" i="30"/>
  <c r="A99" i="30"/>
  <c r="A46" i="27"/>
  <c r="A38" i="30"/>
  <c r="A181" i="27"/>
  <c r="A238" i="29"/>
  <c r="A180" i="29"/>
  <c r="A77" i="29"/>
  <c r="A180" i="27"/>
  <c r="A141" i="27"/>
  <c r="A90" i="29"/>
  <c r="A161" i="27"/>
  <c r="A164" i="29"/>
  <c r="A188" i="29"/>
  <c r="A171" i="29"/>
  <c r="A85" i="26"/>
  <c r="A172" i="29"/>
  <c r="A27" i="29"/>
  <c r="A12" i="27"/>
  <c r="A69" i="27"/>
  <c r="A127" i="27"/>
  <c r="A281" i="29"/>
  <c r="A184" i="29"/>
  <c r="A79" i="26"/>
  <c r="A99" i="26"/>
  <c r="A93" i="27"/>
  <c r="A109" i="26"/>
  <c r="A26" i="27"/>
  <c r="A38" i="27"/>
  <c r="A101" i="27"/>
  <c r="A53" i="17"/>
  <c r="A38" i="17"/>
  <c r="A73" i="17"/>
  <c r="A65" i="17"/>
  <c r="A76" i="17"/>
  <c r="A30" i="17"/>
  <c r="A108" i="17"/>
  <c r="A99" i="17"/>
  <c r="A63" i="17"/>
  <c r="A66" i="17"/>
  <c r="A110" i="17"/>
  <c r="A50" i="17"/>
  <c r="A69" i="17"/>
  <c r="A8" i="17"/>
  <c r="A91" i="17"/>
  <c r="A9" i="17"/>
  <c r="A98" i="17"/>
  <c r="A85" i="17"/>
  <c r="A52" i="17"/>
  <c r="A3" i="17"/>
  <c r="A87" i="17"/>
  <c r="A51" i="17"/>
  <c r="A93" i="17"/>
  <c r="A83" i="17"/>
  <c r="A78" i="17"/>
  <c r="A94" i="17"/>
  <c r="A83" i="25"/>
  <c r="A28" i="25"/>
  <c r="A183" i="25"/>
  <c r="A59" i="25"/>
  <c r="A174" i="25"/>
  <c r="A140" i="25"/>
  <c r="A184" i="25"/>
  <c r="A48" i="25"/>
  <c r="A113" i="25"/>
  <c r="A37" i="25"/>
  <c r="A96" i="25"/>
  <c r="A175" i="25"/>
  <c r="A70" i="25"/>
  <c r="A144" i="25"/>
  <c r="A57" i="25"/>
  <c r="A126" i="25"/>
  <c r="A147" i="25"/>
  <c r="A14" i="25"/>
  <c r="A92" i="25"/>
  <c r="A7" i="25"/>
  <c r="A13" i="25"/>
  <c r="A21" i="25"/>
  <c r="A181" i="25"/>
  <c r="A95" i="25"/>
  <c r="A55" i="25"/>
  <c r="A40" i="25"/>
  <c r="A42" i="25"/>
  <c r="A142" i="25"/>
  <c r="A47" i="25"/>
  <c r="A111" i="25"/>
  <c r="A90" i="25"/>
  <c r="A85" i="25"/>
  <c r="A11" i="25"/>
  <c r="A91" i="25"/>
  <c r="A54" i="25"/>
  <c r="A122" i="25"/>
  <c r="A149" i="25"/>
  <c r="A18" i="25"/>
  <c r="A105" i="25"/>
  <c r="A109" i="25"/>
  <c r="A79" i="25"/>
  <c r="A19" i="25"/>
  <c r="A63" i="25"/>
  <c r="A135" i="25"/>
  <c r="A152" i="25"/>
  <c r="A45" i="25"/>
  <c r="A100" i="25"/>
  <c r="A30" i="25"/>
  <c r="A156" i="25"/>
  <c r="A32" i="25"/>
  <c r="A46" i="25"/>
  <c r="A130" i="25"/>
  <c r="A78" i="25"/>
  <c r="A76" i="25"/>
  <c r="A102" i="25"/>
  <c r="A52" i="25"/>
  <c r="A120" i="25"/>
  <c r="A6" i="25"/>
  <c r="A94" i="25"/>
  <c r="A170" i="25"/>
  <c r="A110" i="25"/>
  <c r="A60" i="25"/>
  <c r="A131" i="25"/>
  <c r="A20" i="25"/>
  <c r="A49" i="25"/>
  <c r="A114" i="25"/>
  <c r="A137" i="25"/>
  <c r="A88" i="25"/>
  <c r="A160" i="25"/>
  <c r="A71" i="25"/>
  <c r="A146" i="25"/>
  <c r="A16" i="25"/>
  <c r="A29" i="25"/>
  <c r="A108" i="25"/>
  <c r="A22" i="25"/>
  <c r="A161" i="25"/>
  <c r="A64" i="25"/>
  <c r="A65" i="25"/>
  <c r="A35" i="25"/>
  <c r="A173" i="25"/>
  <c r="A180" i="25"/>
  <c r="A75" i="25"/>
  <c r="A58" i="25"/>
  <c r="A129" i="25"/>
  <c r="A43" i="25"/>
  <c r="A103" i="25"/>
  <c r="A186" i="25"/>
  <c r="A128" i="25"/>
  <c r="A68" i="25"/>
  <c r="A3" i="25"/>
  <c r="A155" i="25"/>
  <c r="A36" i="25"/>
  <c r="A123" i="25"/>
  <c r="A38" i="25"/>
  <c r="A97" i="25"/>
  <c r="A176" i="25"/>
  <c r="A80" i="25"/>
  <c r="A154" i="25"/>
  <c r="A33" i="25"/>
  <c r="A56" i="25"/>
  <c r="A116" i="25"/>
  <c r="A163" i="25"/>
  <c r="A169" i="25"/>
  <c r="A127" i="25"/>
  <c r="A82" i="25"/>
  <c r="A17" i="25"/>
  <c r="A125" i="25"/>
  <c r="A145" i="25"/>
  <c r="A151" i="25"/>
  <c r="A66" i="25"/>
  <c r="A138" i="25"/>
  <c r="A25" i="25"/>
  <c r="A112" i="25"/>
  <c r="A99" i="25"/>
  <c r="A150" i="25"/>
  <c r="A77" i="25"/>
  <c r="A153" i="25"/>
  <c r="A158" i="25"/>
  <c r="A61" i="25"/>
  <c r="A133" i="25"/>
  <c r="A44" i="25"/>
  <c r="A106" i="25"/>
  <c r="A81" i="25"/>
  <c r="A89" i="25"/>
  <c r="A162" i="25"/>
  <c r="A164" i="25"/>
  <c r="A62" i="25"/>
  <c r="A124" i="25"/>
  <c r="A171" i="25"/>
  <c r="A177" i="25"/>
  <c r="A136" i="25"/>
  <c r="A101" i="25"/>
  <c r="A107" i="25"/>
  <c r="A73" i="25"/>
  <c r="A74" i="25"/>
  <c r="A8" i="25"/>
  <c r="A53" i="25"/>
  <c r="A121" i="25"/>
  <c r="A41" i="25"/>
  <c r="A167" i="25"/>
  <c r="A86" i="25"/>
  <c r="A157" i="25"/>
  <c r="A166" i="25"/>
  <c r="A69" i="25"/>
  <c r="A143" i="25"/>
  <c r="A50" i="25"/>
  <c r="A115" i="25"/>
  <c r="A39" i="25"/>
  <c r="A98" i="25"/>
  <c r="A178" i="25"/>
  <c r="A172" i="25"/>
  <c r="A34" i="25"/>
  <c r="A132" i="25"/>
  <c r="A179" i="25"/>
  <c r="A185" i="25"/>
  <c r="A148" i="25"/>
  <c r="A119" i="25"/>
  <c r="A51" i="25"/>
  <c r="A4" i="25"/>
  <c r="A5" i="25"/>
  <c r="A72" i="25"/>
  <c r="A24" i="25"/>
  <c r="A31" i="25"/>
  <c r="A93" i="25"/>
  <c r="A168" i="25"/>
  <c r="A67" i="25"/>
  <c r="A139" i="25"/>
  <c r="A12" i="25"/>
  <c r="A9" i="25"/>
  <c r="A104" i="25"/>
  <c r="A118" i="25"/>
  <c r="A182" i="25"/>
  <c r="A87" i="25"/>
  <c r="A159" i="25"/>
  <c r="A23" i="25"/>
  <c r="A134" i="25"/>
  <c r="A26" i="25"/>
  <c r="A117" i="25"/>
  <c r="A141" i="25"/>
  <c r="A2" i="25"/>
  <c r="A84" i="25"/>
  <c r="A15" i="25"/>
  <c r="A27" i="25"/>
  <c r="A10" i="25"/>
  <c r="A165" i="25"/>
  <c r="A132" i="29"/>
  <c r="A16" i="29"/>
  <c r="A18" i="29"/>
  <c r="A170" i="29"/>
  <c r="A65" i="29"/>
  <c r="A38" i="29"/>
  <c r="A242" i="29"/>
  <c r="A213" i="29"/>
  <c r="A153" i="29"/>
  <c r="A28" i="29"/>
  <c r="A147" i="29"/>
  <c r="A200" i="29"/>
  <c r="A174" i="29"/>
  <c r="A236" i="29"/>
  <c r="A3" i="29"/>
  <c r="A197" i="29"/>
  <c r="A217" i="29"/>
  <c r="A141" i="29"/>
  <c r="A156" i="29"/>
  <c r="A288" i="29"/>
  <c r="A72" i="29"/>
  <c r="A20" i="29"/>
  <c r="A196" i="29"/>
  <c r="A160" i="29"/>
  <c r="A277" i="29"/>
  <c r="A278" i="29"/>
  <c r="A114" i="29"/>
  <c r="A179" i="29"/>
  <c r="A116" i="29"/>
  <c r="A257" i="29"/>
  <c r="A95" i="29"/>
  <c r="A264" i="29"/>
  <c r="A58" i="29"/>
  <c r="A195" i="29"/>
  <c r="A178" i="29"/>
  <c r="A41" i="29"/>
  <c r="A256" i="29"/>
  <c r="A17" i="29"/>
  <c r="A161" i="29"/>
  <c r="A13" i="29"/>
  <c r="A91" i="29"/>
  <c r="A265" i="29"/>
  <c r="A225" i="29"/>
  <c r="A69" i="29"/>
  <c r="A203" i="29"/>
  <c r="A228" i="29"/>
  <c r="A276" i="29"/>
  <c r="A29" i="29"/>
  <c r="A175" i="29"/>
  <c r="A266" i="29"/>
  <c r="A45" i="29"/>
  <c r="A59" i="29"/>
  <c r="A62" i="29"/>
  <c r="A199" i="29"/>
  <c r="A275" i="29"/>
  <c r="A83" i="29"/>
  <c r="A2" i="29"/>
  <c r="A48" i="29"/>
  <c r="A106" i="29"/>
  <c r="A66" i="29"/>
  <c r="A79" i="29"/>
  <c r="A182" i="29"/>
  <c r="A11" i="29"/>
  <c r="A223" i="29"/>
  <c r="A42" i="29"/>
  <c r="A211" i="29"/>
  <c r="A190" i="29"/>
  <c r="A201" i="29"/>
  <c r="A198" i="29"/>
  <c r="A234" i="29"/>
  <c r="A134" i="29"/>
  <c r="A53" i="29"/>
  <c r="A117" i="29"/>
  <c r="A4" i="29"/>
  <c r="A126" i="29"/>
  <c r="A112" i="29"/>
  <c r="A101" i="29"/>
  <c r="A226" i="29"/>
  <c r="A287" i="29"/>
  <c r="A187" i="29"/>
  <c r="A207" i="29"/>
  <c r="A104" i="29"/>
  <c r="A212" i="29"/>
  <c r="A14" i="29"/>
  <c r="A92" i="29"/>
  <c r="A105" i="29"/>
  <c r="A120" i="29"/>
  <c r="A193" i="29"/>
  <c r="A158" i="29"/>
  <c r="A216" i="29"/>
  <c r="A10" i="29"/>
  <c r="A50" i="29"/>
  <c r="A204" i="29"/>
  <c r="A272" i="29"/>
  <c r="A8" i="29"/>
  <c r="A192" i="29"/>
  <c r="A128" i="29"/>
  <c r="A34" i="29"/>
  <c r="A231" i="29"/>
  <c r="A135" i="29"/>
  <c r="A254" i="29"/>
  <c r="A258" i="29"/>
  <c r="A186" i="29"/>
  <c r="A163" i="29"/>
  <c r="A208" i="29"/>
  <c r="A113" i="29"/>
  <c r="A146" i="29"/>
  <c r="A255" i="29"/>
  <c r="A121" i="29"/>
  <c r="A52" i="29"/>
  <c r="A47" i="29"/>
  <c r="A247" i="29"/>
  <c r="A25" i="29"/>
  <c r="A244" i="29"/>
  <c r="A57" i="29"/>
  <c r="A7" i="29"/>
  <c r="A99" i="29"/>
  <c r="A262" i="29"/>
  <c r="A60" i="29"/>
  <c r="A177" i="29"/>
  <c r="A202" i="29"/>
  <c r="A19" i="29"/>
  <c r="A30" i="29"/>
  <c r="A168" i="29"/>
  <c r="A233" i="29"/>
  <c r="A69" i="26"/>
  <c r="A6" i="26"/>
  <c r="A30" i="26"/>
  <c r="A105" i="26"/>
  <c r="A39" i="26"/>
  <c r="A60" i="26"/>
  <c r="A76" i="26"/>
  <c r="A98" i="26"/>
  <c r="A65" i="26"/>
  <c r="A84" i="26"/>
  <c r="A17" i="26"/>
  <c r="A80" i="26"/>
  <c r="A68" i="26"/>
  <c r="A20" i="26"/>
  <c r="A45" i="26"/>
  <c r="A55" i="26"/>
  <c r="A31" i="26"/>
  <c r="A51" i="26"/>
  <c r="A13" i="26"/>
  <c r="A38" i="26"/>
  <c r="A32" i="26"/>
  <c r="A107" i="26"/>
  <c r="A8" i="26"/>
  <c r="A100" i="26"/>
  <c r="A72" i="26"/>
  <c r="A101" i="26"/>
  <c r="A64" i="26"/>
  <c r="A2" i="26"/>
  <c r="A54" i="26"/>
  <c r="A25" i="26"/>
  <c r="A40" i="26"/>
  <c r="A102" i="26"/>
  <c r="A21" i="26"/>
  <c r="A47" i="26"/>
  <c r="A77" i="26"/>
  <c r="A28" i="26"/>
  <c r="A94" i="26"/>
  <c r="A53" i="26"/>
  <c r="A75" i="26"/>
  <c r="A10" i="26"/>
  <c r="A91" i="26"/>
  <c r="A74" i="26"/>
  <c r="A50" i="26"/>
  <c r="A34" i="26"/>
  <c r="A96" i="26"/>
  <c r="A9" i="26"/>
  <c r="A7" i="26"/>
  <c r="A104" i="26"/>
  <c r="A5" i="26"/>
  <c r="A118" i="27"/>
  <c r="A35" i="28"/>
  <c r="A66" i="27"/>
  <c r="A65" i="28"/>
  <c r="A75" i="27"/>
  <c r="A74" i="28"/>
  <c r="A165" i="27"/>
  <c r="A129" i="27"/>
  <c r="A4" i="28"/>
  <c r="A29" i="28"/>
  <c r="A48" i="28"/>
  <c r="A133" i="27"/>
  <c r="A12" i="28"/>
  <c r="A56" i="28"/>
  <c r="A65" i="27"/>
  <c r="A61" i="28"/>
  <c r="A50" i="28"/>
  <c r="A38" i="28"/>
  <c r="A130" i="27"/>
  <c r="A142" i="27"/>
  <c r="A28" i="28"/>
  <c r="A162" i="27"/>
  <c r="A37" i="28"/>
  <c r="A58" i="27"/>
  <c r="A158" i="27"/>
  <c r="A135" i="27"/>
  <c r="A97" i="28"/>
  <c r="A68" i="28"/>
  <c r="A9" i="28"/>
  <c r="A164" i="27"/>
  <c r="A90" i="27"/>
  <c r="A51" i="27"/>
  <c r="A82" i="28"/>
  <c r="A7" i="28"/>
  <c r="A105" i="28"/>
  <c r="A102" i="28"/>
  <c r="A132" i="27"/>
  <c r="A84" i="28"/>
  <c r="A86" i="29"/>
  <c r="A160" i="27"/>
  <c r="A104" i="28"/>
  <c r="A260" i="29"/>
  <c r="A73" i="28"/>
  <c r="A14" i="28"/>
  <c r="A52" i="28"/>
  <c r="A79" i="28"/>
  <c r="A151" i="29"/>
  <c r="A39" i="28"/>
  <c r="A21" i="28"/>
  <c r="A78" i="28"/>
  <c r="A20" i="28"/>
  <c r="A98" i="28"/>
  <c r="A5" i="28"/>
  <c r="A34" i="28"/>
  <c r="A59" i="28"/>
  <c r="A95" i="28"/>
  <c r="A40" i="28"/>
  <c r="A92" i="28"/>
  <c r="A89" i="28"/>
  <c r="A57" i="28"/>
  <c r="A10" i="28"/>
  <c r="A75" i="28"/>
  <c r="A23" i="28"/>
  <c r="A58" i="28"/>
  <c r="A8" i="28"/>
  <c r="A53" i="28"/>
  <c r="A42" i="28"/>
  <c r="A13" i="28"/>
  <c r="A22" i="28"/>
  <c r="A77" i="28"/>
  <c r="A45" i="28"/>
  <c r="A80" i="28"/>
  <c r="A27" i="28"/>
  <c r="A99" i="28"/>
  <c r="A19" i="28"/>
  <c r="A67" i="28"/>
  <c r="A25" i="28"/>
  <c r="A60" i="28"/>
  <c r="A101" i="28"/>
  <c r="A69" i="28"/>
  <c r="A94" i="28"/>
  <c r="A43" i="28"/>
  <c r="A109" i="28"/>
  <c r="A87" i="28"/>
  <c r="A96" i="28"/>
  <c r="A110" i="28"/>
  <c r="A46" i="28"/>
  <c r="A85" i="28"/>
  <c r="A15" i="28"/>
  <c r="A81" i="28"/>
  <c r="A70" i="28"/>
  <c r="A108" i="28"/>
  <c r="A106" i="28"/>
  <c r="A71" i="28"/>
  <c r="A64" i="28"/>
  <c r="A17" i="28"/>
  <c r="A49" i="28"/>
  <c r="A18" i="28"/>
  <c r="A86" i="28"/>
  <c r="A55" i="28"/>
  <c r="A93" i="28"/>
  <c r="A88" i="28"/>
  <c r="A90" i="28"/>
  <c r="A63" i="28"/>
  <c r="A16" i="28"/>
  <c r="A91" i="28"/>
  <c r="A77" i="46"/>
  <c r="A67" i="27"/>
  <c r="A245" i="29"/>
  <c r="A84" i="27"/>
  <c r="A120" i="27"/>
  <c r="A175" i="27"/>
  <c r="A154" i="27"/>
  <c r="A77" i="27"/>
  <c r="A55" i="27"/>
  <c r="A166" i="27"/>
  <c r="A15" i="27"/>
  <c r="A185" i="27"/>
  <c r="A186" i="27"/>
  <c r="A85" i="27"/>
  <c r="A127" i="45"/>
  <c r="A61" i="46"/>
  <c r="A42" i="27"/>
  <c r="A76" i="27"/>
  <c r="A39" i="27"/>
  <c r="A92" i="27"/>
  <c r="A63" i="27"/>
  <c r="A109" i="27"/>
  <c r="A147" i="27"/>
  <c r="A22" i="27"/>
  <c r="A155" i="29"/>
  <c r="A63" i="26"/>
  <c r="A31" i="27"/>
  <c r="A171" i="45"/>
  <c r="A116" i="45"/>
  <c r="A31" i="46"/>
  <c r="A56" i="45"/>
  <c r="A115" i="45"/>
  <c r="A87" i="45"/>
  <c r="A79" i="27"/>
  <c r="A156" i="27"/>
  <c r="A2" i="27"/>
  <c r="A148" i="27"/>
  <c r="A76" i="46"/>
  <c r="A84" i="45"/>
  <c r="A91" i="45"/>
  <c r="A20" i="45"/>
  <c r="A46" i="45"/>
  <c r="A170" i="45"/>
  <c r="A71" i="27"/>
  <c r="A98" i="27"/>
  <c r="A115" i="27"/>
  <c r="A14" i="27"/>
  <c r="A143" i="27"/>
  <c r="A7" i="27"/>
  <c r="A165" i="45"/>
  <c r="A131" i="27"/>
  <c r="A17" i="46"/>
  <c r="A80" i="27"/>
  <c r="A280" i="29"/>
  <c r="A111" i="46"/>
  <c r="A99" i="45"/>
  <c r="A172" i="45"/>
  <c r="A121" i="45"/>
  <c r="A93" i="45"/>
  <c r="A141" i="45"/>
  <c r="A63" i="45"/>
  <c r="A137" i="45"/>
  <c r="A143" i="45"/>
  <c r="A71" i="45"/>
  <c r="A11" i="45"/>
  <c r="A69" i="45"/>
  <c r="A61" i="45"/>
  <c r="A17" i="45"/>
  <c r="A82" i="45"/>
  <c r="A164" i="45"/>
  <c r="A27" i="46"/>
  <c r="A66" i="45"/>
  <c r="A13" i="45"/>
  <c r="A89" i="46"/>
  <c r="A29" i="46"/>
  <c r="A32" i="45"/>
  <c r="A19" i="45"/>
  <c r="A33" i="46"/>
  <c r="A49" i="46"/>
  <c r="A86" i="46"/>
  <c r="A129" i="45"/>
  <c r="A56" i="46"/>
  <c r="A151" i="45"/>
  <c r="A100" i="45"/>
  <c r="A134" i="45"/>
  <c r="A76" i="45"/>
  <c r="A35" i="45"/>
  <c r="A37" i="45"/>
  <c r="A3" i="45"/>
  <c r="A52" i="46"/>
  <c r="A158" i="45"/>
  <c r="A83" i="46"/>
  <c r="A131" i="45"/>
  <c r="A60" i="45"/>
  <c r="A74" i="45"/>
  <c r="A7" i="46"/>
  <c r="A130" i="45"/>
  <c r="A105" i="45"/>
  <c r="A122" i="45"/>
  <c r="A100" i="46"/>
  <c r="A54" i="45"/>
  <c r="A78" i="46"/>
  <c r="A89" i="45"/>
  <c r="A156" i="45"/>
  <c r="A20" i="46"/>
  <c r="A41" i="45"/>
  <c r="A31" i="45"/>
  <c r="A72" i="45"/>
  <c r="A91" i="46"/>
  <c r="A96" i="46"/>
  <c r="A179" i="45"/>
  <c r="A3" i="46"/>
  <c r="A87" i="46"/>
  <c r="A13" i="46"/>
  <c r="A154" i="45"/>
  <c r="A64" i="45"/>
  <c r="A104" i="45"/>
  <c r="A8" i="46"/>
  <c r="A102" i="45"/>
  <c r="A29" i="45"/>
  <c r="A51" i="45"/>
  <c r="A68" i="46"/>
  <c r="A175" i="45"/>
  <c r="A120" i="45"/>
  <c r="A85" i="45"/>
  <c r="A107" i="45"/>
  <c r="A44" i="45"/>
  <c r="A128" i="45"/>
  <c r="A101" i="46"/>
  <c r="A111" i="45"/>
  <c r="A22" i="46"/>
  <c r="A114" i="45"/>
  <c r="A71" i="46"/>
  <c r="A104" i="46"/>
  <c r="A50" i="45"/>
  <c r="A69" i="46"/>
  <c r="A105" i="27"/>
  <c r="A145" i="27"/>
  <c r="A32" i="27"/>
  <c r="A24" i="27"/>
  <c r="A151" i="27"/>
  <c r="A155" i="27"/>
  <c r="A139" i="27"/>
  <c r="A128" i="27"/>
  <c r="A8" i="27"/>
  <c r="A163" i="27"/>
  <c r="A146" i="27"/>
  <c r="A36" i="27"/>
  <c r="A152" i="45"/>
  <c r="A7" i="45"/>
  <c r="A45" i="45"/>
  <c r="A169" i="45"/>
  <c r="A176" i="29"/>
  <c r="A154" i="29"/>
  <c r="A174" i="45"/>
  <c r="A110" i="45"/>
  <c r="A97" i="45"/>
  <c r="A210" i="29"/>
  <c r="A282" i="29"/>
  <c r="A99" i="46"/>
  <c r="A132" i="45"/>
  <c r="A4" i="45"/>
  <c r="A83" i="45"/>
  <c r="A105" i="46"/>
  <c r="A81" i="29"/>
  <c r="A73" i="46"/>
  <c r="A110" i="29"/>
  <c r="A163" i="45"/>
  <c r="A41" i="26"/>
  <c r="A68" i="45"/>
  <c r="A35" i="46"/>
  <c r="A94" i="45"/>
  <c r="A9" i="29"/>
  <c r="A100" i="29"/>
  <c r="A286" i="29"/>
  <c r="A162" i="29"/>
  <c r="A63" i="29"/>
  <c r="A267" i="29"/>
  <c r="A165" i="29"/>
  <c r="A65" i="45"/>
  <c r="A155" i="45"/>
  <c r="A46" i="46"/>
  <c r="A40" i="45"/>
  <c r="A33" i="26"/>
  <c r="A82" i="46"/>
  <c r="A47" i="45"/>
  <c r="A106" i="45"/>
  <c r="A81" i="26"/>
  <c r="A102" i="46"/>
  <c r="A123" i="45"/>
  <c r="A36" i="26"/>
  <c r="A222" i="29"/>
  <c r="A173" i="29"/>
  <c r="A241" i="29"/>
  <c r="A61" i="29"/>
  <c r="A59" i="26"/>
  <c r="A4" i="46"/>
  <c r="A98" i="46"/>
  <c r="A26" i="45"/>
  <c r="A42" i="26"/>
  <c r="A63" i="46"/>
  <c r="A209" i="29"/>
  <c r="A136" i="45"/>
  <c r="A12" i="46"/>
  <c r="A89" i="29"/>
  <c r="A127" i="29"/>
  <c r="A271" i="29"/>
  <c r="A108" i="29"/>
  <c r="A131" i="29"/>
  <c r="A125" i="29"/>
  <c r="A57" i="46"/>
  <c r="A52" i="45"/>
  <c r="A113" i="45"/>
  <c r="A161" i="45"/>
  <c r="A145" i="45"/>
  <c r="A16" i="46"/>
  <c r="A50" i="46"/>
  <c r="A149" i="45"/>
  <c r="A21" i="29"/>
  <c r="A30" i="45"/>
  <c r="A169" i="29"/>
  <c r="A98" i="29"/>
  <c r="A93" i="29"/>
  <c r="A96" i="29"/>
  <c r="A62" i="26"/>
  <c r="A4" i="26"/>
  <c r="A6" i="46"/>
  <c r="A153" i="45"/>
  <c r="A56" i="26"/>
  <c r="A23" i="26"/>
  <c r="A37" i="46"/>
  <c r="A103" i="29"/>
  <c r="A16" i="45"/>
  <c r="A5" i="46"/>
  <c r="A268" i="29"/>
  <c r="A87" i="29"/>
  <c r="A118" i="29"/>
  <c r="A167" i="29"/>
  <c r="A140" i="29"/>
  <c r="A148" i="29"/>
  <c r="A189" i="29"/>
  <c r="A251" i="29"/>
  <c r="A178" i="45"/>
  <c r="A97" i="46"/>
  <c r="A108" i="46"/>
  <c r="A224" i="29"/>
  <c r="A173" i="45"/>
  <c r="A79" i="46"/>
  <c r="A46" i="26"/>
  <c r="A62" i="45"/>
  <c r="A110" i="46"/>
  <c r="A66" i="46"/>
  <c r="A53" i="45"/>
  <c r="A81" i="45"/>
  <c r="A145" i="29"/>
  <c r="A239" i="29"/>
  <c r="A48" i="26"/>
  <c r="A70" i="26"/>
  <c r="A133" i="29"/>
  <c r="A142" i="29"/>
  <c r="A82" i="29"/>
  <c r="A12" i="29"/>
  <c r="A86" i="26"/>
  <c r="A3" i="26"/>
  <c r="A45" i="46"/>
  <c r="A70" i="46"/>
  <c r="A24" i="26"/>
  <c r="A106" i="26"/>
  <c r="A93" i="46"/>
  <c r="A78" i="45"/>
  <c r="A74" i="46"/>
  <c r="A78" i="29"/>
  <c r="A102" i="29"/>
  <c r="A40" i="29"/>
  <c r="A70" i="29"/>
  <c r="A84" i="29"/>
  <c r="A143" i="29"/>
  <c r="A259" i="29"/>
  <c r="A56" i="29"/>
  <c r="A81" i="46"/>
  <c r="A118" i="45"/>
  <c r="A9" i="46"/>
  <c r="A119" i="45"/>
  <c r="A26" i="46"/>
  <c r="A71" i="29"/>
  <c r="A38" i="46"/>
  <c r="A30" i="46"/>
  <c r="A88" i="46"/>
  <c r="A83" i="26"/>
  <c r="A109" i="45"/>
  <c r="A52" i="26"/>
  <c r="A130" i="29"/>
  <c r="A44" i="26"/>
  <c r="A61" i="26"/>
  <c r="A115" i="29"/>
  <c r="A73" i="29"/>
  <c r="A176" i="45"/>
  <c r="A10" i="46"/>
  <c r="A11" i="46"/>
  <c r="A95" i="26"/>
  <c r="A58" i="26"/>
  <c r="A28" i="46"/>
  <c r="A106" i="46"/>
  <c r="A26" i="26"/>
  <c r="A136" i="29"/>
  <c r="A152" i="29"/>
  <c r="A23" i="29"/>
  <c r="A46" i="29"/>
  <c r="A273" i="29"/>
  <c r="A6" i="29"/>
  <c r="A283" i="29"/>
  <c r="A32" i="29"/>
  <c r="A34" i="46"/>
  <c r="A33" i="45"/>
  <c r="A160" i="45"/>
  <c r="A21" i="45"/>
  <c r="A90" i="26"/>
  <c r="A9" i="45"/>
  <c r="A48" i="45"/>
  <c r="A109" i="46"/>
  <c r="A146" i="45"/>
  <c r="A14" i="46"/>
  <c r="A129" i="29"/>
  <c r="A15" i="26"/>
  <c r="A64" i="29"/>
  <c r="A43" i="45"/>
  <c r="A32" i="46"/>
  <c r="A57" i="45"/>
  <c r="A122" i="29"/>
  <c r="A137" i="29"/>
  <c r="A68" i="29"/>
  <c r="A124" i="29"/>
  <c r="A88" i="45"/>
  <c r="A67" i="46"/>
  <c r="A103" i="46"/>
  <c r="A66" i="26"/>
  <c r="A18" i="26"/>
  <c r="A72" i="46"/>
  <c r="A38" i="45"/>
  <c r="A87" i="26"/>
  <c r="A67" i="29"/>
  <c r="A55" i="29"/>
  <c r="A57" i="26"/>
  <c r="A252" i="29"/>
  <c r="A235" i="29"/>
  <c r="A270" i="29"/>
  <c r="A215" i="29"/>
  <c r="A97" i="29"/>
  <c r="A205" i="29"/>
  <c r="A76" i="29"/>
  <c r="A94" i="46"/>
  <c r="A25" i="46"/>
  <c r="A22" i="45"/>
  <c r="A80" i="29"/>
  <c r="A22" i="29"/>
  <c r="A59" i="45"/>
  <c r="A25" i="45"/>
  <c r="A44" i="46"/>
  <c r="A2" i="46"/>
  <c r="A138" i="29"/>
  <c r="A31" i="29"/>
  <c r="A95" i="45"/>
  <c r="A15" i="29"/>
  <c r="A144" i="29"/>
  <c r="A237" i="29"/>
  <c r="A185" i="29"/>
  <c r="A253" i="29"/>
  <c r="A138" i="45"/>
  <c r="A142" i="45"/>
  <c r="A126" i="45"/>
  <c r="A22" i="26"/>
  <c r="A89" i="26"/>
  <c r="A18" i="46"/>
  <c r="A108" i="45"/>
  <c r="A150" i="29"/>
  <c r="A206" i="29"/>
  <c r="A123" i="29"/>
  <c r="A219" i="29"/>
  <c r="A269" i="29"/>
  <c r="A33" i="29"/>
  <c r="A139" i="29"/>
  <c r="A147" i="45"/>
  <c r="A62" i="46"/>
  <c r="A149" i="29"/>
  <c r="A133" i="45"/>
  <c r="A65" i="46"/>
  <c r="A88" i="29"/>
  <c r="A14" i="45"/>
  <c r="A112" i="45"/>
  <c r="A279" i="29"/>
  <c r="A48" i="46"/>
  <c r="A90" i="45"/>
  <c r="A110" i="27"/>
  <c r="A75" i="46"/>
  <c r="A95" i="46"/>
  <c r="A168" i="45"/>
  <c r="A77" i="45"/>
  <c r="A24" i="45"/>
  <c r="A15" i="45"/>
  <c r="A75" i="45"/>
  <c r="A79" i="45"/>
  <c r="A10" i="45"/>
  <c r="A60" i="27"/>
  <c r="A172" i="27"/>
  <c r="A117" i="45"/>
  <c r="A18" i="27"/>
  <c r="A13" i="27"/>
  <c r="A12" i="45"/>
  <c r="A28" i="45"/>
  <c r="A36" i="46"/>
  <c r="A23" i="46"/>
  <c r="A126" i="27"/>
  <c r="A5" i="27"/>
  <c r="A140" i="45"/>
  <c r="A33" i="27"/>
  <c r="A104" i="27"/>
  <c r="A135" i="45"/>
  <c r="A157" i="27"/>
  <c r="A72" i="27"/>
  <c r="A96" i="45"/>
  <c r="A23" i="45"/>
  <c r="A47" i="46"/>
  <c r="A40" i="46"/>
  <c r="A41" i="27"/>
  <c r="A42" i="46"/>
  <c r="A80" i="45"/>
  <c r="A44" i="27"/>
  <c r="A96" i="27"/>
  <c r="A86" i="45"/>
  <c r="A53" i="27"/>
  <c r="A27" i="45"/>
  <c r="A99" i="27"/>
  <c r="A58" i="45"/>
  <c r="A53" i="46"/>
  <c r="A84" i="46"/>
  <c r="A30" i="27"/>
  <c r="A134" i="27"/>
  <c r="A41" i="46"/>
  <c r="A3" i="27"/>
  <c r="A116" i="27"/>
  <c r="A43" i="46"/>
  <c r="A150" i="45"/>
  <c r="A144" i="27"/>
  <c r="A106" i="27"/>
  <c r="A86" i="27"/>
  <c r="A157" i="45"/>
  <c r="A64" i="27"/>
  <c r="A15" i="46"/>
  <c r="A60" i="46"/>
  <c r="A168" i="27"/>
  <c r="A23" i="27"/>
  <c r="A177" i="27"/>
  <c r="A167" i="27"/>
  <c r="A187" i="27"/>
  <c r="A36" i="45"/>
  <c r="A162" i="45"/>
  <c r="A9" i="27"/>
  <c r="A64" i="46"/>
  <c r="A95" i="27"/>
  <c r="A92" i="46"/>
  <c r="A39" i="46"/>
  <c r="A152" i="27"/>
  <c r="A73" i="27"/>
  <c r="A49" i="27"/>
  <c r="A58" i="46"/>
  <c r="A2" i="16"/>
  <c r="A4" i="16"/>
  <c r="A3" i="16"/>
  <c r="A7" i="16"/>
  <c r="A11" i="16"/>
  <c r="A5" i="16"/>
  <c r="A8" i="16"/>
  <c r="A6" i="16"/>
</calcChain>
</file>

<file path=xl/sharedStrings.xml><?xml version="1.0" encoding="utf-8"?>
<sst xmlns="http://schemas.openxmlformats.org/spreadsheetml/2006/main" count="3802" uniqueCount="887">
  <si>
    <t>氏名</t>
    <rPh sb="0" eb="2">
      <t>シメイ</t>
    </rPh>
    <phoneticPr fontId="1"/>
  </si>
  <si>
    <t>大学名</t>
    <rPh sb="0" eb="3">
      <t>ダイガクメイ</t>
    </rPh>
    <phoneticPr fontId="1"/>
  </si>
  <si>
    <t>秋関</t>
    <rPh sb="0" eb="2">
      <t>アキカン</t>
    </rPh>
    <phoneticPr fontId="2"/>
  </si>
  <si>
    <t>FR3×20</t>
    <phoneticPr fontId="2"/>
  </si>
  <si>
    <t>FR60PR</t>
    <phoneticPr fontId="2"/>
  </si>
  <si>
    <t>大学名</t>
    <rPh sb="0" eb="3">
      <t>ダイガクメイ</t>
    </rPh>
    <phoneticPr fontId="2"/>
  </si>
  <si>
    <t>学年</t>
    <rPh sb="0" eb="2">
      <t>ガクネン</t>
    </rPh>
    <phoneticPr fontId="2"/>
  </si>
  <si>
    <t>順位</t>
    <rPh sb="0" eb="2">
      <t>ジュンイ</t>
    </rPh>
    <phoneticPr fontId="2"/>
  </si>
  <si>
    <t>春関</t>
    <rPh sb="0" eb="1">
      <t>ハル</t>
    </rPh>
    <rPh sb="1" eb="2">
      <t>セキ</t>
    </rPh>
    <phoneticPr fontId="2"/>
  </si>
  <si>
    <t>AP60</t>
    <phoneticPr fontId="2"/>
  </si>
  <si>
    <t>AR60</t>
    <phoneticPr fontId="2"/>
  </si>
  <si>
    <t>西日本</t>
    <rPh sb="0" eb="3">
      <t>ニシニホン</t>
    </rPh>
    <phoneticPr fontId="2"/>
  </si>
  <si>
    <t>秋関</t>
    <rPh sb="0" eb="1">
      <t>アキ</t>
    </rPh>
    <rPh sb="1" eb="2">
      <t>セキ</t>
    </rPh>
    <phoneticPr fontId="2"/>
  </si>
  <si>
    <t>インカレ</t>
    <phoneticPr fontId="2"/>
  </si>
  <si>
    <t>各校の色表記</t>
    <rPh sb="0" eb="2">
      <t>カクコウ</t>
    </rPh>
    <rPh sb="3" eb="4">
      <t>イロ</t>
    </rPh>
    <rPh sb="4" eb="6">
      <t>ヒョウキ</t>
    </rPh>
    <phoneticPr fontId="4"/>
  </si>
  <si>
    <t>関西大学</t>
    <rPh sb="0" eb="4">
      <t>カンサイダイガク</t>
    </rPh>
    <phoneticPr fontId="4"/>
  </si>
  <si>
    <t>関西学院大学</t>
    <rPh sb="0" eb="6">
      <t>カンセイガクインダイガク</t>
    </rPh>
    <phoneticPr fontId="4"/>
  </si>
  <si>
    <t>近畿大学</t>
    <rPh sb="0" eb="4">
      <t>キンキダイガク</t>
    </rPh>
    <phoneticPr fontId="4"/>
  </si>
  <si>
    <t>甲南大学</t>
    <rPh sb="0" eb="4">
      <t>コウナンダイガク</t>
    </rPh>
    <phoneticPr fontId="4"/>
  </si>
  <si>
    <t>同志社大学</t>
    <rPh sb="0" eb="5">
      <t>ドウシシャダイガク</t>
    </rPh>
    <phoneticPr fontId="4"/>
  </si>
  <si>
    <t>立命館大学</t>
    <rPh sb="0" eb="5">
      <t>リツメイカンダイガク</t>
    </rPh>
    <phoneticPr fontId="4"/>
  </si>
  <si>
    <t>（個人加盟校）</t>
    <rPh sb="1" eb="3">
      <t>コジン</t>
    </rPh>
    <rPh sb="3" eb="6">
      <t>カメイコウ</t>
    </rPh>
    <phoneticPr fontId="4"/>
  </si>
  <si>
    <t>春関</t>
    <rPh sb="0" eb="1">
      <t>ハル</t>
    </rPh>
    <rPh sb="1" eb="2">
      <t>カン</t>
    </rPh>
    <phoneticPr fontId="2"/>
  </si>
  <si>
    <t>秋関</t>
    <rPh sb="0" eb="1">
      <t>アキ</t>
    </rPh>
    <rPh sb="1" eb="2">
      <t>カン</t>
    </rPh>
    <phoneticPr fontId="2"/>
  </si>
  <si>
    <t>大阪大学</t>
    <rPh sb="0" eb="2">
      <t>オオサカ</t>
    </rPh>
    <rPh sb="2" eb="4">
      <t>ダイガク</t>
    </rPh>
    <phoneticPr fontId="4"/>
  </si>
  <si>
    <t>京都大学</t>
    <rPh sb="0" eb="2">
      <t>キョウト</t>
    </rPh>
    <rPh sb="2" eb="4">
      <t>ダイガク</t>
    </rPh>
    <phoneticPr fontId="4"/>
  </si>
  <si>
    <t>大阪産業大学</t>
    <rPh sb="0" eb="2">
      <t>オオサカ</t>
    </rPh>
    <rPh sb="2" eb="4">
      <t>サンギョウ</t>
    </rPh>
    <rPh sb="4" eb="6">
      <t>ダイガク</t>
    </rPh>
    <phoneticPr fontId="4"/>
  </si>
  <si>
    <t>京都産業大学</t>
    <rPh sb="0" eb="2">
      <t>キョウト</t>
    </rPh>
    <rPh sb="2" eb="4">
      <t>サンギョウ</t>
    </rPh>
    <rPh sb="4" eb="6">
      <t>ダイガク</t>
    </rPh>
    <phoneticPr fontId="4"/>
  </si>
  <si>
    <t>岡山商科大学</t>
    <rPh sb="0" eb="6">
      <t>オカヤマショウカダイガク</t>
    </rPh>
    <phoneticPr fontId="4"/>
  </si>
  <si>
    <r>
      <rPr>
        <b/>
        <sz val="8.5"/>
        <rFont val="ＭＳ Ｐゴシック"/>
        <family val="3"/>
      </rPr>
      <t>氏名</t>
    </r>
  </si>
  <si>
    <r>
      <rPr>
        <sz val="10.5"/>
        <rFont val="ＭＳ Ｐゴシック"/>
        <family val="3"/>
      </rPr>
      <t>町田 莉子</t>
    </r>
  </si>
  <si>
    <r>
      <rPr>
        <sz val="10.5"/>
        <rFont val="ＭＳ Ｐゴシック"/>
        <family val="3"/>
      </rPr>
      <t>目羅 渚</t>
    </r>
  </si>
  <si>
    <r>
      <rPr>
        <sz val="10.5"/>
        <rFont val="ＭＳ Ｐゴシック"/>
        <family val="3"/>
      </rPr>
      <t>西川 弥希</t>
    </r>
  </si>
  <si>
    <r>
      <rPr>
        <sz val="10.5"/>
        <rFont val="ＭＳ Ｐゴシック"/>
        <family val="3"/>
      </rPr>
      <t>佐々木 梨乃</t>
    </r>
  </si>
  <si>
    <r>
      <rPr>
        <sz val="10.5"/>
        <rFont val="ＭＳ Ｐゴシック"/>
        <family val="3"/>
      </rPr>
      <t>中村 実佑</t>
    </r>
  </si>
  <si>
    <r>
      <rPr>
        <sz val="10.5"/>
        <rFont val="ＭＳ Ｐゴシック"/>
        <family val="3"/>
      </rPr>
      <t>高並 華鈴</t>
    </r>
  </si>
  <si>
    <r>
      <rPr>
        <sz val="10.5"/>
        <rFont val="ＭＳ Ｐゴシック"/>
        <family val="3"/>
      </rPr>
      <t>松本 称梨</t>
    </r>
  </si>
  <si>
    <r>
      <rPr>
        <sz val="10.5"/>
        <rFont val="ＭＳ Ｐゴシック"/>
        <family val="3"/>
      </rPr>
      <t>大鍬 菜月</t>
    </r>
  </si>
  <si>
    <r>
      <rPr>
        <sz val="10.5"/>
        <rFont val="ＭＳ Ｐゴシック"/>
        <family val="3"/>
      </rPr>
      <t>山本 帆乃香</t>
    </r>
  </si>
  <si>
    <r>
      <rPr>
        <sz val="10.5"/>
        <rFont val="ＭＳ Ｐゴシック"/>
        <family val="3"/>
      </rPr>
      <t>浅尾 渚</t>
    </r>
  </si>
  <si>
    <r>
      <rPr>
        <sz val="10.5"/>
        <rFont val="ＭＳ Ｐゴシック"/>
        <family val="3"/>
      </rPr>
      <t>若浦 愛美</t>
    </r>
  </si>
  <si>
    <r>
      <rPr>
        <sz val="10.5"/>
        <rFont val="ＭＳ Ｐゴシック"/>
        <family val="3"/>
      </rPr>
      <t>大畑 美樹</t>
    </r>
  </si>
  <si>
    <r>
      <rPr>
        <sz val="10.5"/>
        <rFont val="ＭＳ Ｐゴシック"/>
        <family val="3"/>
      </rPr>
      <t>若宮 有美</t>
    </r>
  </si>
  <si>
    <r>
      <rPr>
        <sz val="10.5"/>
        <rFont val="ＭＳ Ｐゴシック"/>
        <family val="3"/>
      </rPr>
      <t>松末 柚花</t>
    </r>
  </si>
  <si>
    <r>
      <rPr>
        <sz val="10.5"/>
        <rFont val="ＭＳ Ｐゴシック"/>
        <family val="3"/>
      </rPr>
      <t>梅田 千鈴</t>
    </r>
  </si>
  <si>
    <r>
      <rPr>
        <sz val="10.5"/>
        <rFont val="ＭＳ Ｐゴシック"/>
        <family val="3"/>
      </rPr>
      <t>倉脇 小夏</t>
    </r>
  </si>
  <si>
    <r>
      <rPr>
        <sz val="10.5"/>
        <rFont val="ＭＳ Ｐゴシック"/>
        <family val="3"/>
      </rPr>
      <t>川﨑 依子</t>
    </r>
  </si>
  <si>
    <r>
      <rPr>
        <sz val="10.5"/>
        <rFont val="ＭＳ Ｐゴシック"/>
        <family val="3"/>
      </rPr>
      <t>氏松 蓮</t>
    </r>
  </si>
  <si>
    <r>
      <rPr>
        <sz val="10.5"/>
        <rFont val="ＭＳ Ｐゴシック"/>
        <family val="3"/>
      </rPr>
      <t>西内 彩花</t>
    </r>
  </si>
  <si>
    <r>
      <rPr>
        <sz val="10.5"/>
        <rFont val="ＭＳ Ｐゴシック"/>
        <family val="3"/>
      </rPr>
      <t>大石 純子</t>
    </r>
  </si>
  <si>
    <r>
      <rPr>
        <sz val="10.5"/>
        <rFont val="ＭＳ Ｐゴシック"/>
        <family val="3"/>
      </rPr>
      <t>松原 加菜</t>
    </r>
  </si>
  <si>
    <t>男子</t>
    <rPh sb="0" eb="2">
      <t>ダンシ</t>
    </rPh>
    <phoneticPr fontId="4"/>
  </si>
  <si>
    <t>氏名</t>
    <rPh sb="0" eb="2">
      <t>シメイ</t>
    </rPh>
    <phoneticPr fontId="4"/>
  </si>
  <si>
    <t>大学</t>
    <rPh sb="0" eb="2">
      <t>ダイガク</t>
    </rPh>
    <phoneticPr fontId="4"/>
  </si>
  <si>
    <t>学年</t>
    <rPh sb="0" eb="2">
      <t>ガクネン</t>
    </rPh>
    <phoneticPr fontId="4"/>
  </si>
  <si>
    <t>女子</t>
    <rPh sb="0" eb="2">
      <t>ジョシ</t>
    </rPh>
    <phoneticPr fontId="4"/>
  </si>
  <si>
    <t>選抜</t>
    <rPh sb="0" eb="2">
      <t>センバツ</t>
    </rPh>
    <phoneticPr fontId="2"/>
  </si>
  <si>
    <t>合計（高得点3つ）</t>
    <rPh sb="0" eb="2">
      <t>ゴウケイ</t>
    </rPh>
    <rPh sb="3" eb="6">
      <t>コウトクテン</t>
    </rPh>
    <phoneticPr fontId="2"/>
  </si>
  <si>
    <t>山中 祐人</t>
  </si>
  <si>
    <t>名前</t>
    <rPh sb="0" eb="2">
      <t>ナマエ</t>
    </rPh>
    <phoneticPr fontId="2"/>
  </si>
  <si>
    <t>点数</t>
    <rPh sb="0" eb="2">
      <t>テンスウ</t>
    </rPh>
    <phoneticPr fontId="2"/>
  </si>
  <si>
    <t>前泊 佳吾</t>
  </si>
  <si>
    <t>姫野 遥斗</t>
  </si>
  <si>
    <t>寺田 征実</t>
  </si>
  <si>
    <t>稲葉 慎司</t>
  </si>
  <si>
    <t>細川 泰智</t>
  </si>
  <si>
    <t>松本 怜志</t>
  </si>
  <si>
    <t>東 航希</t>
  </si>
  <si>
    <t>三浦 豪斗</t>
  </si>
  <si>
    <t>濵端 航大</t>
  </si>
  <si>
    <t>青山 航平</t>
  </si>
  <si>
    <t>赤松 里樹</t>
  </si>
  <si>
    <t>遠藤 純音</t>
  </si>
  <si>
    <t>大竹 礼恩</t>
  </si>
  <si>
    <t>久徳 正禄</t>
  </si>
  <si>
    <t>新田 能章</t>
  </si>
  <si>
    <t>杉村 浩幸</t>
  </si>
  <si>
    <t>佐久間 悠貴</t>
  </si>
  <si>
    <t>橋本 真志</t>
  </si>
  <si>
    <t>古谷 庸典</t>
  </si>
  <si>
    <t>川口 駿也</t>
  </si>
  <si>
    <t>小門 巧</t>
  </si>
  <si>
    <t>大津 武蔵</t>
  </si>
  <si>
    <t>武田 喜孝</t>
  </si>
  <si>
    <t>沖野 茂之</t>
  </si>
  <si>
    <t>荒木 大</t>
  </si>
  <si>
    <t>森本 武生</t>
  </si>
  <si>
    <t>同志社大学</t>
  </si>
  <si>
    <t>関西大学</t>
  </si>
  <si>
    <t>立命館大学</t>
  </si>
  <si>
    <t>近畿大学</t>
  </si>
  <si>
    <t>関西学院大学</t>
  </si>
  <si>
    <t>京都大学</t>
  </si>
  <si>
    <t>四国大学</t>
  </si>
  <si>
    <t>京都産業大学</t>
  </si>
  <si>
    <t>大阪大学</t>
  </si>
  <si>
    <t>甲南大学</t>
  </si>
  <si>
    <t>神戸大学</t>
  </si>
  <si>
    <t>平野 真歩</t>
  </si>
  <si>
    <t>田邉 伶奈</t>
  </si>
  <si>
    <t>松宮 沙也加</t>
  </si>
  <si>
    <t>旭 夏希</t>
  </si>
  <si>
    <t>山森 月乃</t>
  </si>
  <si>
    <t>小倉 英紅</t>
  </si>
  <si>
    <t>後藤 真依</t>
  </si>
  <si>
    <t>森川 実紅</t>
  </si>
  <si>
    <t>高並 華鈴</t>
  </si>
  <si>
    <t>樋口 彩希</t>
  </si>
  <si>
    <t>遠藤 くるみ</t>
  </si>
  <si>
    <t>𠮷田 菜留子</t>
  </si>
  <si>
    <t>田中 那海</t>
  </si>
  <si>
    <t>森川 真緒</t>
  </si>
  <si>
    <t>堀 彩夏</t>
  </si>
  <si>
    <t>環太平洋大学</t>
  </si>
  <si>
    <t>松本 梨佳子</t>
  </si>
  <si>
    <t>金児 美唯菜</t>
  </si>
  <si>
    <t>田中 咲良</t>
  </si>
  <si>
    <t>岡 夏未</t>
  </si>
  <si>
    <t>薄井 麻央</t>
  </si>
  <si>
    <t>稲田 朱音</t>
  </si>
  <si>
    <t>匂梅 穂香</t>
  </si>
  <si>
    <t>藤井 麻琴</t>
  </si>
  <si>
    <t>新井 美夏萌</t>
  </si>
  <si>
    <t>武田 璃奈</t>
  </si>
  <si>
    <t>土橋 果歩</t>
  </si>
  <si>
    <t>藤原 里衣子</t>
  </si>
  <si>
    <t>木村 美優</t>
  </si>
  <si>
    <t>京都外国語大学</t>
  </si>
  <si>
    <t>田中 日菜子</t>
  </si>
  <si>
    <t>吉村 和徳</t>
  </si>
  <si>
    <t>佐竹 優悟</t>
  </si>
  <si>
    <t>岡部 朱里</t>
  </si>
  <si>
    <t>山田 実花</t>
  </si>
  <si>
    <t>竹内 裕登</t>
  </si>
  <si>
    <t>津呂 優菜</t>
  </si>
  <si>
    <t>寺田 征実</t>
    <rPh sb="0" eb="2">
      <t>テラダ</t>
    </rPh>
    <rPh sb="3" eb="4">
      <t>セイ</t>
    </rPh>
    <rPh sb="4" eb="5">
      <t>ミノル</t>
    </rPh>
    <phoneticPr fontId="2"/>
  </si>
  <si>
    <t>前田 大和</t>
    <rPh sb="0" eb="2">
      <t>マエダ</t>
    </rPh>
    <rPh sb="3" eb="5">
      <t>ヤマト</t>
    </rPh>
    <phoneticPr fontId="2"/>
  </si>
  <si>
    <t>福原 向葵</t>
    <rPh sb="0" eb="2">
      <t>フクハラ</t>
    </rPh>
    <rPh sb="3" eb="4">
      <t>ムカイ</t>
    </rPh>
    <rPh sb="4" eb="5">
      <t>アオイ</t>
    </rPh>
    <phoneticPr fontId="2"/>
  </si>
  <si>
    <t>新井 美夏萌</t>
    <rPh sb="0" eb="2">
      <t>アライ</t>
    </rPh>
    <rPh sb="3" eb="4">
      <t>ウツク</t>
    </rPh>
    <rPh sb="4" eb="5">
      <t>ナツ</t>
    </rPh>
    <rPh sb="5" eb="6">
      <t>モ</t>
    </rPh>
    <phoneticPr fontId="2"/>
  </si>
  <si>
    <t>遠藤 くるみ</t>
    <rPh sb="0" eb="2">
      <t>エンドウ</t>
    </rPh>
    <phoneticPr fontId="2"/>
  </si>
  <si>
    <t>岡 夏未</t>
    <rPh sb="0" eb="1">
      <t>オカ</t>
    </rPh>
    <rPh sb="2" eb="4">
      <t>ナツミ</t>
    </rPh>
    <phoneticPr fontId="2"/>
  </si>
  <si>
    <t>日下部 実保</t>
    <rPh sb="0" eb="3">
      <t>クサカベ</t>
    </rPh>
    <rPh sb="4" eb="5">
      <t>ジツ</t>
    </rPh>
    <rPh sb="5" eb="6">
      <t>タモツ</t>
    </rPh>
    <phoneticPr fontId="2"/>
  </si>
  <si>
    <t>田中 咲良</t>
    <rPh sb="0" eb="2">
      <t>タナカ</t>
    </rPh>
    <rPh sb="3" eb="5">
      <t>サクラ</t>
    </rPh>
    <phoneticPr fontId="2"/>
  </si>
  <si>
    <t>中西 里菜</t>
    <rPh sb="0" eb="2">
      <t>ナカニシ</t>
    </rPh>
    <rPh sb="3" eb="4">
      <t>サト</t>
    </rPh>
    <rPh sb="4" eb="5">
      <t>ナ</t>
    </rPh>
    <phoneticPr fontId="2"/>
  </si>
  <si>
    <t>村井 萌々子</t>
    <rPh sb="0" eb="2">
      <t>ムライ</t>
    </rPh>
    <rPh sb="3" eb="6">
      <t>モモコ</t>
    </rPh>
    <phoneticPr fontId="2"/>
  </si>
  <si>
    <t>森川 実紅</t>
    <rPh sb="0" eb="2">
      <t>モリカワ</t>
    </rPh>
    <rPh sb="3" eb="5">
      <t>ミク</t>
    </rPh>
    <phoneticPr fontId="2"/>
  </si>
  <si>
    <t>川上 仁葉</t>
    <rPh sb="0" eb="2">
      <t>カワカミ</t>
    </rPh>
    <rPh sb="3" eb="4">
      <t>ジン</t>
    </rPh>
    <rPh sb="4" eb="5">
      <t>ハ</t>
    </rPh>
    <phoneticPr fontId="2"/>
  </si>
  <si>
    <t>髙橋 智</t>
    <rPh sb="0" eb="2">
      <t>タカハシ</t>
    </rPh>
    <rPh sb="3" eb="4">
      <t>トモ</t>
    </rPh>
    <phoneticPr fontId="2"/>
  </si>
  <si>
    <t>内原 隆之介</t>
    <phoneticPr fontId="2"/>
  </si>
  <si>
    <t>古田 純大</t>
    <phoneticPr fontId="2"/>
  </si>
  <si>
    <t>山口 慶大</t>
    <rPh sb="0" eb="2">
      <t>ヤマグチ</t>
    </rPh>
    <rPh sb="3" eb="5">
      <t>ケイタ</t>
    </rPh>
    <phoneticPr fontId="4"/>
  </si>
  <si>
    <t>松浦 悠斗</t>
    <rPh sb="0" eb="2">
      <t>マツウラ</t>
    </rPh>
    <rPh sb="3" eb="5">
      <t>ユウト</t>
    </rPh>
    <phoneticPr fontId="4"/>
  </si>
  <si>
    <t>松本 唯</t>
    <rPh sb="0" eb="2">
      <t>マツモト</t>
    </rPh>
    <rPh sb="3" eb="4">
      <t>ユイ</t>
    </rPh>
    <phoneticPr fontId="4"/>
  </si>
  <si>
    <t>旭 夏希</t>
    <rPh sb="0" eb="1">
      <t>アサヒ</t>
    </rPh>
    <rPh sb="2" eb="4">
      <t>ナツキ</t>
    </rPh>
    <phoneticPr fontId="4"/>
  </si>
  <si>
    <t>京都産業大学</t>
    <rPh sb="0" eb="6">
      <t>キョウトサンギョウダイガク</t>
    </rPh>
    <phoneticPr fontId="4"/>
  </si>
  <si>
    <t>佐久間 隼人</t>
    <rPh sb="0" eb="3">
      <t>サクマ</t>
    </rPh>
    <rPh sb="4" eb="6">
      <t>ハヤト</t>
    </rPh>
    <phoneticPr fontId="2"/>
  </si>
  <si>
    <t>葛谷 滝人</t>
    <rPh sb="0" eb="2">
      <t>クズヤ</t>
    </rPh>
    <rPh sb="3" eb="4">
      <t>タキ</t>
    </rPh>
    <rPh sb="4" eb="5">
      <t>ヒト</t>
    </rPh>
    <phoneticPr fontId="4"/>
  </si>
  <si>
    <t>京都大学</t>
    <rPh sb="0" eb="4">
      <t>キョウトダイガク</t>
    </rPh>
    <phoneticPr fontId="4"/>
  </si>
  <si>
    <t>中邑 徳明</t>
  </si>
  <si>
    <t>金井 拓磨</t>
  </si>
  <si>
    <t>佐藤 祐太朗</t>
  </si>
  <si>
    <t>中家 秀太郎</t>
  </si>
  <si>
    <t>荒木 康輔</t>
  </si>
  <si>
    <t>小泉 建斗</t>
  </si>
  <si>
    <t>丸田 誠人</t>
  </si>
  <si>
    <t>山崎 椋平</t>
  </si>
  <si>
    <t>山本 恵太朗</t>
  </si>
  <si>
    <t>甲斐 美咲</t>
  </si>
  <si>
    <t>山田 慮宇</t>
  </si>
  <si>
    <t>四国大学</t>
    <rPh sb="0" eb="4">
      <t>シコクダイガク</t>
    </rPh>
    <phoneticPr fontId="4"/>
  </si>
  <si>
    <t>明山 美羽</t>
  </si>
  <si>
    <t>國兼 峻桐</t>
    <rPh sb="0" eb="1">
      <t>コク</t>
    </rPh>
    <rPh sb="1" eb="2">
      <t>ケン</t>
    </rPh>
    <rPh sb="3" eb="4">
      <t>シュン</t>
    </rPh>
    <rPh sb="4" eb="5">
      <t>キリ</t>
    </rPh>
    <phoneticPr fontId="2"/>
  </si>
  <si>
    <t>宮下 愛翔</t>
    <rPh sb="0" eb="2">
      <t>ミヤシタ</t>
    </rPh>
    <rPh sb="3" eb="4">
      <t>アイ</t>
    </rPh>
    <rPh sb="4" eb="5">
      <t>ショウ</t>
    </rPh>
    <phoneticPr fontId="2"/>
  </si>
  <si>
    <t>武田 真珠</t>
    <rPh sb="0" eb="2">
      <t>タケダ</t>
    </rPh>
    <rPh sb="3" eb="5">
      <t>シンジュ</t>
    </rPh>
    <phoneticPr fontId="2"/>
  </si>
  <si>
    <t>多田 隼翔</t>
    <rPh sb="0" eb="2">
      <t>オオタ</t>
    </rPh>
    <rPh sb="3" eb="5">
      <t>ハヤト</t>
    </rPh>
    <phoneticPr fontId="2"/>
  </si>
  <si>
    <t>大阪産業大学</t>
    <rPh sb="0" eb="6">
      <t>オオサカサンギョウダイガク</t>
    </rPh>
    <phoneticPr fontId="4"/>
  </si>
  <si>
    <t>糸川 智博</t>
  </si>
  <si>
    <t>橋村 侑樹</t>
  </si>
  <si>
    <t>園田 雄基</t>
  </si>
  <si>
    <t>安達 啓太</t>
  </si>
  <si>
    <t>伊澤 颯真</t>
  </si>
  <si>
    <t>和泉 勝衛</t>
  </si>
  <si>
    <t>イン テンカ</t>
  </si>
  <si>
    <t>折田 皓</t>
  </si>
  <si>
    <t>濟川 勇汰</t>
  </si>
  <si>
    <t>谷 佳紀</t>
  </si>
  <si>
    <t>濱田 智也</t>
  </si>
  <si>
    <t>大阪大学</t>
    <rPh sb="0" eb="4">
      <t>オオサカダイガク</t>
    </rPh>
    <phoneticPr fontId="4"/>
  </si>
  <si>
    <t>藤井 真央</t>
  </si>
  <si>
    <t>木村 美湧</t>
  </si>
  <si>
    <t>岡田 真衣</t>
  </si>
  <si>
    <t>寺下 茉凜</t>
  </si>
  <si>
    <t>佐藤 里桜</t>
  </si>
  <si>
    <t>安岡 佑珠</t>
  </si>
  <si>
    <t>石田 太一</t>
  </si>
  <si>
    <t>山内 隆雅</t>
  </si>
  <si>
    <t>泉 拓甫</t>
  </si>
  <si>
    <t>原田 稜大</t>
  </si>
  <si>
    <t>山口 航平</t>
  </si>
  <si>
    <t>中川 涼香</t>
  </si>
  <si>
    <t>安井 理子</t>
  </si>
  <si>
    <t>岡本 好未</t>
  </si>
  <si>
    <t>小林 賢太郎</t>
  </si>
  <si>
    <t>𠮷村 凌</t>
  </si>
  <si>
    <t>阿部 実莉</t>
  </si>
  <si>
    <t>村井 萌々子</t>
  </si>
  <si>
    <t>髙橋 智</t>
  </si>
  <si>
    <t>加納 千聖</t>
  </si>
  <si>
    <t>日下部 実保</t>
  </si>
  <si>
    <t>花澤 慶祐</t>
  </si>
  <si>
    <t>鶴田 翔大朗</t>
  </si>
  <si>
    <t>中村 嘉友</t>
  </si>
  <si>
    <t>佐藤 和哉</t>
  </si>
  <si>
    <t>岸部 伊織</t>
  </si>
  <si>
    <t>栗林 悠那</t>
  </si>
  <si>
    <t>池西 理香子</t>
  </si>
  <si>
    <t>古城 亜弥</t>
  </si>
  <si>
    <t>堀 実咲</t>
  </si>
  <si>
    <t>森 愛夏</t>
  </si>
  <si>
    <t>佐伯 晴日</t>
  </si>
  <si>
    <t>森川 理佐子</t>
  </si>
  <si>
    <t>新人戦</t>
    <rPh sb="0" eb="3">
      <t>シンジンセン</t>
    </rPh>
    <phoneticPr fontId="2"/>
  </si>
  <si>
    <t>野畑 美咲</t>
  </si>
  <si>
    <t>浅利 弥由</t>
  </si>
  <si>
    <t>和田 愛加里</t>
  </si>
  <si>
    <t>山本 優里</t>
  </si>
  <si>
    <t>柳澤 灯</t>
  </si>
  <si>
    <t>大島 千枝</t>
  </si>
  <si>
    <t>尾崎 ななみ</t>
  </si>
  <si>
    <t>有水 萌子</t>
  </si>
  <si>
    <t>荒山 未羽</t>
  </si>
  <si>
    <t>仲嵩 彩花</t>
  </si>
  <si>
    <t>高木 葵</t>
  </si>
  <si>
    <t>峰 風花</t>
  </si>
  <si>
    <t>合計(高得点3つ)</t>
    <rPh sb="0" eb="2">
      <t>ゴウケイ</t>
    </rPh>
    <rPh sb="3" eb="6">
      <t>コウトクテン</t>
    </rPh>
    <phoneticPr fontId="2"/>
  </si>
  <si>
    <t>合計（高得点2つ）</t>
    <rPh sb="0" eb="2">
      <t>ゴウケイ</t>
    </rPh>
    <rPh sb="3" eb="6">
      <t>コウトクテン</t>
    </rPh>
    <phoneticPr fontId="2"/>
  </si>
  <si>
    <t>BP60</t>
    <phoneticPr fontId="2"/>
  </si>
  <si>
    <t>吉澤 和馬</t>
  </si>
  <si>
    <t>廣瀬 伽奈</t>
  </si>
  <si>
    <t>樋口 まひる</t>
  </si>
  <si>
    <t>水野 菜々子</t>
  </si>
  <si>
    <t>BP60</t>
  </si>
  <si>
    <t>岡山商科大学</t>
  </si>
  <si>
    <t>柴田 篤矢</t>
  </si>
  <si>
    <t>木透 慶一郎</t>
  </si>
  <si>
    <t>井上 拓海</t>
  </si>
  <si>
    <t>原田 拓</t>
  </si>
  <si>
    <t>石川 大揮</t>
  </si>
  <si>
    <t>永井 健斗</t>
  </si>
  <si>
    <t>梶野 風人</t>
  </si>
  <si>
    <t>松本 幸真</t>
  </si>
  <si>
    <t>佐藤 正宗</t>
  </si>
  <si>
    <t>伴 悠人</t>
  </si>
  <si>
    <t>道上 晴斗</t>
  </si>
  <si>
    <t>石井 匠</t>
  </si>
  <si>
    <t>崎原 舞</t>
  </si>
  <si>
    <t>此松 渚</t>
  </si>
  <si>
    <t>牧谷 温奏</t>
  </si>
  <si>
    <t>藤垣 彩加</t>
  </si>
  <si>
    <t>前原 くるみ</t>
  </si>
  <si>
    <t>泉 摩阿</t>
  </si>
  <si>
    <t>愛媛大学</t>
  </si>
  <si>
    <t>林 英里佳</t>
  </si>
  <si>
    <t>滋賀大学</t>
  </si>
  <si>
    <t>神戸大学</t>
    <rPh sb="0" eb="4">
      <t>コウベダイガク</t>
    </rPh>
    <phoneticPr fontId="4"/>
  </si>
  <si>
    <t>　</t>
    <phoneticPr fontId="4"/>
  </si>
  <si>
    <t>明治大学</t>
  </si>
  <si>
    <t>中央大学</t>
  </si>
  <si>
    <t>法政大学</t>
  </si>
  <si>
    <t>日本大学</t>
  </si>
  <si>
    <t>東洋大学</t>
  </si>
  <si>
    <t>慶應義塾大学</t>
  </si>
  <si>
    <t>青山学院大学</t>
  </si>
  <si>
    <t>早稲田大学</t>
  </si>
  <si>
    <t>名城大学</t>
  </si>
  <si>
    <t>立教大学</t>
  </si>
  <si>
    <t>立正大学</t>
  </si>
  <si>
    <t>東海大学</t>
  </si>
  <si>
    <t>東北学院大学</t>
  </si>
  <si>
    <t>名古屋大学</t>
  </si>
  <si>
    <t>藤枝 乙葉</t>
  </si>
  <si>
    <t>𠮷村 花香</t>
  </si>
  <si>
    <t>高山 奏羽</t>
  </si>
  <si>
    <t>紙田 梨華子</t>
  </si>
  <si>
    <t>橋本 人美</t>
  </si>
  <si>
    <t>新保 真珠</t>
  </si>
  <si>
    <t>實川 佳那</t>
  </si>
  <si>
    <t>山本 麻綾</t>
  </si>
  <si>
    <t>小幡 天音</t>
  </si>
  <si>
    <t>馬塲 澪</t>
  </si>
  <si>
    <t>山田 美織</t>
  </si>
  <si>
    <t>髙田 愛夏</t>
  </si>
  <si>
    <t>小林 加奈</t>
  </si>
  <si>
    <t>松尾 美歩</t>
  </si>
  <si>
    <t>小久保 綾華</t>
  </si>
  <si>
    <t>福田 珠妃</t>
  </si>
  <si>
    <t>𠮷川 千優</t>
  </si>
  <si>
    <t>北海学園大学</t>
  </si>
  <si>
    <t>吉田 葵</t>
  </si>
  <si>
    <t>千葉大学</t>
  </si>
  <si>
    <t>近野 絵玲奈</t>
  </si>
  <si>
    <t>小森 優奈</t>
  </si>
  <si>
    <t>村田 葉月</t>
  </si>
  <si>
    <t>足立 瑞季</t>
  </si>
  <si>
    <t>村山 心春</t>
  </si>
  <si>
    <t>板東 愛樹</t>
  </si>
  <si>
    <t>今田 麻友</t>
  </si>
  <si>
    <t>飯田 廉澄</t>
  </si>
  <si>
    <t>松本 吏生</t>
  </si>
  <si>
    <t>佐久間 隼人</t>
  </si>
  <si>
    <t>京都先端科学大学</t>
  </si>
  <si>
    <t>田中 研心</t>
  </si>
  <si>
    <t>後藤 琉希</t>
  </si>
  <si>
    <t>室谷内 涼</t>
  </si>
  <si>
    <t>岩﨑 泰輝</t>
  </si>
  <si>
    <t>中山 遼人</t>
  </si>
  <si>
    <t>長沼 凜矩</t>
    <rPh sb="0" eb="2">
      <t>ナガヌマ</t>
    </rPh>
    <rPh sb="3" eb="4">
      <t>リン</t>
    </rPh>
    <rPh sb="4" eb="5">
      <t>ク</t>
    </rPh>
    <phoneticPr fontId="4"/>
  </si>
  <si>
    <t>伴 悠人</t>
    <rPh sb="0" eb="1">
      <t>バン</t>
    </rPh>
    <rPh sb="2" eb="4">
      <t>ハルト</t>
    </rPh>
    <phoneticPr fontId="4"/>
  </si>
  <si>
    <t>大西 紗弥</t>
    <rPh sb="0" eb="2">
      <t>オオニシ</t>
    </rPh>
    <rPh sb="3" eb="4">
      <t>サ</t>
    </rPh>
    <rPh sb="4" eb="5">
      <t>ヤ</t>
    </rPh>
    <phoneticPr fontId="4"/>
  </si>
  <si>
    <t>姜 天瑜</t>
    <rPh sb="0" eb="1">
      <t>キョウ</t>
    </rPh>
    <rPh sb="2" eb="4">
      <t>テンユ</t>
    </rPh>
    <phoneticPr fontId="4"/>
  </si>
  <si>
    <t>長島 京平</t>
    <rPh sb="0" eb="2">
      <t>ナガシマ</t>
    </rPh>
    <rPh sb="3" eb="5">
      <t>キョウヘイ</t>
    </rPh>
    <phoneticPr fontId="4"/>
  </si>
  <si>
    <t>中野 央雅</t>
    <rPh sb="0" eb="2">
      <t>ナカノ</t>
    </rPh>
    <rPh sb="3" eb="4">
      <t>オウ</t>
    </rPh>
    <rPh sb="4" eb="5">
      <t>ミヤビ</t>
    </rPh>
    <phoneticPr fontId="4"/>
  </si>
  <si>
    <t>新居 廉太郎</t>
    <rPh sb="0" eb="2">
      <t>ニイ</t>
    </rPh>
    <rPh sb="3" eb="6">
      <t>レンタロウ</t>
    </rPh>
    <phoneticPr fontId="4"/>
  </si>
  <si>
    <t>伴野 吏音</t>
    <rPh sb="0" eb="2">
      <t>バンノ</t>
    </rPh>
    <rPh sb="3" eb="4">
      <t>リ</t>
    </rPh>
    <rPh sb="4" eb="5">
      <t>オト</t>
    </rPh>
    <phoneticPr fontId="4"/>
  </si>
  <si>
    <t>李 可心</t>
    <rPh sb="0" eb="1">
      <t>リ</t>
    </rPh>
    <rPh sb="2" eb="3">
      <t>カ</t>
    </rPh>
    <rPh sb="3" eb="4">
      <t>シン</t>
    </rPh>
    <phoneticPr fontId="4"/>
  </si>
  <si>
    <t>藤木 日向</t>
    <rPh sb="0" eb="2">
      <t>フジキ</t>
    </rPh>
    <rPh sb="3" eb="5">
      <t>ヒュウガ</t>
    </rPh>
    <phoneticPr fontId="4"/>
  </si>
  <si>
    <t>横井 優斗</t>
    <rPh sb="0" eb="2">
      <t>ヨコイ</t>
    </rPh>
    <rPh sb="3" eb="5">
      <t>ユウト</t>
    </rPh>
    <phoneticPr fontId="4"/>
  </si>
  <si>
    <t>内原 隆之介</t>
    <rPh sb="0" eb="2">
      <t>ウチハラ</t>
    </rPh>
    <rPh sb="3" eb="6">
      <t>リュウノスケ</t>
    </rPh>
    <phoneticPr fontId="4"/>
  </si>
  <si>
    <t>角江 勝貴</t>
    <rPh sb="0" eb="1">
      <t>カド</t>
    </rPh>
    <rPh sb="1" eb="2">
      <t>エ</t>
    </rPh>
    <rPh sb="3" eb="5">
      <t>カツキ</t>
    </rPh>
    <phoneticPr fontId="4"/>
  </si>
  <si>
    <t>新蔵 叶夢</t>
    <rPh sb="0" eb="2">
      <t>シンゾウ</t>
    </rPh>
    <rPh sb="3" eb="5">
      <t>カナム</t>
    </rPh>
    <phoneticPr fontId="4"/>
  </si>
  <si>
    <t>浅間 皓星</t>
    <rPh sb="0" eb="2">
      <t>アサマ</t>
    </rPh>
    <rPh sb="3" eb="4">
      <t>コウ</t>
    </rPh>
    <rPh sb="4" eb="5">
      <t>セイ</t>
    </rPh>
    <phoneticPr fontId="4"/>
  </si>
  <si>
    <t>上田 剛</t>
    <rPh sb="0" eb="2">
      <t>ウエダ</t>
    </rPh>
    <rPh sb="3" eb="4">
      <t>ゴウ</t>
    </rPh>
    <phoneticPr fontId="4"/>
  </si>
  <si>
    <t>木村 優世</t>
    <rPh sb="0" eb="2">
      <t>キムラ</t>
    </rPh>
    <rPh sb="3" eb="4">
      <t>ユウ</t>
    </rPh>
    <rPh sb="4" eb="5">
      <t>セイ</t>
    </rPh>
    <phoneticPr fontId="4"/>
  </si>
  <si>
    <t>栗原 皐輔</t>
    <rPh sb="0" eb="2">
      <t>クリハラ</t>
    </rPh>
    <rPh sb="3" eb="5">
      <t>コウスケ</t>
    </rPh>
    <phoneticPr fontId="4"/>
  </si>
  <si>
    <t>難波 圭祐</t>
    <rPh sb="0" eb="2">
      <t>ナンバ</t>
    </rPh>
    <rPh sb="3" eb="5">
      <t>ケイスケ</t>
    </rPh>
    <phoneticPr fontId="4"/>
  </si>
  <si>
    <t>古田 純大</t>
    <rPh sb="0" eb="2">
      <t>フルタ</t>
    </rPh>
    <rPh sb="3" eb="5">
      <t>ジュンダイ</t>
    </rPh>
    <phoneticPr fontId="4"/>
  </si>
  <si>
    <t>前田 一希</t>
    <rPh sb="0" eb="2">
      <t>マエダ</t>
    </rPh>
    <rPh sb="3" eb="5">
      <t>ヒトキ</t>
    </rPh>
    <phoneticPr fontId="4"/>
  </si>
  <si>
    <t>水上 雄太</t>
    <rPh sb="0" eb="2">
      <t>ミズカミ</t>
    </rPh>
    <rPh sb="3" eb="5">
      <t>ユウタ</t>
    </rPh>
    <phoneticPr fontId="4"/>
  </si>
  <si>
    <t>谷口 弘記</t>
    <rPh sb="0" eb="2">
      <t>タニグチ</t>
    </rPh>
    <rPh sb="3" eb="4">
      <t>ヒロ</t>
    </rPh>
    <rPh sb="4" eb="5">
      <t>キ</t>
    </rPh>
    <phoneticPr fontId="4"/>
  </si>
  <si>
    <t>濵口 亮太</t>
    <rPh sb="0" eb="2">
      <t>ハマグチ</t>
    </rPh>
    <rPh sb="3" eb="5">
      <t>リョウタ</t>
    </rPh>
    <phoneticPr fontId="4"/>
  </si>
  <si>
    <t>山田 崇太</t>
    <rPh sb="0" eb="2">
      <t>ヤマダ</t>
    </rPh>
    <rPh sb="3" eb="5">
      <t>ソウタ</t>
    </rPh>
    <phoneticPr fontId="4"/>
  </si>
  <si>
    <t>大畑 賞真</t>
    <rPh sb="0" eb="2">
      <t>オオハタ</t>
    </rPh>
    <rPh sb="3" eb="5">
      <t>ショウマ</t>
    </rPh>
    <phoneticPr fontId="4"/>
  </si>
  <si>
    <t>栗林 悠那</t>
    <rPh sb="0" eb="2">
      <t>クリバヤシ</t>
    </rPh>
    <rPh sb="3" eb="5">
      <t>ユウナ</t>
    </rPh>
    <phoneticPr fontId="4"/>
  </si>
  <si>
    <t>佐々木 梨乃</t>
    <rPh sb="0" eb="3">
      <t>ササキ</t>
    </rPh>
    <rPh sb="4" eb="6">
      <t>リノ</t>
    </rPh>
    <phoneticPr fontId="4"/>
  </si>
  <si>
    <t>高並 華鈴</t>
    <rPh sb="0" eb="2">
      <t>タカナミ</t>
    </rPh>
    <rPh sb="3" eb="5">
      <t>カリン</t>
    </rPh>
    <phoneticPr fontId="4"/>
  </si>
  <si>
    <t>成山 奈々子</t>
    <rPh sb="0" eb="2">
      <t>ナリヤマ</t>
    </rPh>
    <rPh sb="3" eb="6">
      <t>ナナコ</t>
    </rPh>
    <phoneticPr fontId="4"/>
  </si>
  <si>
    <t>樋口 彩希</t>
    <rPh sb="0" eb="2">
      <t>ヒグチ</t>
    </rPh>
    <rPh sb="3" eb="5">
      <t>サキ</t>
    </rPh>
    <phoneticPr fontId="4"/>
  </si>
  <si>
    <t>後藤 真依</t>
    <rPh sb="0" eb="2">
      <t>ゴトウ</t>
    </rPh>
    <rPh sb="3" eb="5">
      <t>マイ</t>
    </rPh>
    <phoneticPr fontId="4"/>
  </si>
  <si>
    <t>田中 那海</t>
    <rPh sb="0" eb="2">
      <t>タナカ</t>
    </rPh>
    <rPh sb="3" eb="5">
      <t>ナミ</t>
    </rPh>
    <phoneticPr fontId="4"/>
  </si>
  <si>
    <t>井上 杏珠</t>
    <rPh sb="0" eb="2">
      <t>イノウエ</t>
    </rPh>
    <rPh sb="3" eb="5">
      <t>アンジュ</t>
    </rPh>
    <phoneticPr fontId="4"/>
  </si>
  <si>
    <t>井水 志穗</t>
    <rPh sb="0" eb="2">
      <t>イミズ</t>
    </rPh>
    <rPh sb="3" eb="5">
      <t>シホ</t>
    </rPh>
    <phoneticPr fontId="4"/>
  </si>
  <si>
    <t>山下 尚子</t>
    <rPh sb="0" eb="2">
      <t>ヤマシタ</t>
    </rPh>
    <rPh sb="3" eb="5">
      <t>ナオコ</t>
    </rPh>
    <phoneticPr fontId="4"/>
  </si>
  <si>
    <t>岩川 歩希</t>
    <rPh sb="0" eb="2">
      <t>イワカワ</t>
    </rPh>
    <rPh sb="3" eb="4">
      <t>アル</t>
    </rPh>
    <rPh sb="4" eb="5">
      <t>キ</t>
    </rPh>
    <phoneticPr fontId="4"/>
  </si>
  <si>
    <t>匂梅 穂香</t>
    <rPh sb="0" eb="2">
      <t>コウバイ</t>
    </rPh>
    <rPh sb="3" eb="5">
      <t>ホノカ</t>
    </rPh>
    <phoneticPr fontId="4"/>
  </si>
  <si>
    <t>茂野 紘一</t>
    <rPh sb="0" eb="2">
      <t>シゲノ</t>
    </rPh>
    <rPh sb="3" eb="5">
      <t>コウイチ</t>
    </rPh>
    <phoneticPr fontId="4"/>
  </si>
  <si>
    <t>硎屋 友汰</t>
    <rPh sb="0" eb="1">
      <t>ケイ</t>
    </rPh>
    <rPh sb="1" eb="2">
      <t>ヤ</t>
    </rPh>
    <rPh sb="3" eb="5">
      <t>ユウタ</t>
    </rPh>
    <phoneticPr fontId="4"/>
  </si>
  <si>
    <t>新田 能章</t>
    <rPh sb="0" eb="2">
      <t>ニッタ</t>
    </rPh>
    <rPh sb="3" eb="4">
      <t>ノウ</t>
    </rPh>
    <rPh sb="4" eb="5">
      <t>ショウ</t>
    </rPh>
    <phoneticPr fontId="4"/>
  </si>
  <si>
    <t>森本 武生</t>
    <rPh sb="0" eb="2">
      <t>モリモト</t>
    </rPh>
    <rPh sb="3" eb="5">
      <t>タケオ</t>
    </rPh>
    <phoneticPr fontId="4"/>
  </si>
  <si>
    <t>岩﨑 泰輝</t>
    <rPh sb="1" eb="2">
      <t>ザキ</t>
    </rPh>
    <rPh sb="4" eb="5">
      <t>キ</t>
    </rPh>
    <phoneticPr fontId="4"/>
  </si>
  <si>
    <t>小澤 優雅</t>
    <rPh sb="0" eb="2">
      <t>オザワ</t>
    </rPh>
    <rPh sb="3" eb="5">
      <t>ユウガ</t>
    </rPh>
    <phoneticPr fontId="4"/>
  </si>
  <si>
    <t>清水 瑛音</t>
    <rPh sb="0" eb="2">
      <t>シミズ</t>
    </rPh>
    <rPh sb="3" eb="4">
      <t>エイ</t>
    </rPh>
    <rPh sb="4" eb="5">
      <t>オト</t>
    </rPh>
    <phoneticPr fontId="4"/>
  </si>
  <si>
    <t>杉村 浩幸</t>
    <rPh sb="0" eb="2">
      <t>スギムラ</t>
    </rPh>
    <rPh sb="3" eb="5">
      <t>ヒロシシアワ</t>
    </rPh>
    <phoneticPr fontId="4"/>
  </si>
  <si>
    <t>樋口 まひる</t>
    <rPh sb="0" eb="2">
      <t>ヒグチ</t>
    </rPh>
    <phoneticPr fontId="4"/>
  </si>
  <si>
    <t>廣瀬 伽奈</t>
    <rPh sb="0" eb="2">
      <t>ヒロセ</t>
    </rPh>
    <rPh sb="3" eb="4">
      <t>カ</t>
    </rPh>
    <rPh sb="4" eb="5">
      <t>ナ</t>
    </rPh>
    <phoneticPr fontId="4"/>
  </si>
  <si>
    <t>堀 彩夏</t>
    <rPh sb="0" eb="1">
      <t>ホリ</t>
    </rPh>
    <rPh sb="2" eb="4">
      <t>アヤカ</t>
    </rPh>
    <phoneticPr fontId="4"/>
  </si>
  <si>
    <t>松本 怜志</t>
    <rPh sb="0" eb="2">
      <t>マツモト</t>
    </rPh>
    <rPh sb="3" eb="5">
      <t>サトシ</t>
    </rPh>
    <phoneticPr fontId="4"/>
  </si>
  <si>
    <t>山下 虎太郎</t>
    <rPh sb="0" eb="2">
      <t>ヤマシタ</t>
    </rPh>
    <rPh sb="3" eb="4">
      <t>トラ</t>
    </rPh>
    <rPh sb="4" eb="6">
      <t>タロウ</t>
    </rPh>
    <phoneticPr fontId="4"/>
  </si>
  <si>
    <t>吉澤 和馬</t>
    <rPh sb="0" eb="2">
      <t>ヨシザワ</t>
    </rPh>
    <rPh sb="3" eb="5">
      <t>カズマ</t>
    </rPh>
    <phoneticPr fontId="4"/>
  </si>
  <si>
    <t>渡部 綾菜</t>
    <rPh sb="0" eb="2">
      <t>ワタナベ</t>
    </rPh>
    <rPh sb="3" eb="5">
      <t>アヤナ</t>
    </rPh>
    <phoneticPr fontId="4"/>
  </si>
  <si>
    <t>梶野 風人</t>
    <rPh sb="0" eb="2">
      <t>カジノ</t>
    </rPh>
    <rPh sb="3" eb="4">
      <t>フウ</t>
    </rPh>
    <rPh sb="4" eb="5">
      <t>ヒト</t>
    </rPh>
    <phoneticPr fontId="4"/>
  </si>
  <si>
    <t>桂 楓花</t>
    <rPh sb="0" eb="1">
      <t>カツラ</t>
    </rPh>
    <rPh sb="2" eb="4">
      <t>フウカ</t>
    </rPh>
    <phoneticPr fontId="4"/>
  </si>
  <si>
    <t>葛原 直樹</t>
    <rPh sb="0" eb="2">
      <t>クズハラ</t>
    </rPh>
    <rPh sb="3" eb="5">
      <t>ナオキ</t>
    </rPh>
    <phoneticPr fontId="4"/>
  </si>
  <si>
    <t>坪田 時宙</t>
    <rPh sb="0" eb="2">
      <t>ツボタ</t>
    </rPh>
    <rPh sb="3" eb="4">
      <t>トキ</t>
    </rPh>
    <rPh sb="4" eb="5">
      <t>ソラ</t>
    </rPh>
    <phoneticPr fontId="4"/>
  </si>
  <si>
    <t>前田 大志郎</t>
    <rPh sb="0" eb="2">
      <t>マエダ</t>
    </rPh>
    <rPh sb="3" eb="4">
      <t>ダイ</t>
    </rPh>
    <rPh sb="4" eb="5">
      <t>シ</t>
    </rPh>
    <rPh sb="5" eb="6">
      <t>ロウ</t>
    </rPh>
    <phoneticPr fontId="4"/>
  </si>
  <si>
    <t>牧谷 温奏</t>
    <rPh sb="0" eb="1">
      <t>マキ</t>
    </rPh>
    <rPh sb="1" eb="2">
      <t>タニ</t>
    </rPh>
    <rPh sb="3" eb="4">
      <t>オン</t>
    </rPh>
    <rPh sb="4" eb="5">
      <t>ソウ</t>
    </rPh>
    <phoneticPr fontId="4"/>
  </si>
  <si>
    <t>水谷 駆</t>
    <rPh sb="0" eb="2">
      <t>ミズタニ</t>
    </rPh>
    <rPh sb="3" eb="4">
      <t>カ</t>
    </rPh>
    <phoneticPr fontId="4"/>
  </si>
  <si>
    <t>道上 晴斗</t>
    <rPh sb="0" eb="2">
      <t>ミチウエ</t>
    </rPh>
    <rPh sb="3" eb="5">
      <t>ハルト</t>
    </rPh>
    <phoneticPr fontId="4"/>
  </si>
  <si>
    <t>持山 更紗</t>
    <rPh sb="0" eb="2">
      <t>モチヤマ</t>
    </rPh>
    <rPh sb="3" eb="5">
      <t>サラサ</t>
    </rPh>
    <phoneticPr fontId="4"/>
  </si>
  <si>
    <t>山本 もね</t>
    <rPh sb="0" eb="2">
      <t>ヤマモト</t>
    </rPh>
    <phoneticPr fontId="4"/>
  </si>
  <si>
    <t>北川 若香奈</t>
    <rPh sb="0" eb="2">
      <t>キタガワ</t>
    </rPh>
    <rPh sb="3" eb="4">
      <t>ワカ</t>
    </rPh>
    <rPh sb="4" eb="5">
      <t>カ</t>
    </rPh>
    <rPh sb="5" eb="6">
      <t>ナ</t>
    </rPh>
    <phoneticPr fontId="4"/>
  </si>
  <si>
    <t>諏訪 爽馬</t>
    <rPh sb="0" eb="2">
      <t>スワ</t>
    </rPh>
    <rPh sb="3" eb="4">
      <t>ソウ</t>
    </rPh>
    <rPh sb="4" eb="5">
      <t>ウマ</t>
    </rPh>
    <phoneticPr fontId="4"/>
  </si>
  <si>
    <t>髙橋 瞳</t>
    <rPh sb="0" eb="2">
      <t>タカハシ</t>
    </rPh>
    <rPh sb="3" eb="4">
      <t>ヒトミ</t>
    </rPh>
    <phoneticPr fontId="4"/>
  </si>
  <si>
    <t>西山 実菜</t>
    <rPh sb="0" eb="2">
      <t>ニシヤマ</t>
    </rPh>
    <rPh sb="3" eb="5">
      <t>ミナ</t>
    </rPh>
    <phoneticPr fontId="4"/>
  </si>
  <si>
    <t>荒木 大</t>
    <rPh sb="0" eb="2">
      <t>アラキ</t>
    </rPh>
    <rPh sb="3" eb="4">
      <t>ダイ</t>
    </rPh>
    <phoneticPr fontId="4"/>
  </si>
  <si>
    <t>飯田 廉澄</t>
    <rPh sb="0" eb="2">
      <t>イイダ</t>
    </rPh>
    <rPh sb="3" eb="4">
      <t>レン</t>
    </rPh>
    <rPh sb="4" eb="5">
      <t>スミ</t>
    </rPh>
    <phoneticPr fontId="4"/>
  </si>
  <si>
    <t>岩岡 侑汰</t>
    <rPh sb="0" eb="2">
      <t>イワオカ</t>
    </rPh>
    <rPh sb="3" eb="4">
      <t>ユウ</t>
    </rPh>
    <rPh sb="4" eb="5">
      <t>タ</t>
    </rPh>
    <phoneticPr fontId="4"/>
  </si>
  <si>
    <t>大野 楓</t>
    <rPh sb="0" eb="2">
      <t>オオノ</t>
    </rPh>
    <rPh sb="3" eb="4">
      <t>カエデ</t>
    </rPh>
    <phoneticPr fontId="4"/>
  </si>
  <si>
    <t>川口 龍輝</t>
    <rPh sb="0" eb="2">
      <t>カワグチ</t>
    </rPh>
    <rPh sb="3" eb="5">
      <t>リュウキ</t>
    </rPh>
    <phoneticPr fontId="4"/>
  </si>
  <si>
    <t>神社 弘明</t>
    <rPh sb="0" eb="2">
      <t>ジンジャ</t>
    </rPh>
    <rPh sb="3" eb="5">
      <t>ヒロアキ</t>
    </rPh>
    <phoneticPr fontId="4"/>
  </si>
  <si>
    <t>久徳 正禄</t>
    <rPh sb="0" eb="2">
      <t>キュウトク</t>
    </rPh>
    <rPh sb="3" eb="4">
      <t>ショウ</t>
    </rPh>
    <rPh sb="4" eb="5">
      <t>ロク</t>
    </rPh>
    <phoneticPr fontId="4"/>
  </si>
  <si>
    <t>小林 遼太郎</t>
    <rPh sb="0" eb="2">
      <t>コバヤシ</t>
    </rPh>
    <rPh sb="3" eb="6">
      <t>リョウタロウ</t>
    </rPh>
    <phoneticPr fontId="4"/>
  </si>
  <si>
    <t>佐々木 唯照</t>
    <rPh sb="0" eb="3">
      <t>ササキ</t>
    </rPh>
    <rPh sb="4" eb="5">
      <t>ユイ</t>
    </rPh>
    <rPh sb="5" eb="6">
      <t>ショウ</t>
    </rPh>
    <phoneticPr fontId="4"/>
  </si>
  <si>
    <t>高橋 晴人</t>
    <rPh sb="0" eb="2">
      <t>タカハシ</t>
    </rPh>
    <rPh sb="3" eb="4">
      <t>ハレ</t>
    </rPh>
    <rPh sb="4" eb="5">
      <t>ヒト</t>
    </rPh>
    <phoneticPr fontId="4"/>
  </si>
  <si>
    <t>滝口 朔矢</t>
    <rPh sb="0" eb="2">
      <t>タキグチ</t>
    </rPh>
    <rPh sb="3" eb="4">
      <t>サク</t>
    </rPh>
    <rPh sb="4" eb="5">
      <t>ヤ</t>
    </rPh>
    <phoneticPr fontId="4"/>
  </si>
  <si>
    <t>竹島 昂輝</t>
    <rPh sb="0" eb="2">
      <t>タケシマ</t>
    </rPh>
    <rPh sb="3" eb="4">
      <t>コウ</t>
    </rPh>
    <rPh sb="4" eb="5">
      <t>キ</t>
    </rPh>
    <phoneticPr fontId="4"/>
  </si>
  <si>
    <t>坪根 陸</t>
    <rPh sb="0" eb="2">
      <t>ツボネ</t>
    </rPh>
    <rPh sb="3" eb="4">
      <t>リク</t>
    </rPh>
    <phoneticPr fontId="4"/>
  </si>
  <si>
    <t>鶴田 翔大朗</t>
    <rPh sb="0" eb="2">
      <t>ツルダ</t>
    </rPh>
    <rPh sb="3" eb="4">
      <t>ショウ</t>
    </rPh>
    <rPh sb="4" eb="5">
      <t>ダイ</t>
    </rPh>
    <rPh sb="5" eb="6">
      <t>ロウ</t>
    </rPh>
    <phoneticPr fontId="4"/>
  </si>
  <si>
    <t>野呂 崇文</t>
    <rPh sb="0" eb="2">
      <t>ノロ</t>
    </rPh>
    <rPh sb="3" eb="4">
      <t>スウ</t>
    </rPh>
    <rPh sb="4" eb="5">
      <t>ブン</t>
    </rPh>
    <phoneticPr fontId="4"/>
  </si>
  <si>
    <t>古谷 庸典</t>
    <rPh sb="0" eb="2">
      <t>フルヤ</t>
    </rPh>
    <rPh sb="3" eb="4">
      <t>ヨウ</t>
    </rPh>
    <rPh sb="4" eb="5">
      <t>テン</t>
    </rPh>
    <phoneticPr fontId="4"/>
  </si>
  <si>
    <t>堀内 祐志</t>
    <rPh sb="0" eb="2">
      <t>ホリウチ</t>
    </rPh>
    <rPh sb="3" eb="4">
      <t>ユウ</t>
    </rPh>
    <rPh sb="4" eb="5">
      <t>シ</t>
    </rPh>
    <phoneticPr fontId="4"/>
  </si>
  <si>
    <t>宮原 慧</t>
    <rPh sb="0" eb="2">
      <t>ミヤハラ</t>
    </rPh>
    <rPh sb="3" eb="4">
      <t>ケイ</t>
    </rPh>
    <phoneticPr fontId="4"/>
  </si>
  <si>
    <t>森本 雄策</t>
    <rPh sb="0" eb="2">
      <t>モリモト</t>
    </rPh>
    <rPh sb="3" eb="4">
      <t>ユウ</t>
    </rPh>
    <rPh sb="4" eb="5">
      <t>サク</t>
    </rPh>
    <phoneticPr fontId="4"/>
  </si>
  <si>
    <t>山中 祐人</t>
    <rPh sb="0" eb="2">
      <t>ヤマナカ</t>
    </rPh>
    <rPh sb="3" eb="4">
      <t>ユウ</t>
    </rPh>
    <rPh sb="4" eb="5">
      <t>ヒト</t>
    </rPh>
    <phoneticPr fontId="4"/>
  </si>
  <si>
    <t>山本 康貴</t>
    <rPh sb="0" eb="2">
      <t>ヤマモト</t>
    </rPh>
    <rPh sb="3" eb="4">
      <t>コウ</t>
    </rPh>
    <rPh sb="4" eb="5">
      <t>キ</t>
    </rPh>
    <phoneticPr fontId="4"/>
  </si>
  <si>
    <t>𠮷村 凌</t>
    <rPh sb="2" eb="3">
      <t>ムラ</t>
    </rPh>
    <rPh sb="4" eb="5">
      <t>リョウ</t>
    </rPh>
    <phoneticPr fontId="4"/>
  </si>
  <si>
    <t>渡海 航基</t>
    <rPh sb="0" eb="2">
      <t>トカイ</t>
    </rPh>
    <rPh sb="3" eb="4">
      <t>コウ</t>
    </rPh>
    <rPh sb="4" eb="5">
      <t>キ</t>
    </rPh>
    <phoneticPr fontId="4"/>
  </si>
  <si>
    <t>稲田 旺輝</t>
    <rPh sb="0" eb="2">
      <t>イナダ</t>
    </rPh>
    <rPh sb="3" eb="5">
      <t>オウキ</t>
    </rPh>
    <phoneticPr fontId="4"/>
  </si>
  <si>
    <t>稲葉 慎司</t>
    <rPh sb="0" eb="2">
      <t>イナバ</t>
    </rPh>
    <rPh sb="3" eb="5">
      <t>シンシ</t>
    </rPh>
    <phoneticPr fontId="4"/>
  </si>
  <si>
    <t>金児 美唯菜</t>
    <rPh sb="0" eb="1">
      <t>カネ</t>
    </rPh>
    <rPh sb="1" eb="2">
      <t>ジ</t>
    </rPh>
    <rPh sb="3" eb="4">
      <t>ミ</t>
    </rPh>
    <rPh sb="4" eb="5">
      <t>ユイ</t>
    </rPh>
    <rPh sb="5" eb="6">
      <t>ナ</t>
    </rPh>
    <phoneticPr fontId="4"/>
  </si>
  <si>
    <t>板垣 明笑</t>
    <rPh sb="0" eb="2">
      <t>イタガキ</t>
    </rPh>
    <rPh sb="3" eb="4">
      <t>アキラ</t>
    </rPh>
    <rPh sb="4" eb="5">
      <t>エ</t>
    </rPh>
    <phoneticPr fontId="4"/>
  </si>
  <si>
    <t>今田 麻友</t>
    <rPh sb="0" eb="2">
      <t>イマダ</t>
    </rPh>
    <rPh sb="3" eb="5">
      <t>マユ</t>
    </rPh>
    <phoneticPr fontId="4"/>
  </si>
  <si>
    <t>小松 晴乃</t>
    <rPh sb="0" eb="2">
      <t>コマツ</t>
    </rPh>
    <rPh sb="3" eb="4">
      <t>ハレ</t>
    </rPh>
    <rPh sb="4" eb="5">
      <t>ノ</t>
    </rPh>
    <phoneticPr fontId="4"/>
  </si>
  <si>
    <t>新田 美海</t>
    <rPh sb="0" eb="2">
      <t>ニッタ</t>
    </rPh>
    <rPh sb="3" eb="4">
      <t>ミ</t>
    </rPh>
    <rPh sb="4" eb="5">
      <t>ウミ</t>
    </rPh>
    <phoneticPr fontId="4"/>
  </si>
  <si>
    <t>藤原 里衣子</t>
    <rPh sb="0" eb="2">
      <t>フジワラ</t>
    </rPh>
    <rPh sb="3" eb="6">
      <t>リイコ</t>
    </rPh>
    <phoneticPr fontId="4"/>
  </si>
  <si>
    <t>柳田 佳菜</t>
    <rPh sb="0" eb="2">
      <t>ヤナギダ</t>
    </rPh>
    <rPh sb="3" eb="4">
      <t>カ</t>
    </rPh>
    <rPh sb="4" eb="5">
      <t>ナ</t>
    </rPh>
    <phoneticPr fontId="4"/>
  </si>
  <si>
    <t>脇本 陽成</t>
    <rPh sb="0" eb="2">
      <t>ワキモト</t>
    </rPh>
    <rPh sb="3" eb="4">
      <t>ヨウ</t>
    </rPh>
    <rPh sb="4" eb="5">
      <t>セイ</t>
    </rPh>
    <phoneticPr fontId="4"/>
  </si>
  <si>
    <t>姫野 遥人</t>
  </si>
  <si>
    <t>喜田 愛斗</t>
  </si>
  <si>
    <t>下村 彩紋</t>
  </si>
  <si>
    <t>宮本 潤士</t>
  </si>
  <si>
    <t>森上 智稀</t>
  </si>
  <si>
    <t>和田中 柊友</t>
  </si>
  <si>
    <t>佐藤 祐太朗</t>
    <rPh sb="0" eb="2">
      <t>サトウ</t>
    </rPh>
    <rPh sb="3" eb="4">
      <t>ユウ</t>
    </rPh>
    <rPh sb="4" eb="6">
      <t>タロウ</t>
    </rPh>
    <phoneticPr fontId="4"/>
  </si>
  <si>
    <t>大竹 礼恩</t>
    <rPh sb="0" eb="2">
      <t>オオタケ</t>
    </rPh>
    <rPh sb="3" eb="4">
      <t>レイ</t>
    </rPh>
    <rPh sb="4" eb="5">
      <t>オン</t>
    </rPh>
    <phoneticPr fontId="4"/>
  </si>
  <si>
    <t>中家 秀太郎</t>
    <rPh sb="0" eb="2">
      <t>ナカイエ</t>
    </rPh>
    <rPh sb="3" eb="6">
      <t>シュウタロウ</t>
    </rPh>
    <phoneticPr fontId="4"/>
  </si>
  <si>
    <t>小泉 建斗</t>
    <rPh sb="0" eb="2">
      <t>コイズミ</t>
    </rPh>
    <rPh sb="3" eb="4">
      <t>ケン</t>
    </rPh>
    <rPh sb="4" eb="5">
      <t>ト</t>
    </rPh>
    <phoneticPr fontId="4"/>
  </si>
  <si>
    <t>林 瑶晟</t>
    <rPh sb="0" eb="1">
      <t>ハヤシ</t>
    </rPh>
    <rPh sb="2" eb="3">
      <t>ヨウ</t>
    </rPh>
    <rPh sb="3" eb="4">
      <t>セイ</t>
    </rPh>
    <phoneticPr fontId="4"/>
  </si>
  <si>
    <t>丸田 誠人</t>
    <rPh sb="0" eb="2">
      <t>マルタ</t>
    </rPh>
    <rPh sb="3" eb="4">
      <t>マコト</t>
    </rPh>
    <rPh sb="4" eb="5">
      <t>ヒト</t>
    </rPh>
    <phoneticPr fontId="4"/>
  </si>
  <si>
    <t>山崎 椋平</t>
    <rPh sb="0" eb="2">
      <t>ヤマサキ</t>
    </rPh>
    <rPh sb="3" eb="5">
      <t>リョウヘイ</t>
    </rPh>
    <phoneticPr fontId="4"/>
  </si>
  <si>
    <t>山本 恵太朗</t>
    <rPh sb="0" eb="2">
      <t>ヤマモト</t>
    </rPh>
    <rPh sb="3" eb="6">
      <t>ケイタロウ</t>
    </rPh>
    <phoneticPr fontId="4"/>
  </si>
  <si>
    <t>萱原 秀亮</t>
    <rPh sb="0" eb="2">
      <t>カヤハラ</t>
    </rPh>
    <rPh sb="3" eb="4">
      <t>シュウ</t>
    </rPh>
    <rPh sb="4" eb="5">
      <t>リョウ</t>
    </rPh>
    <phoneticPr fontId="4"/>
  </si>
  <si>
    <t>犂 琥太郎</t>
  </si>
  <si>
    <t>白石 勇樹</t>
    <rPh sb="0" eb="2">
      <t>シライシ</t>
    </rPh>
    <rPh sb="3" eb="5">
      <t>ユウキ</t>
    </rPh>
    <phoneticPr fontId="4"/>
  </si>
  <si>
    <t>戸田 海翔</t>
    <rPh sb="0" eb="2">
      <t>トダ</t>
    </rPh>
    <rPh sb="3" eb="5">
      <t>カイト</t>
    </rPh>
    <phoneticPr fontId="4"/>
  </si>
  <si>
    <t>松村 拓</t>
    <rPh sb="0" eb="2">
      <t>マツムラ</t>
    </rPh>
    <rPh sb="3" eb="4">
      <t>タク</t>
    </rPh>
    <phoneticPr fontId="4"/>
  </si>
  <si>
    <t>吉見 太陽</t>
    <rPh sb="0" eb="2">
      <t>ヨシミ</t>
    </rPh>
    <rPh sb="3" eb="5">
      <t>タイヨウ</t>
    </rPh>
    <phoneticPr fontId="4"/>
  </si>
  <si>
    <t>田中 日菜子</t>
    <rPh sb="0" eb="2">
      <t>タナカ</t>
    </rPh>
    <rPh sb="3" eb="6">
      <t>ヒナコ</t>
    </rPh>
    <phoneticPr fontId="4"/>
  </si>
  <si>
    <t>稲田 朱音</t>
    <rPh sb="0" eb="2">
      <t>イナダ</t>
    </rPh>
    <rPh sb="3" eb="5">
      <t>アカネ</t>
    </rPh>
    <phoneticPr fontId="4"/>
  </si>
  <si>
    <t>薄井 麻央</t>
    <rPh sb="0" eb="2">
      <t>ウスイ</t>
    </rPh>
    <rPh sb="3" eb="5">
      <t>マオ</t>
    </rPh>
    <phoneticPr fontId="4"/>
  </si>
  <si>
    <t>甲斐 美咲</t>
    <rPh sb="0" eb="2">
      <t>カイ</t>
    </rPh>
    <rPh sb="3" eb="5">
      <t>ミサキ</t>
    </rPh>
    <phoneticPr fontId="4"/>
  </si>
  <si>
    <t>藤井 彩乃</t>
    <rPh sb="0" eb="2">
      <t>フジイ</t>
    </rPh>
    <rPh sb="3" eb="5">
      <t>アヤノ</t>
    </rPh>
    <phoneticPr fontId="4"/>
  </si>
  <si>
    <t>藤井 麻琴</t>
    <rPh sb="0" eb="2">
      <t>フジイ</t>
    </rPh>
    <rPh sb="3" eb="5">
      <t>マコト</t>
    </rPh>
    <phoneticPr fontId="4"/>
  </si>
  <si>
    <t>三木 愛織</t>
    <rPh sb="0" eb="2">
      <t>ミキ</t>
    </rPh>
    <rPh sb="3" eb="4">
      <t>アイ</t>
    </rPh>
    <rPh sb="4" eb="5">
      <t>オリ</t>
    </rPh>
    <phoneticPr fontId="4"/>
  </si>
  <si>
    <t>森川 真緒</t>
    <rPh sb="0" eb="2">
      <t>モリカワ</t>
    </rPh>
    <rPh sb="3" eb="5">
      <t>マオ</t>
    </rPh>
    <phoneticPr fontId="4"/>
  </si>
  <si>
    <t>白澤 佳乃</t>
    <rPh sb="0" eb="2">
      <t>シラサワ</t>
    </rPh>
    <rPh sb="3" eb="5">
      <t>ヨシノ</t>
    </rPh>
    <phoneticPr fontId="4"/>
  </si>
  <si>
    <t>谷ノ上 季里音</t>
    <rPh sb="0" eb="1">
      <t>タニ</t>
    </rPh>
    <rPh sb="2" eb="3">
      <t>ウエ</t>
    </rPh>
    <rPh sb="4" eb="7">
      <t>キリオト</t>
    </rPh>
    <phoneticPr fontId="4"/>
  </si>
  <si>
    <t>川端 芽愛</t>
    <rPh sb="0" eb="2">
      <t>カワバタ</t>
    </rPh>
    <rPh sb="3" eb="4">
      <t>メ</t>
    </rPh>
    <rPh sb="4" eb="5">
      <t>アイ</t>
    </rPh>
    <phoneticPr fontId="4"/>
  </si>
  <si>
    <t>池上 聡範</t>
  </si>
  <si>
    <t>稲津 秀一</t>
  </si>
  <si>
    <t>尾崎 太陽</t>
  </si>
  <si>
    <t>片岡 睦樹</t>
  </si>
  <si>
    <t>佐藤 龍之介</t>
  </si>
  <si>
    <t>白土 日向</t>
  </si>
  <si>
    <t>藤 大翔</t>
  </si>
  <si>
    <t>穂園 大雅</t>
  </si>
  <si>
    <t>井草 春</t>
  </si>
  <si>
    <t>寺岡 瑞季</t>
  </si>
  <si>
    <t>寺島 恭子</t>
  </si>
  <si>
    <t>村田 知優</t>
  </si>
  <si>
    <t xml:space="preserve">馬渕 絋輔 </t>
  </si>
  <si>
    <t>村田 薫美</t>
  </si>
  <si>
    <t>野村 奈生</t>
  </si>
  <si>
    <t>武市 愛理</t>
  </si>
  <si>
    <t>野中 悠衣</t>
  </si>
  <si>
    <t>青山 航平</t>
    <rPh sb="0" eb="2">
      <t>アオヤマ</t>
    </rPh>
    <rPh sb="3" eb="5">
      <t>コウヘイ</t>
    </rPh>
    <phoneticPr fontId="4"/>
  </si>
  <si>
    <t>遠藤 純音</t>
    <rPh sb="0" eb="2">
      <t>エンドウ</t>
    </rPh>
    <rPh sb="3" eb="4">
      <t>ジュン</t>
    </rPh>
    <rPh sb="4" eb="5">
      <t>オト</t>
    </rPh>
    <phoneticPr fontId="4"/>
  </si>
  <si>
    <t>大津 武蔵</t>
    <rPh sb="0" eb="2">
      <t>オオツ</t>
    </rPh>
    <rPh sb="3" eb="5">
      <t>ムサシ</t>
    </rPh>
    <phoneticPr fontId="4"/>
  </si>
  <si>
    <t>小林 賢太郎</t>
    <rPh sb="0" eb="2">
      <t>コバヤシ</t>
    </rPh>
    <rPh sb="3" eb="6">
      <t>ケンタロウ</t>
    </rPh>
    <phoneticPr fontId="4"/>
  </si>
  <si>
    <t>竹内 裕登</t>
    <rPh sb="0" eb="2">
      <t>タケウチ</t>
    </rPh>
    <rPh sb="3" eb="5">
      <t>ヒロト</t>
    </rPh>
    <phoneticPr fontId="4"/>
  </si>
  <si>
    <t>田中 研心</t>
    <rPh sb="0" eb="2">
      <t>タナカ</t>
    </rPh>
    <rPh sb="3" eb="5">
      <t>ケンシン</t>
    </rPh>
    <phoneticPr fontId="4"/>
  </si>
  <si>
    <t>辻 陸人</t>
    <rPh sb="0" eb="1">
      <t>ツジ</t>
    </rPh>
    <rPh sb="2" eb="3">
      <t>リク</t>
    </rPh>
    <rPh sb="3" eb="4">
      <t>ヒト</t>
    </rPh>
    <phoneticPr fontId="4"/>
  </si>
  <si>
    <t>東 航希</t>
    <rPh sb="0" eb="1">
      <t>ヒガシ</t>
    </rPh>
    <rPh sb="2" eb="4">
      <t>コウキ</t>
    </rPh>
    <phoneticPr fontId="4"/>
  </si>
  <si>
    <t>細川 泰智</t>
    <rPh sb="0" eb="2">
      <t>ホソカワ</t>
    </rPh>
    <rPh sb="3" eb="5">
      <t>タイチ</t>
    </rPh>
    <phoneticPr fontId="4"/>
  </si>
  <si>
    <t>三浦 豪斗</t>
    <rPh sb="0" eb="2">
      <t>ミウラ</t>
    </rPh>
    <rPh sb="3" eb="4">
      <t>ゴウ</t>
    </rPh>
    <rPh sb="4" eb="5">
      <t>ト</t>
    </rPh>
    <phoneticPr fontId="4"/>
  </si>
  <si>
    <t>室谷内 涼</t>
    <rPh sb="0" eb="1">
      <t>ムロ</t>
    </rPh>
    <rPh sb="1" eb="3">
      <t>タニウチ</t>
    </rPh>
    <rPh sb="4" eb="5">
      <t>リョウ</t>
    </rPh>
    <phoneticPr fontId="4"/>
  </si>
  <si>
    <t>太田 憲伸</t>
    <rPh sb="0" eb="2">
      <t>オオタ</t>
    </rPh>
    <rPh sb="3" eb="5">
      <t>ケンシン</t>
    </rPh>
    <phoneticPr fontId="4"/>
  </si>
  <si>
    <t>岡田 美月</t>
    <rPh sb="0" eb="2">
      <t>オカダ</t>
    </rPh>
    <rPh sb="3" eb="5">
      <t>ミツキ</t>
    </rPh>
    <phoneticPr fontId="4"/>
  </si>
  <si>
    <t>小倉 英紅</t>
    <rPh sb="0" eb="2">
      <t>オグラ</t>
    </rPh>
    <rPh sb="3" eb="4">
      <t>エイ</t>
    </rPh>
    <rPh sb="4" eb="5">
      <t>クレナイ</t>
    </rPh>
    <phoneticPr fontId="4"/>
  </si>
  <si>
    <t>此松 渚</t>
    <rPh sb="0" eb="1">
      <t>シ</t>
    </rPh>
    <rPh sb="1" eb="2">
      <t>マツ</t>
    </rPh>
    <rPh sb="3" eb="4">
      <t>ナギサ</t>
    </rPh>
    <phoneticPr fontId="4"/>
  </si>
  <si>
    <t>田邉 伶奈</t>
    <rPh sb="0" eb="2">
      <t>タナベ</t>
    </rPh>
    <rPh sb="3" eb="5">
      <t>レナ</t>
    </rPh>
    <phoneticPr fontId="4"/>
  </si>
  <si>
    <t>松宮 沙也加</t>
    <rPh sb="0" eb="2">
      <t>マツミヤ</t>
    </rPh>
    <rPh sb="3" eb="6">
      <t>サヤカ</t>
    </rPh>
    <phoneticPr fontId="4"/>
  </si>
  <si>
    <t>水野 菜々子</t>
    <rPh sb="0" eb="2">
      <t>ミズノ</t>
    </rPh>
    <rPh sb="3" eb="6">
      <t>ナナコ</t>
    </rPh>
    <phoneticPr fontId="4"/>
  </si>
  <si>
    <t>土岐 恭司</t>
  </si>
  <si>
    <t>志賀 優</t>
  </si>
  <si>
    <t>田中 優多</t>
  </si>
  <si>
    <t>池島 蓮</t>
  </si>
  <si>
    <t>松室 佑直</t>
  </si>
  <si>
    <t>広野 翔</t>
  </si>
  <si>
    <t>塚野周平</t>
  </si>
  <si>
    <t>中村航史郎</t>
  </si>
  <si>
    <t>米山幸太郎</t>
  </si>
  <si>
    <t>渡邊響</t>
  </si>
  <si>
    <t>江本 もえ</t>
  </si>
  <si>
    <t>中川 亜彩美</t>
  </si>
  <si>
    <t>山室 美結</t>
  </si>
  <si>
    <t>浅川 優太</t>
  </si>
  <si>
    <t>三重県</t>
  </si>
  <si>
    <t>北海道</t>
  </si>
  <si>
    <t>高知県</t>
  </si>
  <si>
    <t>荻原  里夏</t>
  </si>
  <si>
    <t>神下  茉衣</t>
  </si>
  <si>
    <t>南 星佳</t>
  </si>
  <si>
    <t>宮城県</t>
  </si>
  <si>
    <t>鳴海  彩音</t>
  </si>
  <si>
    <t>愛媛県</t>
  </si>
  <si>
    <t>菅沼 友菜</t>
  </si>
  <si>
    <t>櫻井 圭純</t>
  </si>
  <si>
    <t>平石 悠真</t>
  </si>
  <si>
    <t>福井 晴子</t>
  </si>
  <si>
    <t>滋賀県</t>
  </si>
  <si>
    <t>高築  あずさ</t>
  </si>
  <si>
    <t>中島  依澄</t>
  </si>
  <si>
    <t>鈴木  妙</t>
  </si>
  <si>
    <t>山形 梨奈</t>
  </si>
  <si>
    <t>田邉 伶奈</t>
    <phoneticPr fontId="2"/>
  </si>
  <si>
    <t>岡田 美月</t>
  </si>
  <si>
    <t>岡田 美月</t>
    <phoneticPr fontId="2"/>
  </si>
  <si>
    <t>長坂 夢</t>
    <phoneticPr fontId="2"/>
  </si>
  <si>
    <t>三浦 莉桜</t>
    <phoneticPr fontId="2"/>
  </si>
  <si>
    <t>竹内 ひまり</t>
    <phoneticPr fontId="2"/>
  </si>
  <si>
    <t>泉舘 玲香</t>
    <phoneticPr fontId="2"/>
  </si>
  <si>
    <t>神村 彩実</t>
    <phoneticPr fontId="2"/>
  </si>
  <si>
    <t>三好 愛佳理</t>
    <phoneticPr fontId="2"/>
  </si>
  <si>
    <t>村田 薫美</t>
    <phoneticPr fontId="2"/>
  </si>
  <si>
    <t>嘉部 恋</t>
  </si>
  <si>
    <t>板橋 杏</t>
  </si>
  <si>
    <t>小牧 紗華</t>
  </si>
  <si>
    <t>安達 芹香</t>
  </si>
  <si>
    <t>池田 咲希</t>
  </si>
  <si>
    <t>松尾 好梨</t>
  </si>
  <si>
    <t>重久 結衣子</t>
  </si>
  <si>
    <t>生沼 波穏</t>
  </si>
  <si>
    <t>村中 美月</t>
  </si>
  <si>
    <t>島村 茜</t>
  </si>
  <si>
    <t>金 超越</t>
  </si>
  <si>
    <t>松澤 美佑</t>
  </si>
  <si>
    <t>宮原 采愛</t>
  </si>
  <si>
    <t>小野 優華</t>
  </si>
  <si>
    <t>髙木 こころ</t>
  </si>
  <si>
    <t>佐藤 琴美</t>
  </si>
  <si>
    <t>木暮 裕菜</t>
  </si>
  <si>
    <t>佐野 日央葉</t>
  </si>
  <si>
    <t>深谷 知佳</t>
  </si>
  <si>
    <t>神谷 由唯</t>
  </si>
  <si>
    <t>谷地 遥名</t>
  </si>
  <si>
    <t>河西 侑</t>
  </si>
  <si>
    <t>平野 暖佳</t>
  </si>
  <si>
    <t>松本 奈津希</t>
  </si>
  <si>
    <t>西山 実菜</t>
  </si>
  <si>
    <t>八木 優希子</t>
  </si>
  <si>
    <t>小松 睦実</t>
  </si>
  <si>
    <t>髙橋 花</t>
  </si>
  <si>
    <t>ﾊﾞｰﾃﾞﾝ ﾊﾞﾆｰｽ</t>
  </si>
  <si>
    <t>戸松 葵</t>
  </si>
  <si>
    <t>古川 結貴</t>
  </si>
  <si>
    <t>藤田 真嬉</t>
  </si>
  <si>
    <t>環太平洋大学</t>
    <rPh sb="0" eb="4">
      <t>カンタイヘイヨウ</t>
    </rPh>
    <rPh sb="4" eb="6">
      <t>ダイガク</t>
    </rPh>
    <phoneticPr fontId="4"/>
  </si>
  <si>
    <t>山崎 葉月</t>
    <rPh sb="0" eb="2">
      <t>ヤマサキ</t>
    </rPh>
    <rPh sb="3" eb="5">
      <t>ハヅキ</t>
    </rPh>
    <phoneticPr fontId="4"/>
  </si>
  <si>
    <t>熊尾 弥月</t>
    <rPh sb="0" eb="2">
      <t>クマオ</t>
    </rPh>
    <rPh sb="3" eb="4">
      <t>ヤヨイ</t>
    </rPh>
    <rPh sb="4" eb="5">
      <t xml:space="preserve">ツキ </t>
    </rPh>
    <phoneticPr fontId="4"/>
  </si>
  <si>
    <t>山田 慮宇</t>
    <rPh sb="0" eb="1">
      <t>ヤマダ</t>
    </rPh>
    <rPh sb="3" eb="4">
      <t>ハイリョ</t>
    </rPh>
    <rPh sb="4" eb="5">
      <t xml:space="preserve">ウ </t>
    </rPh>
    <phoneticPr fontId="4"/>
  </si>
  <si>
    <t>大原 士侑</t>
    <rPh sb="0" eb="2">
      <t>オオハラ</t>
    </rPh>
    <rPh sb="3" eb="4">
      <t>💀</t>
    </rPh>
    <rPh sb="4" eb="5">
      <t>ユウセィ</t>
    </rPh>
    <phoneticPr fontId="4"/>
  </si>
  <si>
    <t>松浦 悠斗</t>
    <phoneticPr fontId="2"/>
  </si>
  <si>
    <t>山田 崇太</t>
    <phoneticPr fontId="2"/>
  </si>
  <si>
    <t>松浦 悠斗</t>
  </si>
  <si>
    <t>内原 隆之介</t>
  </si>
  <si>
    <t>山田 崇太</t>
  </si>
  <si>
    <t>木村 優世</t>
    <phoneticPr fontId="2"/>
  </si>
  <si>
    <t>前田 一希</t>
    <phoneticPr fontId="2"/>
  </si>
  <si>
    <t>荒木 康輔</t>
    <phoneticPr fontId="2"/>
  </si>
  <si>
    <t>布野 俊一朗</t>
    <phoneticPr fontId="2"/>
  </si>
  <si>
    <t>水上 雄太</t>
    <phoneticPr fontId="2"/>
  </si>
  <si>
    <t>新蔵 叶夢</t>
    <phoneticPr fontId="2"/>
  </si>
  <si>
    <t>林 瑶晟</t>
    <phoneticPr fontId="2"/>
  </si>
  <si>
    <t>内田 惟斗</t>
    <phoneticPr fontId="2"/>
  </si>
  <si>
    <t>中家 秀太郎</t>
    <phoneticPr fontId="2"/>
  </si>
  <si>
    <t>難波 圭祐</t>
    <phoneticPr fontId="2"/>
  </si>
  <si>
    <t>大竹 礼恩</t>
    <phoneticPr fontId="2"/>
  </si>
  <si>
    <t>山口 慶大</t>
    <phoneticPr fontId="2"/>
  </si>
  <si>
    <t>栗原 皐輔</t>
    <phoneticPr fontId="2"/>
  </si>
  <si>
    <t>山本 恵太朗</t>
    <phoneticPr fontId="2"/>
  </si>
  <si>
    <t>丸田 誠人</t>
    <phoneticPr fontId="2"/>
  </si>
  <si>
    <t>山崎 椋平</t>
    <phoneticPr fontId="2"/>
  </si>
  <si>
    <t>小泉 建斗</t>
    <phoneticPr fontId="2"/>
  </si>
  <si>
    <t>井上 拓海</t>
    <phoneticPr fontId="2"/>
  </si>
  <si>
    <t>明山 美羽</t>
    <phoneticPr fontId="2"/>
  </si>
  <si>
    <t>栗林 悠那</t>
    <phoneticPr fontId="2"/>
  </si>
  <si>
    <t>佐々木 梨乃</t>
    <phoneticPr fontId="2"/>
  </si>
  <si>
    <t>旭 夏希</t>
    <phoneticPr fontId="2"/>
  </si>
  <si>
    <t>後藤 真依</t>
    <phoneticPr fontId="2"/>
  </si>
  <si>
    <t>岩川 歩希</t>
    <phoneticPr fontId="2"/>
  </si>
  <si>
    <t>山崎 葉月</t>
    <phoneticPr fontId="2"/>
  </si>
  <si>
    <t>甲斐 美咲</t>
    <phoneticPr fontId="2"/>
  </si>
  <si>
    <t>薄井 麻央</t>
    <phoneticPr fontId="2"/>
  </si>
  <si>
    <t>森川 真緒</t>
    <phoneticPr fontId="2"/>
  </si>
  <si>
    <t>田中 那海</t>
    <phoneticPr fontId="2"/>
  </si>
  <si>
    <t>阿部 実莉</t>
    <phoneticPr fontId="2"/>
  </si>
  <si>
    <t>三木 愛織</t>
    <phoneticPr fontId="2"/>
  </si>
  <si>
    <t>高並 華鈴</t>
    <phoneticPr fontId="2"/>
  </si>
  <si>
    <t>稲田 朱音</t>
    <phoneticPr fontId="2"/>
  </si>
  <si>
    <t>井上 杏珠</t>
    <phoneticPr fontId="2"/>
  </si>
  <si>
    <t>谷ノ上 季里音</t>
    <phoneticPr fontId="2"/>
  </si>
  <si>
    <t>山下 尚子</t>
    <phoneticPr fontId="2"/>
  </si>
  <si>
    <t>藤井 麻琴</t>
    <phoneticPr fontId="2"/>
  </si>
  <si>
    <t>白澤 佳乃</t>
    <phoneticPr fontId="2"/>
  </si>
  <si>
    <t>藤井 弥雅</t>
    <phoneticPr fontId="2"/>
  </si>
  <si>
    <t>加藤 愛理</t>
    <phoneticPr fontId="2"/>
  </si>
  <si>
    <t>樋口 彩希</t>
    <phoneticPr fontId="2"/>
  </si>
  <si>
    <t>岡田 悠</t>
  </si>
  <si>
    <t>木村 優世</t>
  </si>
  <si>
    <t>水上 雄太</t>
  </si>
  <si>
    <t>武村 海</t>
  </si>
  <si>
    <t>久木﨑 琉輝</t>
  </si>
  <si>
    <t>豊田 一真</t>
  </si>
  <si>
    <t>大森 晴空</t>
  </si>
  <si>
    <t>前田 一希</t>
  </si>
  <si>
    <t>難波 圭祐</t>
  </si>
  <si>
    <t>林 瑶晟</t>
  </si>
  <si>
    <t>桒山 叶</t>
  </si>
  <si>
    <t>松岡 岳俊</t>
  </si>
  <si>
    <t>山本 樹</t>
  </si>
  <si>
    <t>平井 俊也</t>
  </si>
  <si>
    <t>新蔵 叶夢</t>
  </si>
  <si>
    <t>佐々木 梨乃</t>
  </si>
  <si>
    <t>愛知みずほ大学</t>
  </si>
  <si>
    <t>山崎 葉月</t>
  </si>
  <si>
    <t>三木 愛織</t>
  </si>
  <si>
    <t>加藤 愛理</t>
  </si>
  <si>
    <t>加藤 友香</t>
  </si>
  <si>
    <t>愛知大学</t>
  </si>
  <si>
    <t>井上 杏珠</t>
  </si>
  <si>
    <t>谷ノ上 季里音</t>
  </si>
  <si>
    <t>石原 新菜</t>
  </si>
  <si>
    <t>白澤 佳乃</t>
  </si>
  <si>
    <t>角江 勝貴</t>
  </si>
  <si>
    <t>上田 剛</t>
  </si>
  <si>
    <t>伊藤 日陽</t>
  </si>
  <si>
    <t>愛知学院大学</t>
  </si>
  <si>
    <t>福原 向葵</t>
  </si>
  <si>
    <t>中村 杏華</t>
    <phoneticPr fontId="2"/>
  </si>
  <si>
    <t>鹿児島国際大学</t>
  </si>
  <si>
    <t>小松 晴乃</t>
  </si>
  <si>
    <t>成山　奈々子</t>
  </si>
  <si>
    <t>竹島 昂輝</t>
  </si>
  <si>
    <t>坪根 陸</t>
  </si>
  <si>
    <t>前田 大志郎</t>
  </si>
  <si>
    <t>坪田 時宙</t>
  </si>
  <si>
    <t>山本 康貴</t>
  </si>
  <si>
    <t>森本 雄策</t>
  </si>
  <si>
    <t>小澤 優雅</t>
  </si>
  <si>
    <t>長沼 凜矩</t>
  </si>
  <si>
    <t>前田 大和</t>
  </si>
  <si>
    <t>川上 仁葉</t>
  </si>
  <si>
    <t>井水　志穂</t>
  </si>
  <si>
    <t>松本　唯</t>
  </si>
  <si>
    <t>持山 更紗</t>
  </si>
  <si>
    <t>新田 美海</t>
  </si>
  <si>
    <t>桂 楓花</t>
  </si>
  <si>
    <t>渡部 綾菜</t>
  </si>
  <si>
    <t>大塩 勇斗</t>
  </si>
  <si>
    <t>吉田 陸矢</t>
  </si>
  <si>
    <t>宮下 隼馬</t>
  </si>
  <si>
    <t>橋本 昂希</t>
  </si>
  <si>
    <t>芳司 健太</t>
  </si>
  <si>
    <t>窪田 悠希</t>
  </si>
  <si>
    <t>小林 敏晴</t>
  </si>
  <si>
    <t>関口 慈英</t>
  </si>
  <si>
    <t>河本 弦希</t>
  </si>
  <si>
    <t>古田 純大</t>
  </si>
  <si>
    <t>土田 健登</t>
  </si>
  <si>
    <t>鈴木 航太</t>
  </si>
  <si>
    <t>細田 智大</t>
  </si>
  <si>
    <t>佐賀大学</t>
  </si>
  <si>
    <t>大月 柊人</t>
  </si>
  <si>
    <t>富岡 亮太</t>
  </si>
  <si>
    <t>遠藤 北斗</t>
  </si>
  <si>
    <t>札幌国際大学</t>
  </si>
  <si>
    <t>竹田 翼</t>
  </si>
  <si>
    <t>内田 英寿</t>
  </si>
  <si>
    <t>山口 昌太</t>
  </si>
  <si>
    <t>末次 皇輝</t>
  </si>
  <si>
    <t>菅谷 達</t>
  </si>
  <si>
    <t>三浦 莉桜</t>
  </si>
  <si>
    <t>竹内 ひまり</t>
  </si>
  <si>
    <t>北海道医療大学</t>
  </si>
  <si>
    <t>泉舘 玲香</t>
  </si>
  <si>
    <t>神村 彩実</t>
  </si>
  <si>
    <t>三好 愛佳理</t>
  </si>
  <si>
    <t>新保 結希</t>
  </si>
  <si>
    <t>村松 佳香</t>
  </si>
  <si>
    <t>金子 莉駆</t>
  </si>
  <si>
    <t>松原 怜臣</t>
  </si>
  <si>
    <t>小久保 雄太</t>
  </si>
  <si>
    <t>柳沢 充</t>
  </si>
  <si>
    <t xml:space="preserve"> 京都大学</t>
  </si>
  <si>
    <t>弓場 愛翔</t>
  </si>
  <si>
    <t>島村 優佑</t>
  </si>
  <si>
    <t>滿名 音哉</t>
  </si>
  <si>
    <t xml:space="preserve">仲嵩 彩花 </t>
  </si>
  <si>
    <t>鳴海 彩音</t>
  </si>
  <si>
    <t>平野 翔大</t>
  </si>
  <si>
    <t>佐藤 琳</t>
  </si>
  <si>
    <t>髙田 明</t>
  </si>
  <si>
    <t>成山 奈々子</t>
  </si>
  <si>
    <t>辻󠄀 航太</t>
  </si>
  <si>
    <t>北海道科学大学</t>
  </si>
  <si>
    <t>宮部 樹</t>
  </si>
  <si>
    <t>大分県立芸術文化短期大学</t>
  </si>
  <si>
    <t>長法 蒼月</t>
  </si>
  <si>
    <t>北海道大学</t>
  </si>
  <si>
    <t>岡村 怜</t>
  </si>
  <si>
    <t>佐藤 功一</t>
  </si>
  <si>
    <t>鹿児島大学</t>
  </si>
  <si>
    <t>山口県</t>
  </si>
  <si>
    <t>東京大学</t>
  </si>
  <si>
    <t>沖縄県</t>
  </si>
  <si>
    <t>関東学院大学</t>
  </si>
  <si>
    <t>千葉工業大学</t>
  </si>
  <si>
    <t>愛知県</t>
  </si>
  <si>
    <t>瀬戸 涼太</t>
  </si>
  <si>
    <t>上瀧 陽向</t>
  </si>
  <si>
    <t>立岡 晃季</t>
  </si>
  <si>
    <t>小野  颯</t>
  </si>
  <si>
    <t>岡本 健人</t>
  </si>
  <si>
    <t>山田 賢輝</t>
  </si>
  <si>
    <t>佐藤 滉一郎</t>
  </si>
  <si>
    <t>富山県</t>
  </si>
  <si>
    <t>杉本 拓叶</t>
  </si>
  <si>
    <t>森 舶</t>
  </si>
  <si>
    <t>中島 謙心</t>
  </si>
  <si>
    <t>松島 朔矢</t>
  </si>
  <si>
    <t>戸田 陽翔</t>
  </si>
  <si>
    <t>馬場 翔吾</t>
  </si>
  <si>
    <t>毎田 晴彦</t>
  </si>
  <si>
    <t>中川 優希</t>
  </si>
  <si>
    <t xml:space="preserve">河本 弦希 </t>
  </si>
  <si>
    <t>山領 悠翔</t>
  </si>
  <si>
    <t>和田 唯我</t>
  </si>
  <si>
    <t>吉原 允昭</t>
  </si>
  <si>
    <t>長谷川 竜矢</t>
  </si>
  <si>
    <t>高橋 崇文</t>
  </si>
  <si>
    <t>鳥居 大雅</t>
  </si>
  <si>
    <t>岡田 理玖</t>
  </si>
  <si>
    <t>浜田 有都</t>
  </si>
  <si>
    <t>金野 志生</t>
  </si>
  <si>
    <t>岡田 純也</t>
  </si>
  <si>
    <t>堀 修爾</t>
  </si>
  <si>
    <t>見好 瑛修</t>
  </si>
  <si>
    <t>熊瀨 雄大</t>
  </si>
  <si>
    <t>板橋 聖</t>
  </si>
  <si>
    <t>稲川 誠大</t>
  </si>
  <si>
    <t>佐々木 勇毅</t>
  </si>
  <si>
    <t>小泉 颯太朗</t>
  </si>
  <si>
    <t>松戸 徳寿</t>
  </si>
  <si>
    <t>平井 爽太</t>
  </si>
  <si>
    <t>成川 和馬</t>
  </si>
  <si>
    <t>熊坂 紘平</t>
  </si>
  <si>
    <t>久保木 智也</t>
  </si>
  <si>
    <t>菅野 楓馬</t>
  </si>
  <si>
    <t>丸山 圭斗</t>
  </si>
  <si>
    <t>長谷川 良俊</t>
  </si>
  <si>
    <t>中道 諒</t>
  </si>
  <si>
    <t>北島 慶士</t>
  </si>
  <si>
    <t>笠井 優真</t>
  </si>
  <si>
    <t>阿久澤 秀之</t>
  </si>
  <si>
    <t xml:space="preserve">北海道大学 </t>
  </si>
  <si>
    <t>小佐野 拓哉</t>
  </si>
  <si>
    <t>丹羽 颯生</t>
  </si>
  <si>
    <t>布野 俊一朗</t>
  </si>
  <si>
    <t>千葉 正太朗</t>
  </si>
  <si>
    <t>内田 惟斗</t>
  </si>
  <si>
    <t>丸山 大貴</t>
  </si>
  <si>
    <t>松沢 智</t>
  </si>
  <si>
    <t>横井 優斗</t>
  </si>
  <si>
    <t>吉村 昌紘</t>
  </si>
  <si>
    <t>浅間 皓星</t>
  </si>
  <si>
    <t>松下 鯉太郎</t>
  </si>
  <si>
    <t>大野 雄翔</t>
  </si>
  <si>
    <t>荘司 悠汰</t>
  </si>
  <si>
    <t>齊藤 孝貴</t>
  </si>
  <si>
    <t>小保方 健登</t>
  </si>
  <si>
    <t>山田 怜旺</t>
  </si>
  <si>
    <t>星野 響希</t>
  </si>
  <si>
    <t>矢挽 智也</t>
  </si>
  <si>
    <t>松田 健太郎</t>
  </si>
  <si>
    <t>向川 颯</t>
  </si>
  <si>
    <t>大原 士侑</t>
  </si>
  <si>
    <t>辻 航太</t>
  </si>
  <si>
    <t>佐津間 昌洸</t>
  </si>
  <si>
    <t>小西 伶奈</t>
  </si>
  <si>
    <t>青野 小春</t>
  </si>
  <si>
    <t>髙橋 敏生</t>
  </si>
  <si>
    <t>石橋 正梧</t>
  </si>
  <si>
    <t>内田 耀心</t>
  </si>
  <si>
    <t>小野 壮洵</t>
  </si>
  <si>
    <t>這越 天音</t>
  </si>
  <si>
    <t>吉中 敦哉</t>
  </si>
  <si>
    <t>東山 和樹</t>
  </si>
  <si>
    <t>寺村 侑樹</t>
  </si>
  <si>
    <t>鷲巣 友亮</t>
  </si>
  <si>
    <t>柴 拓夢</t>
  </si>
  <si>
    <t>高島 悠太朗</t>
  </si>
  <si>
    <t>求 幸成</t>
  </si>
  <si>
    <t>宮本 航之介</t>
  </si>
  <si>
    <t>鐘築 龍也</t>
  </si>
  <si>
    <t>石崎 喬弓</t>
  </si>
  <si>
    <t>三村 愛依</t>
  </si>
  <si>
    <t>窪園 明純</t>
  </si>
  <si>
    <t>植木 文菜</t>
  </si>
  <si>
    <t>別府 瞳汰</t>
  </si>
  <si>
    <t>藤田 寛興</t>
  </si>
  <si>
    <t>岩岡 侑汰</t>
  </si>
  <si>
    <t>荒木 康輔
小泉 建斗</t>
  </si>
  <si>
    <t>佐藤 宝仁</t>
  </si>
  <si>
    <t xml:space="preserve">小西 伶奈  </t>
  </si>
  <si>
    <t>吉原 充昭</t>
  </si>
  <si>
    <t>吉村 花香</t>
  </si>
  <si>
    <t>長坂 夢</t>
  </si>
  <si>
    <t>西 歩果</t>
    <rPh sb="0" eb="1">
      <t>ニセィ</t>
    </rPh>
    <rPh sb="2" eb="3">
      <t xml:space="preserve">ホ </t>
    </rPh>
    <rPh sb="3" eb="4">
      <t xml:space="preserve">カ </t>
    </rPh>
    <phoneticPr fontId="4"/>
  </si>
  <si>
    <t>硎谷 友汰</t>
  </si>
  <si>
    <t>匂梅穂香</t>
  </si>
  <si>
    <t>三宅 大喜</t>
  </si>
  <si>
    <t>濵口 亮太</t>
  </si>
  <si>
    <t>山口 慶大</t>
  </si>
  <si>
    <t>栗原 皐輔</t>
  </si>
  <si>
    <t>川口 龍輝</t>
  </si>
  <si>
    <t>稲田 旺輝</t>
  </si>
  <si>
    <t>堀内 祐志</t>
  </si>
  <si>
    <t>葛谷 滝人</t>
  </si>
  <si>
    <t>山中美月</t>
  </si>
  <si>
    <t>藤井 弥雅</t>
  </si>
  <si>
    <t>山本 もね</t>
  </si>
  <si>
    <t>山下 尚子</t>
  </si>
  <si>
    <t>脇本 陽成</t>
  </si>
  <si>
    <t>大野 楓</t>
  </si>
  <si>
    <t>小林 遼太郎</t>
  </si>
  <si>
    <t>中村 航士郎</t>
  </si>
  <si>
    <t>渡海 航基</t>
  </si>
  <si>
    <t>諏訪 爽馬</t>
  </si>
  <si>
    <t>馬渕 絋輔</t>
  </si>
  <si>
    <t>辻 陸人</t>
  </si>
  <si>
    <t>山本 健太郎</t>
  </si>
  <si>
    <t>松村 拓</t>
  </si>
  <si>
    <t>戸田 海翔</t>
  </si>
  <si>
    <t>滝口 朔矢</t>
  </si>
  <si>
    <t>藤木 日向</t>
  </si>
  <si>
    <t>萱原 秀亮</t>
  </si>
  <si>
    <t>茂野 紘一</t>
  </si>
  <si>
    <t>葛原 直樹</t>
  </si>
  <si>
    <t>太田 憲伸</t>
  </si>
  <si>
    <t>新居 廉太郎</t>
  </si>
  <si>
    <t>吉見 太陽</t>
  </si>
  <si>
    <t>中野 央雅</t>
  </si>
  <si>
    <t>長島 京平</t>
  </si>
  <si>
    <t>白石 勇樹</t>
  </si>
  <si>
    <t>井水 志穗</t>
  </si>
  <si>
    <t>松本 唯</t>
  </si>
  <si>
    <t>髙橋 瞳</t>
  </si>
  <si>
    <t>姜 天瑜</t>
  </si>
  <si>
    <t>大西 紗弥</t>
  </si>
  <si>
    <t>北川 和香奈</t>
  </si>
  <si>
    <t>李 可心</t>
  </si>
  <si>
    <t>川端 芽愛</t>
  </si>
  <si>
    <t>伴野 吏音</t>
  </si>
  <si>
    <t xml:space="preserve">佐津間 昌洸 </t>
  </si>
  <si>
    <t>藤井 雅弥</t>
  </si>
  <si>
    <t>京都先端科学大学</t>
    <rPh sb="0" eb="4">
      <t>キョウトセンタン</t>
    </rPh>
    <rPh sb="4" eb="6">
      <t>カガク</t>
    </rPh>
    <rPh sb="6" eb="8">
      <t>ダイガク</t>
    </rPh>
    <phoneticPr fontId="4"/>
  </si>
  <si>
    <t>林 英里佳</t>
    <rPh sb="0" eb="1">
      <t>ハヤシ</t>
    </rPh>
    <rPh sb="2" eb="5">
      <t>エリカ</t>
    </rPh>
    <phoneticPr fontId="4"/>
  </si>
  <si>
    <t>滋賀大学</t>
    <rPh sb="0" eb="4">
      <t>シガダイガク</t>
    </rPh>
    <phoneticPr fontId="4"/>
  </si>
  <si>
    <t>伊澤 颯真</t>
    <rPh sb="4" eb="5">
      <t>マコト</t>
    </rPh>
    <phoneticPr fontId="4"/>
  </si>
  <si>
    <t>村中 美月</t>
    <phoneticPr fontId="4"/>
  </si>
  <si>
    <t>上野 詩杷</t>
    <phoneticPr fontId="4"/>
  </si>
  <si>
    <t>栗原 七穂</t>
    <phoneticPr fontId="4"/>
  </si>
  <si>
    <t>鈴木 みのり</t>
    <phoneticPr fontId="4"/>
  </si>
  <si>
    <t>大原　士侑</t>
  </si>
  <si>
    <t>神社 弘明</t>
  </si>
  <si>
    <t>谷口 弘記</t>
  </si>
  <si>
    <t>野呂 崇文</t>
  </si>
  <si>
    <t>佐々木 唯照</t>
  </si>
  <si>
    <t>泉　摩阿</t>
  </si>
  <si>
    <t>板垣 明笑</t>
  </si>
  <si>
    <t>柳田 佳菜</t>
  </si>
  <si>
    <t>山内 創太</t>
  </si>
  <si>
    <t>高阪 凛太郎</t>
  </si>
  <si>
    <t>北川 若香奈</t>
  </si>
  <si>
    <t>泉 摩阿</t>
    <rPh sb="0" eb="1">
      <t>イズミ</t>
    </rPh>
    <rPh sb="2" eb="3">
      <t>マ</t>
    </rPh>
    <rPh sb="3" eb="4">
      <t>ア</t>
    </rPh>
    <phoneticPr fontId="4"/>
  </si>
  <si>
    <t>愛媛大学</t>
    <rPh sb="0" eb="4">
      <t>エヒメダイガク</t>
    </rPh>
    <phoneticPr fontId="4"/>
  </si>
  <si>
    <t>板東 愛樹</t>
    <rPh sb="0" eb="2">
      <t>バンドウ</t>
    </rPh>
    <rPh sb="3" eb="4">
      <t>アイ</t>
    </rPh>
    <rPh sb="4" eb="5">
      <t>ジュ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</si>
</sst>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_);[Red]\(0\)"/>
    <numFmt numFmtId="178" formatCode="0.0_);[Red]\(0.0\)"/>
  </numFmts>
  <fonts count="27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.5"/>
      <name val="ＭＳ Ｐゴシック"/>
      <family val="3"/>
      <charset val="128"/>
    </font>
    <font>
      <b/>
      <sz val="8.5"/>
      <name val="ＭＳ Ｐゴシック"/>
      <family val="3"/>
    </font>
    <font>
      <sz val="10.5"/>
      <name val="ＭＳ Ｐゴシック"/>
      <family val="3"/>
      <charset val="128"/>
    </font>
    <font>
      <sz val="10.5"/>
      <name val="ＭＳ Ｐゴシック"/>
      <family val="3"/>
    </font>
    <font>
      <sz val="9.5"/>
      <name val="ＭＳ Ｐゴシック"/>
      <family val="3"/>
      <charset val="128"/>
    </font>
    <font>
      <sz val="10.5"/>
      <color rgb="FF000000"/>
      <name val="ＭＳ Ｐゴシック"/>
      <family val="2"/>
    </font>
    <font>
      <sz val="11"/>
      <color theme="1"/>
      <name val="游ゴシック"/>
      <family val="3"/>
      <charset val="128"/>
    </font>
    <font>
      <sz val="11"/>
      <name val="Yu gothic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8">
    <xf numFmtId="0" fontId="0" fillId="0" borderId="0">
      <alignment vertical="center"/>
    </xf>
    <xf numFmtId="0" fontId="5" fillId="0" borderId="0"/>
    <xf numFmtId="0" fontId="7" fillId="0" borderId="0"/>
    <xf numFmtId="0" fontId="9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Protection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8" fillId="0" borderId="0"/>
  </cellStyleXfs>
  <cellXfs count="14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8" fillId="0" borderId="0" xfId="1" applyFont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/>
    </xf>
    <xf numFmtId="0" fontId="6" fillId="0" borderId="3" xfId="2" applyFont="1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0" fillId="0" borderId="9" xfId="0" applyBorder="1" applyAlignment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3" fillId="0" borderId="9" xfId="0" applyFont="1" applyBorder="1" applyAlignment="1">
      <alignment horizontal="center" vertical="center"/>
    </xf>
    <xf numFmtId="178" fontId="0" fillId="0" borderId="9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wrapText="1" indent="25"/>
    </xf>
    <xf numFmtId="0" fontId="0" fillId="0" borderId="0" xfId="0" applyAlignment="1">
      <alignment horizontal="left" vertical="top"/>
    </xf>
    <xf numFmtId="0" fontId="15" fillId="0" borderId="1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7" fillId="2" borderId="10" xfId="0" applyFont="1" applyFill="1" applyBorder="1" applyAlignment="1">
      <alignment horizontal="left" vertical="top" wrapText="1" indent="2"/>
    </xf>
    <xf numFmtId="0" fontId="17" fillId="2" borderId="12" xfId="0" applyFont="1" applyFill="1" applyBorder="1" applyAlignment="1">
      <alignment horizontal="left" vertical="top" wrapText="1" indent="2"/>
    </xf>
    <xf numFmtId="0" fontId="17" fillId="2" borderId="10" xfId="0" applyFont="1" applyFill="1" applyBorder="1" applyAlignment="1">
      <alignment horizontal="left" vertical="top" wrapText="1" indent="3"/>
    </xf>
    <xf numFmtId="0" fontId="17" fillId="2" borderId="12" xfId="0" applyFont="1" applyFill="1" applyBorder="1" applyAlignment="1">
      <alignment horizontal="left" vertical="top" wrapText="1" indent="3"/>
    </xf>
    <xf numFmtId="0" fontId="17" fillId="2" borderId="10" xfId="0" applyFont="1" applyFill="1" applyBorder="1" applyAlignment="1">
      <alignment horizontal="left" vertical="top" wrapText="1" indent="1"/>
    </xf>
    <xf numFmtId="0" fontId="17" fillId="2" borderId="12" xfId="0" applyFont="1" applyFill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77" fontId="6" fillId="0" borderId="0" xfId="0" applyNumberFormat="1" applyFont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176" fontId="20" fillId="0" borderId="0" xfId="0" applyNumberFormat="1" applyFont="1" applyAlignment="1">
      <alignment horizontal="left" vertical="top" indent="1" shrinkToFi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1" applyFont="1" applyAlignment="1" applyProtection="1">
      <alignment horizontal="left" vertical="center"/>
      <protection locked="0"/>
    </xf>
    <xf numFmtId="0" fontId="10" fillId="0" borderId="0" xfId="3" applyFont="1" applyAlignment="1">
      <alignment horizontal="left"/>
    </xf>
    <xf numFmtId="0" fontId="10" fillId="0" borderId="0" xfId="4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21" fillId="0" borderId="11" xfId="0" applyFont="1" applyBorder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8" fontId="0" fillId="0" borderId="15" xfId="0" applyNumberForma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>
      <alignment vertical="center"/>
    </xf>
    <xf numFmtId="0" fontId="7" fillId="0" borderId="23" xfId="2" applyBorder="1" applyAlignment="1">
      <alignment vertical="center"/>
    </xf>
    <xf numFmtId="0" fontId="7" fillId="0" borderId="23" xfId="2" applyBorder="1"/>
    <xf numFmtId="0" fontId="22" fillId="0" borderId="11" xfId="27" applyFont="1" applyBorder="1" applyAlignment="1">
      <alignment horizontal="left" vertical="center"/>
    </xf>
    <xf numFmtId="0" fontId="22" fillId="0" borderId="11" xfId="27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21" xfId="0" applyBorder="1">
      <alignment vertical="center"/>
    </xf>
    <xf numFmtId="0" fontId="6" fillId="0" borderId="23" xfId="0" applyFont="1" applyBorder="1" applyAlignment="1">
      <alignment horizontal="center" vertical="center"/>
    </xf>
    <xf numFmtId="0" fontId="23" fillId="0" borderId="24" xfId="2" applyFont="1" applyBorder="1"/>
    <xf numFmtId="0" fontId="23" fillId="0" borderId="25" xfId="2" applyFont="1" applyBorder="1"/>
    <xf numFmtId="0" fontId="23" fillId="0" borderId="23" xfId="2" applyFont="1" applyBorder="1"/>
    <xf numFmtId="0" fontId="6" fillId="0" borderId="23" xfId="2" applyFont="1" applyBorder="1"/>
    <xf numFmtId="0" fontId="23" fillId="0" borderId="11" xfId="2" applyFont="1" applyBorder="1"/>
    <xf numFmtId="0" fontId="6" fillId="0" borderId="24" xfId="2" applyFont="1" applyBorder="1"/>
    <xf numFmtId="0" fontId="6" fillId="0" borderId="11" xfId="2" applyFont="1" applyBorder="1"/>
    <xf numFmtId="0" fontId="6" fillId="0" borderId="23" xfId="0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7" fillId="0" borderId="13" xfId="2" applyBorder="1"/>
    <xf numFmtId="0" fontId="22" fillId="0" borderId="23" xfId="27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77" fontId="6" fillId="0" borderId="23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protection locked="0"/>
    </xf>
    <xf numFmtId="0" fontId="6" fillId="0" borderId="14" xfId="0" applyFont="1" applyBorder="1" applyAlignment="1">
      <alignment horizontal="left"/>
    </xf>
    <xf numFmtId="0" fontId="22" fillId="0" borderId="14" xfId="27" applyFont="1" applyBorder="1" applyAlignment="1">
      <alignment horizontal="left" vertical="center"/>
    </xf>
    <xf numFmtId="178" fontId="0" fillId="0" borderId="23" xfId="0" applyNumberFormat="1" applyBorder="1">
      <alignment vertical="center"/>
    </xf>
    <xf numFmtId="0" fontId="8" fillId="0" borderId="23" xfId="0" applyFont="1" applyBorder="1" applyAlignment="1" applyProtection="1">
      <protection hidden="1"/>
    </xf>
    <xf numFmtId="0" fontId="8" fillId="0" borderId="23" xfId="0" applyFont="1" applyBorder="1" applyAlignment="1" applyProtection="1">
      <protection locked="0"/>
    </xf>
    <xf numFmtId="0" fontId="6" fillId="0" borderId="23" xfId="0" applyFont="1" applyBorder="1" applyAlignment="1" applyProtection="1">
      <protection hidden="1"/>
    </xf>
    <xf numFmtId="0" fontId="6" fillId="0" borderId="23" xfId="0" applyFont="1" applyBorder="1" applyAlignment="1" applyProtection="1">
      <protection locked="0"/>
    </xf>
    <xf numFmtId="0" fontId="24" fillId="0" borderId="26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1" fontId="24" fillId="0" borderId="26" xfId="0" applyNumberFormat="1" applyFont="1" applyBorder="1" applyAlignment="1">
      <alignment horizontal="center" vertical="center"/>
    </xf>
    <xf numFmtId="1" fontId="24" fillId="0" borderId="23" xfId="0" applyNumberFormat="1" applyFont="1" applyBorder="1" applyAlignment="1">
      <alignment horizontal="center" vertical="center"/>
    </xf>
    <xf numFmtId="176" fontId="26" fillId="0" borderId="2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76" fontId="24" fillId="0" borderId="23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24" fillId="0" borderId="26" xfId="0" applyNumberFormat="1" applyFont="1" applyBorder="1" applyAlignment="1">
      <alignment horizontal="left" vertical="center"/>
    </xf>
    <xf numFmtId="1" fontId="24" fillId="0" borderId="23" xfId="0" applyNumberFormat="1" applyFont="1" applyBorder="1" applyAlignment="1">
      <alignment horizontal="left" vertical="center"/>
    </xf>
    <xf numFmtId="176" fontId="24" fillId="0" borderId="1" xfId="0" applyNumberFormat="1" applyFont="1" applyBorder="1" applyAlignment="1">
      <alignment horizontal="left" vertical="center"/>
    </xf>
    <xf numFmtId="1" fontId="24" fillId="0" borderId="26" xfId="0" applyNumberFormat="1" applyFont="1" applyBorder="1" applyAlignment="1">
      <alignment horizontal="left" vertical="center"/>
    </xf>
    <xf numFmtId="1" fontId="24" fillId="0" borderId="1" xfId="0" applyNumberFormat="1" applyFont="1" applyBorder="1" applyAlignment="1">
      <alignment horizontal="left" vertical="center"/>
    </xf>
    <xf numFmtId="177" fontId="24" fillId="0" borderId="1" xfId="0" applyNumberFormat="1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7" fillId="0" borderId="0" xfId="2"/>
    <xf numFmtId="0" fontId="6" fillId="0" borderId="23" xfId="0" applyFont="1" applyBorder="1">
      <alignment vertical="center"/>
    </xf>
    <xf numFmtId="0" fontId="0" fillId="0" borderId="1" xfId="0" applyBorder="1">
      <alignment vertical="center"/>
    </xf>
    <xf numFmtId="0" fontId="6" fillId="0" borderId="23" xfId="0" applyFont="1" applyBorder="1" applyAlignment="1">
      <alignment horizontal="left" vertical="center"/>
    </xf>
  </cellXfs>
  <cellStyles count="28">
    <cellStyle name="ハイパーリンク 2" xfId="6" xr:uid="{B40FB99B-0477-4853-A54D-1B66E38EAD91}"/>
    <cellStyle name="ハイパーリンク 3" xfId="7" xr:uid="{25C9811F-8338-4DAB-8510-69CB3113BCB2}"/>
    <cellStyle name="ハイパーリンク 3 2" xfId="8" xr:uid="{C66DAC3F-EC6D-4264-BE69-8DFEDCB07501}"/>
    <cellStyle name="標準" xfId="0" builtinId="0"/>
    <cellStyle name="標準 10" xfId="26" xr:uid="{5C096590-74A5-44FE-97F8-74F5C231A0AD}"/>
    <cellStyle name="標準 11" xfId="27" xr:uid="{F9A9DCC9-4D64-4B08-BE95-13A188B7CEAD}"/>
    <cellStyle name="標準 12" xfId="9" xr:uid="{803F4554-CFD8-4B23-9DEF-7D53B5860733}"/>
    <cellStyle name="標準 13" xfId="10" xr:uid="{89648A65-38C1-4AFA-9DAD-B210196C93BD}"/>
    <cellStyle name="標準 14" xfId="11" xr:uid="{F9DE1A75-F964-4D0C-BD94-D464D7098711}"/>
    <cellStyle name="標準 2" xfId="1" xr:uid="{C6DF065D-64B3-4CC2-8688-9C601183F2ED}"/>
    <cellStyle name="標準 2 10" xfId="25" xr:uid="{BC42C0B6-6DB7-43E3-84DF-8D46CE55B4E6}"/>
    <cellStyle name="標準 2 2" xfId="13" xr:uid="{99FD5751-C57A-46A6-9C52-0D9B6B31439A}"/>
    <cellStyle name="標準 2 2 2" xfId="14" xr:uid="{E66C6E26-2374-4F3A-AA69-E723B9DB5A60}"/>
    <cellStyle name="標準 2 3" xfId="15" xr:uid="{7EB8B52B-EFCA-437F-8DCA-1360089999A1}"/>
    <cellStyle name="標準 2 4" xfId="12" xr:uid="{B0B7D96D-46D7-482B-AF82-A58BF3E11BAD}"/>
    <cellStyle name="標準 3" xfId="16" xr:uid="{EF480036-568D-4ED1-94F7-491134AF0FB3}"/>
    <cellStyle name="標準 3 2" xfId="17" xr:uid="{12A8F55A-C7A3-4D71-95EA-592479D10EE4}"/>
    <cellStyle name="標準 32" xfId="2" xr:uid="{B52716D0-4BDF-4EAA-96C6-A8CDA540FB3C}"/>
    <cellStyle name="標準 4" xfId="18" xr:uid="{BD3B32A3-DF54-4C72-BAE3-15E19D474173}"/>
    <cellStyle name="標準 4 2" xfId="19" xr:uid="{40691548-104C-464D-897A-B390B8928D03}"/>
    <cellStyle name="標準 5" xfId="20" xr:uid="{FE6E9BEA-14F1-4809-82F5-BEB66B1C43EE}"/>
    <cellStyle name="標準 5 2" xfId="21" xr:uid="{45ECA411-E656-419E-B766-9A19AC918B00}"/>
    <cellStyle name="標準 6" xfId="22" xr:uid="{CEFE5E41-E5B5-4482-BD2D-028DF063CEFD}"/>
    <cellStyle name="標準 7" xfId="23" xr:uid="{7E8E21AC-3082-49BB-9F58-783D38A0ECA6}"/>
    <cellStyle name="標準 8" xfId="24" xr:uid="{C867C140-3350-48D5-BCE4-0FC2DCE30969}"/>
    <cellStyle name="標準 9" xfId="5" xr:uid="{F9A8E2AD-CA3C-4738-960D-7B57B7C0E3B3}"/>
    <cellStyle name="標準_Sheet1" xfId="4" xr:uid="{A81E4B43-D7FA-4ADA-AD88-7C592BEBCE5D}"/>
    <cellStyle name="標準_Sheet2_1" xfId="3" xr:uid="{E5D8F17E-9FC2-4F2E-9540-6BEA3F616A4F}"/>
  </cellStyles>
  <dxfs count="339">
    <dxf>
      <fill>
        <patternFill>
          <bgColor theme="2" tint="-9.9948118533890809E-2"/>
        </patternFill>
      </fill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rgb="FF0070C0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游ゴシック"/>
        <family val="3"/>
        <charset val="128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游ゴシック"/>
        <family val="3"/>
        <charset val="128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游ゴシック"/>
        <family val="3"/>
        <charset val="128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0000"/>
        <family val="3"/>
        <charset val="128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auto="1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178" formatCode="0.0_);[Red]\(0.0\)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178" formatCode="0.0_);[Red]\(0.0\)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177" formatCode="0_);[Red]\(0\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游ゴシック"/>
        <family val="3"/>
        <charset val="128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A4DBF2-49A2-46B3-8107-ABD769E1FC37}" name="テーブル5" displayName="テーブル5" ref="A1:K129" totalsRowShown="0" headerRowDxfId="338" dataDxfId="336" headerRowBorderDxfId="337" tableBorderDxfId="335" totalsRowBorderDxfId="334">
  <autoFilter ref="A1:K129" xr:uid="{D2B0ABDF-57C9-4D2E-8AC5-7CAA9FAB290B}"/>
  <sortState xmlns:xlrd2="http://schemas.microsoft.com/office/spreadsheetml/2017/richdata2" ref="A2:K129">
    <sortCondition ref="A1:A129"/>
  </sortState>
  <tableColumns count="11">
    <tableColumn id="1" xr3:uid="{FCCF6C88-4D50-45B8-A160-48337120B1F1}" name="順位" dataDxfId="333">
      <calculatedColumnFormula>RANK($K2,$K:$K)</calculatedColumnFormula>
    </tableColumn>
    <tableColumn id="2" xr3:uid="{4B732186-700F-4E67-9493-533146C22FD3}" name="氏名" dataDxfId="332" dataCellStyle="標準 32">
      <calculatedColumnFormula>選手!K3</calculatedColumnFormula>
    </tableColumn>
    <tableColumn id="3" xr3:uid="{53D2F7AF-D05B-490B-A6AA-7E64E629C599}" name="大学名" dataDxfId="331">
      <calculatedColumnFormula>IFERROR(VLOOKUP(B2,選手!$K3:$M97,2,FALSE),"")</calculatedColumnFormula>
    </tableColumn>
    <tableColumn id="4" xr3:uid="{28ABB9B1-A3B3-4AB5-9791-A5660E304B85}" name="学年" dataDxfId="330">
      <calculatedColumnFormula>IFERROR(VLOOKUP(B2,選手!$K:$M,3,FALSE),"")</calculatedColumnFormula>
    </tableColumn>
    <tableColumn id="5" xr3:uid="{7E1699DB-1A5C-491E-93A8-3B45AE4D729E}" name="春関" dataDxfId="329">
      <calculatedColumnFormula>IFERROR(VLOOKUP(B2,春関!$B:$D,3,FALSE),0)</calculatedColumnFormula>
    </tableColumn>
    <tableColumn id="6" xr3:uid="{474262CB-5493-4A4C-A12A-FA4C22743A4E}" name="西日本" dataDxfId="328">
      <calculatedColumnFormula>IFERROR(VLOOKUP(B2,西日本!$B:$D,3,FALSE),0)</calculatedColumnFormula>
    </tableColumn>
    <tableColumn id="10" xr3:uid="{52160CBB-79B5-44BB-9F42-2F5FD8FDECF6}" name="選抜" dataDxfId="327">
      <calculatedColumnFormula>IFERROR(VLOOKUP(B2,選抜!$B:$D,3,FALSE),0)</calculatedColumnFormula>
    </tableColumn>
    <tableColumn id="7" xr3:uid="{40AF2267-AD45-47F5-9154-DB68A50D1364}" name="秋関" dataDxfId="326">
      <calculatedColumnFormula>IFERROR(VLOOKUP(B2,秋関!$B:$D,3,FALSE),0)</calculatedColumnFormula>
    </tableColumn>
    <tableColumn id="9" xr3:uid="{EF0AEF67-D3E3-4E82-8922-7C1A32308F84}" name="インカレ" dataDxfId="325">
      <calculatedColumnFormula>IFERROR(VLOOKUP(B2,インカレ!$B:$D,3,FALSE),0)</calculatedColumnFormula>
    </tableColumn>
    <tableColumn id="12" xr3:uid="{1D4F27F5-A44C-4485-A97F-3B6D6BC8CEAE}" name="新人戦" dataDxfId="324">
      <calculatedColumnFormula>IFERROR(VLOOKUP(B2,新人戦!$B:$D,3,FALSE),0)</calculatedColumnFormula>
    </tableColumn>
    <tableColumn id="8" xr3:uid="{59E57EEC-BB86-41DF-84C9-5F9B630F0CC1}" name="合計（高得点3つ）" dataDxfId="1">
      <calculatedColumnFormula>LARGE(E2:I2,1)+LARGE(E2:J2,2)+LARGE(E2:J2,3)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AFD2AAA-6AE4-41A3-B1C3-744CC2C08808}" name="テーブル16" displayName="テーブル16" ref="A1:K186" totalsRowShown="0" headerRowDxfId="323" dataDxfId="321" headerRowBorderDxfId="322" tableBorderDxfId="320" totalsRowBorderDxfId="319">
  <autoFilter ref="A1:K186" xr:uid="{838FF06A-39F2-42CC-BDB5-33B67BDA8B8B}"/>
  <sortState xmlns:xlrd2="http://schemas.microsoft.com/office/spreadsheetml/2017/richdata2" ref="A2:K186">
    <sortCondition ref="A1:A186"/>
  </sortState>
  <tableColumns count="11">
    <tableColumn id="1" xr3:uid="{95B6BFA3-F19C-40FA-9AC2-E75FADB77D4B}" name="順位" dataDxfId="318">
      <calculatedColumnFormula>RANK($K2,$K:$K)</calculatedColumnFormula>
    </tableColumn>
    <tableColumn id="2" xr3:uid="{7CC15E4B-E82D-4E3D-8195-EED1094E1F4E}" name="氏名" dataDxfId="317">
      <calculatedColumnFormula>選手!G3</calculatedColumnFormula>
    </tableColumn>
    <tableColumn id="3" xr3:uid="{EFDAA780-97DA-4AA9-9441-6891FF7C120D}" name="大学名" dataDxfId="316">
      <calculatedColumnFormula>IFERROR(VLOOKUP(B2,選手!$G:$I,2,FALSE),"")</calculatedColumnFormula>
    </tableColumn>
    <tableColumn id="4" xr3:uid="{0F9204EE-E648-4EA4-83E0-18C534F949C6}" name="学年" dataDxfId="315">
      <calculatedColumnFormula>IFERROR(VLOOKUP(B2,選手!$G:$I,3,FALSE),"")</calculatedColumnFormula>
    </tableColumn>
    <tableColumn id="5" xr3:uid="{427862C9-E4A8-4204-943A-6D067242D540}" name="春関" dataDxfId="314">
      <calculatedColumnFormula>IFERROR(VLOOKUP(B2,春関!$F:$H,3,FALSE),0)</calculatedColumnFormula>
    </tableColumn>
    <tableColumn id="6" xr3:uid="{576BAC6C-A4D3-47F1-B76B-49DA0D59AAA8}" name="西日本" dataDxfId="313">
      <calculatedColumnFormula>IFERROR(VLOOKUP(B2,西日本!$F:$H,3,FALSE),0)</calculatedColumnFormula>
    </tableColumn>
    <tableColumn id="12" xr3:uid="{6DEA7B58-CD16-415A-8728-E95545FE6AC3}" name="選抜" dataDxfId="312">
      <calculatedColumnFormula>IFERROR(VLOOKUP(B2,選抜!$F:$H,3,FALSE),0)</calculatedColumnFormula>
    </tableColumn>
    <tableColumn id="7" xr3:uid="{71FC6BB4-64D9-4028-8E72-1BEF0CFFD25F}" name="秋関" dataDxfId="311">
      <calculatedColumnFormula>IFERROR(VLOOKUP(B2,秋関!$F:$H,3,FALSE),0)</calculatedColumnFormula>
    </tableColumn>
    <tableColumn id="9" xr3:uid="{FA93A847-22CB-4F7B-B477-1931EFC4382C}" name="インカレ" dataDxfId="310">
      <calculatedColumnFormula>IFERROR(VLOOKUP(B2,インカレ!$F:$H,3,FALSE),0)</calculatedColumnFormula>
    </tableColumn>
    <tableColumn id="10" xr3:uid="{0448C713-E370-4FFF-9FF6-62A3DE71B1D2}" name="新人戦" dataDxfId="309">
      <calculatedColumnFormula>IFERROR(VLOOKUP(B2,新人戦!$F:$H,3,FALSE),0)</calculatedColumnFormula>
    </tableColumn>
    <tableColumn id="8" xr3:uid="{251848DF-DBE0-4051-99B6-0C5C1478C1C6}" name="合計（高得点3つ）" dataDxfId="308">
      <calculatedColumnFormula>LARGE(E2:J2,1)+LARGE(E2:J2,2)+LARGE(E2:J2,3)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FDF337F-DB8F-4874-AEA1-B1C576F01614}" name="テーブル17" displayName="テーブル17" ref="A1:K139" totalsRowShown="0" headerRowDxfId="307" dataDxfId="305" headerRowBorderDxfId="306" tableBorderDxfId="304" totalsRowBorderDxfId="303">
  <autoFilter ref="A1:K139" xr:uid="{1365487A-6371-4238-BBC1-7B13EE226E60}"/>
  <sortState xmlns:xlrd2="http://schemas.microsoft.com/office/spreadsheetml/2017/richdata2" ref="A2:K139">
    <sortCondition ref="A1:A139"/>
  </sortState>
  <tableColumns count="11">
    <tableColumn id="1" xr3:uid="{1118B599-62E8-450E-9858-ACBFF2F9E052}" name="順位" dataDxfId="302">
      <calculatedColumnFormula>RANK($K2,$K:$K)</calculatedColumnFormula>
    </tableColumn>
    <tableColumn id="2" xr3:uid="{8062CEC2-FCC0-46D5-AD52-176CFEFA8CA8}" name="氏名" dataDxfId="301" dataCellStyle="標準 32"/>
    <tableColumn id="3" xr3:uid="{A54DD54B-0A1C-4044-A8BF-46F268F2E8DA}" name="大学名" dataDxfId="300">
      <calculatedColumnFormula>IFERROR(VLOOKUP(B2,選手!$K:$M,2,FALSE),"")</calculatedColumnFormula>
    </tableColumn>
    <tableColumn id="4" xr3:uid="{5EA46E0F-E5DF-4356-86EC-40688642311D}" name="学年" dataDxfId="299">
      <calculatedColumnFormula>IFERROR(VLOOKUP(B2,選手!K:M,3,FALSE),"")</calculatedColumnFormula>
    </tableColumn>
    <tableColumn id="5" xr3:uid="{E282CA16-E3FB-44F7-88BA-3CEBE9173648}" name="春関" dataDxfId="298">
      <calculatedColumnFormula>IFERROR(VLOOKUP(B2,春関!$F:$H,3,FALSE),0)</calculatedColumnFormula>
    </tableColumn>
    <tableColumn id="6" xr3:uid="{B4EBC54E-5705-4FF6-A885-1F2ECDC8D122}" name="西日本" dataDxfId="297">
      <calculatedColumnFormula>IFERROR(VLOOKUP(B2,西日本!$F:$H,3,FALSE),0)</calculatedColumnFormula>
    </tableColumn>
    <tableColumn id="11" xr3:uid="{5915D170-4319-4CF9-801F-EFA41BECB140}" name="選抜" dataDxfId="296">
      <calculatedColumnFormula>IFERROR(VLOOKUP(B2,選抜!$F:$H,3,FALSE),0)</calculatedColumnFormula>
    </tableColumn>
    <tableColumn id="7" xr3:uid="{86BBF4B8-FB05-4B6E-8991-CA551674E3E4}" name="秋関" dataDxfId="295">
      <calculatedColumnFormula>IFERROR(VLOOKUP(B2,秋関!$F:$H,3,FALSE),0)</calculatedColumnFormula>
    </tableColumn>
    <tableColumn id="9" xr3:uid="{34A57699-7D1D-44F5-8A40-11370F371B3C}" name="インカレ" dataDxfId="294">
      <calculatedColumnFormula>IFERROR(VLOOKUP(B2,インカレ!$F:$H,3,FALSE),0)</calculatedColumnFormula>
    </tableColumn>
    <tableColumn id="10" xr3:uid="{468E73D8-AB16-49BA-866E-667DA1A3E6E6}" name="新人戦" dataDxfId="293">
      <calculatedColumnFormula>IFERROR(VLOOKUP(B2,新人戦!$F:$H,3,FALSE),0)</calculatedColumnFormula>
    </tableColumn>
    <tableColumn id="8" xr3:uid="{DD9E60AE-CA1D-4023-A3E8-1ACF1DD66F56}" name="合計（高得点3つ）" dataDxfId="292">
      <calculatedColumnFormula>LARGE(E2:J2,1)+LARGE(E2:J2,2)+LARGE(E2:J2,3)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428838C-7C40-4F0C-A48F-FB8F730D9C27}" name="テーブル14" displayName="テーブル14" ref="A1:K291" totalsRowShown="0" headerRowDxfId="291" dataDxfId="289" headerRowBorderDxfId="290" tableBorderDxfId="288" totalsRowBorderDxfId="287">
  <autoFilter ref="A1:K291" xr:uid="{C6D8EB96-AE89-4726-99D2-16600C6AE349}"/>
  <sortState xmlns:xlrd2="http://schemas.microsoft.com/office/spreadsheetml/2017/richdata2" ref="A2:K291">
    <sortCondition ref="A1:A291"/>
  </sortState>
  <tableColumns count="11">
    <tableColumn id="1" xr3:uid="{97CA1B11-5B8B-4CF2-9A57-61BAFE64F017}" name="順位" dataDxfId="286">
      <calculatedColumnFormula>RANK($K2,$K:$K)</calculatedColumnFormula>
    </tableColumn>
    <tableColumn id="2" xr3:uid="{F5A6E541-7101-4C7B-A39E-3A113F9EFFB9}" name="氏名" dataDxfId="285">
      <calculatedColumnFormula>選手!G3</calculatedColumnFormula>
    </tableColumn>
    <tableColumn id="3" xr3:uid="{163D9721-8296-437A-9590-8A23471809F1}" name="大学名" dataDxfId="284">
      <calculatedColumnFormula>IFERROR(VLOOKUP(B2,選手!$G:$I,2,FALSE),"")</calculatedColumnFormula>
    </tableColumn>
    <tableColumn id="4" xr3:uid="{7B33F311-4ECA-4169-B905-6700BF954D73}" name="学年" dataDxfId="283">
      <calculatedColumnFormula>IFERROR(VLOOKUP(B2,選手!$G:$I,3,FALSE),"")</calculatedColumnFormula>
    </tableColumn>
    <tableColumn id="9" xr3:uid="{0A80C863-9B79-47A6-BACD-B27020A38444}" name="春関" dataDxfId="282">
      <calculatedColumnFormula>IFERROR(VLOOKUP(B2,春関!$J:$L,3,FALSE),0)</calculatedColumnFormula>
    </tableColumn>
    <tableColumn id="8" xr3:uid="{926A77DB-77F2-4982-AC12-B210546C2C23}" name="西日本" dataDxfId="281">
      <calculatedColumnFormula>IFERROR(VLOOKUP(B2,西日本!$J:$L,3,FALSE),0)</calculatedColumnFormula>
    </tableColumn>
    <tableColumn id="11" xr3:uid="{961E16E7-B5FB-4CA4-9F16-3BFC1C19B841}" name="選抜" dataDxfId="280">
      <calculatedColumnFormula>IFERROR(VLOOKUP(B2,選抜!$J:$L,3,FALSE),0)</calculatedColumnFormula>
    </tableColumn>
    <tableColumn id="5" xr3:uid="{04340F59-1EF0-4908-B4AC-017C7B0E5270}" name="秋関" dataDxfId="279">
      <calculatedColumnFormula>IFERROR(VLOOKUP(B2,秋関!$J:$L,3,FALSE),0)</calculatedColumnFormula>
    </tableColumn>
    <tableColumn id="6" xr3:uid="{E47F049F-70BD-40A2-AEDD-EF5AF913832B}" name="インカレ" dataDxfId="278">
      <calculatedColumnFormula>IFERROR(VLOOKUP(B2,インカレ!$J:$L,3,FALSE),0)</calculatedColumnFormula>
    </tableColumn>
    <tableColumn id="10" xr3:uid="{6FFD21B1-F50A-4428-8BC0-175A524929DB}" name="新人戦" dataDxfId="277">
      <calculatedColumnFormula>IFERROR(VLOOKUP(B2,新人戦!$J:$L,3,FALSE),0)</calculatedColumnFormula>
    </tableColumn>
    <tableColumn id="7" xr3:uid="{A71CA539-99C6-4E43-806B-DBB94AEB4979}" name="合計(高得点3つ)" dataDxfId="276">
      <calculatedColumnFormula>LARGE(E2:J2,1)+LARGE(E2:J2,2)+LARGE(E2:J2,3)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EF31F0-2833-45DB-98C1-054332434794}" name="テーブル143" displayName="テーブル143" ref="A1:K119" totalsRowShown="0" headerRowDxfId="275" dataDxfId="273" headerRowBorderDxfId="274" tableBorderDxfId="272" totalsRowBorderDxfId="271">
  <autoFilter ref="A1:K119" xr:uid="{B2EF31F0-2833-45DB-98C1-054332434794}"/>
  <sortState xmlns:xlrd2="http://schemas.microsoft.com/office/spreadsheetml/2017/richdata2" ref="A2:K119">
    <sortCondition ref="A1:A119"/>
  </sortState>
  <tableColumns count="11">
    <tableColumn id="1" xr3:uid="{CFD06598-3A5A-40C0-9EC8-B7C5749885B3}" name="順位" dataDxfId="270">
      <calculatedColumnFormula>RANK($K2,$K:$K)</calculatedColumnFormula>
    </tableColumn>
    <tableColumn id="2" xr3:uid="{CCC480D9-EC8C-436A-B429-36DA9C0C08C4}" name="氏名" dataDxfId="269" dataCellStyle="標準 32">
      <calculatedColumnFormula>選手!K3</calculatedColumnFormula>
    </tableColumn>
    <tableColumn id="3" xr3:uid="{A5C3838E-27E5-42DD-AFE7-05F04872902D}" name="大学名" dataDxfId="268">
      <calculatedColumnFormula>IFERROR(VLOOKUP(B2,選手!$K:$M,2,FALSE),"")</calculatedColumnFormula>
    </tableColumn>
    <tableColumn id="4" xr3:uid="{AE3C7AAF-7143-48C1-8F80-03ABADDE746C}" name="学年" dataDxfId="267">
      <calculatedColumnFormula>IFERROR(VLOOKUP(B2,選手!$K:$M,3,FALSE),"")</calculatedColumnFormula>
    </tableColumn>
    <tableColumn id="9" xr3:uid="{71690820-2157-4845-91C6-A3A5768679F9}" name="春関" dataDxfId="266">
      <calculatedColumnFormula>IFERROR(VLOOKUP(B2,春関!$J:$L,3,FALSE),0)</calculatedColumnFormula>
    </tableColumn>
    <tableColumn id="8" xr3:uid="{C264AFEC-E26A-4B32-8911-7590DF14064B}" name="西日本" dataDxfId="265">
      <calculatedColumnFormula>IFERROR(VLOOKUP(B2,西日本!$J:$L,3,FALSE),0)</calculatedColumnFormula>
    </tableColumn>
    <tableColumn id="11" xr3:uid="{40B94B0C-0C90-48B9-AB1F-2976580A7540}" name="選抜" dataDxfId="264">
      <calculatedColumnFormula>IFERROR(VLOOKUP(B2,選抜!$J:$L,3,FALSE),0)</calculatedColumnFormula>
    </tableColumn>
    <tableColumn id="5" xr3:uid="{AF8A4ECF-1323-4219-B218-3D9DB55852F5}" name="秋関" dataDxfId="263">
      <calculatedColumnFormula>IFERROR(VLOOKUP(B2,秋関!$J:$L,3,FALSE),0)</calculatedColumnFormula>
    </tableColumn>
    <tableColumn id="6" xr3:uid="{20533564-F49B-4199-B353-D3F5CF3C05CE}" name="インカレ" dataDxfId="262">
      <calculatedColumnFormula>IFERROR(VLOOKUP(B2,インカレ!$J:$L,3,FALSE),0)</calculatedColumnFormula>
    </tableColumn>
    <tableColumn id="10" xr3:uid="{E5983215-A202-4605-8CE0-136B5BE50BA7}" name="新人戦" dataDxfId="261">
      <calculatedColumnFormula>IFERROR(VLOOKUP(B2,新人戦!$J:$L,3,FALSE),0)</calculatedColumnFormula>
    </tableColumn>
    <tableColumn id="7" xr3:uid="{93AC3435-64A3-4610-9723-A58DDDF702E9}" name="合計(高得点3つ)" dataDxfId="260">
      <calculatedColumnFormula>LARGE(E2:J2,1)+LARGE(E2:J2,2)+LARGE(E2:J2,3)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7C35C86-D89F-4AF8-8296-C65B73FB3036}" name="テーブル12" displayName="テーブル12" ref="A1:K190" totalsRowShown="0" headerRowDxfId="259" dataDxfId="257" headerRowBorderDxfId="258" tableBorderDxfId="256" totalsRowBorderDxfId="255">
  <autoFilter ref="A1:K190" xr:uid="{EAF3F313-5200-463D-BB75-B0D9DD62E402}"/>
  <sortState xmlns:xlrd2="http://schemas.microsoft.com/office/spreadsheetml/2017/richdata2" ref="A2:K190">
    <sortCondition ref="A1:A190"/>
  </sortState>
  <tableColumns count="11">
    <tableColumn id="1" xr3:uid="{A5924744-D627-4EE3-82B0-1D1FB9CEA8A0}" name="順位" dataDxfId="254">
      <calculatedColumnFormula>RANK($K2,$K:$K)</calculatedColumnFormula>
    </tableColumn>
    <tableColumn id="2" xr3:uid="{152542E6-C95C-41DF-A6A4-C28004BFCBAB}" name="氏名" dataDxfId="253">
      <calculatedColumnFormula>選手!G3</calculatedColumnFormula>
    </tableColumn>
    <tableColumn id="3" xr3:uid="{84158A7B-69C6-4885-978F-6BE74B9B8796}" name="大学名" dataDxfId="252">
      <calculatedColumnFormula>IFERROR(VLOOKUP(B2,選手!$G:$I,2,FALSE),"")</calculatedColumnFormula>
    </tableColumn>
    <tableColumn id="4" xr3:uid="{7C20B024-3246-4E22-9D51-1B3A8A100334}" name="学年" dataDxfId="251">
      <calculatedColumnFormula>IFERROR(VLOOKUP(B2,選手!$G:$I,3,FALSE),"")</calculatedColumnFormula>
    </tableColumn>
    <tableColumn id="5" xr3:uid="{FA426137-6A83-4F47-916B-C126F684512D}" name="春関" dataDxfId="250">
      <calculatedColumnFormula>IFERROR(VLOOKUP(B2,春関!$N:$P,3,FALSE),0)</calculatedColumnFormula>
    </tableColumn>
    <tableColumn id="6" xr3:uid="{2B5637AD-1674-4BC7-9483-8BD0D5D9D7DA}" name="西日本" dataDxfId="249">
      <calculatedColumnFormula>IFERROR(VLOOKUP(B2,西日本!$N:$P,3,FALSE),0)</calculatedColumnFormula>
    </tableColumn>
    <tableColumn id="11" xr3:uid="{DA936F80-BAD3-420E-A5DE-1876FA6E65CD}" name="選抜" dataDxfId="248">
      <calculatedColumnFormula>IFERROR(VLOOKUP(B2,選抜!$N:$P,3,FALSE),0)</calculatedColumnFormula>
    </tableColumn>
    <tableColumn id="7" xr3:uid="{CD67B905-AA8E-46DF-BDE4-DA95CB114E40}" name="秋関" dataDxfId="247">
      <calculatedColumnFormula>IFERROR(VLOOKUP(B2,秋関!$N:$P,3,FALSE),0)</calculatedColumnFormula>
    </tableColumn>
    <tableColumn id="9" xr3:uid="{CFB497B8-850C-41B8-ABC5-83BC6AC809AE}" name="インカレ" dataDxfId="246">
      <calculatedColumnFormula>IFERROR(VLOOKUP(B2,インカレ!$N:$P,3,FALSE),0)</calculatedColumnFormula>
    </tableColumn>
    <tableColumn id="10" xr3:uid="{760454CA-9B5E-452F-B664-1E48CB3B8F0A}" name="新人戦" dataDxfId="245">
      <calculatedColumnFormula>IFERROR(VLOOKUP(B2,新人戦!$N:$P,3,FALSE),0)</calculatedColumnFormula>
    </tableColumn>
    <tableColumn id="8" xr3:uid="{5C068DE2-BDEE-4C6D-BAD6-E9B7FE41F164}" name="合計（高得点3つ）" dataDxfId="244">
      <calculatedColumnFormula>LARGE(E2:J2,1)+LARGE(E2:J2,2)+LARGE(E2:J2,3)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EF410A-0E40-4AC8-91B8-14004F0B6015}" name="テーブル122" displayName="テーブル122" ref="A1:K121" totalsRowShown="0" headerRowDxfId="243" dataDxfId="241" headerRowBorderDxfId="242" tableBorderDxfId="240" totalsRowBorderDxfId="239">
  <autoFilter ref="A1:K121" xr:uid="{EBEF410A-0E40-4AC8-91B8-14004F0B6015}"/>
  <sortState xmlns:xlrd2="http://schemas.microsoft.com/office/spreadsheetml/2017/richdata2" ref="A2:K121">
    <sortCondition ref="A1:A121"/>
  </sortState>
  <tableColumns count="11">
    <tableColumn id="1" xr3:uid="{256410D8-2C40-4780-A7E8-78FCAF2B370C}" name="順位" dataDxfId="238">
      <calculatedColumnFormula>RANK($K2,$K:$K)</calculatedColumnFormula>
    </tableColumn>
    <tableColumn id="2" xr3:uid="{A4D421E5-A13A-498D-B5B0-2189E8FFEE88}" name="氏名" dataDxfId="237" dataCellStyle="標準 32">
      <calculatedColumnFormula>選手!K3</calculatedColumnFormula>
    </tableColumn>
    <tableColumn id="3" xr3:uid="{89EA101D-DFF3-49DF-AC05-FB9806C1202B}" name="大学名" dataDxfId="236">
      <calculatedColumnFormula>IFERROR(VLOOKUP(B2,選手!$K:$M,2,FALSE),"")</calculatedColumnFormula>
    </tableColumn>
    <tableColumn id="4" xr3:uid="{0394BB92-76EF-41D3-8562-0E3F43899A50}" name="学年" dataDxfId="235">
      <calculatedColumnFormula>IFERROR(VLOOKUP(B2,選手!$K:$M,3,FALSE),"")</calculatedColumnFormula>
    </tableColumn>
    <tableColumn id="5" xr3:uid="{64ADD630-C624-4ED7-B439-0328E767445C}" name="春関" dataDxfId="234">
      <calculatedColumnFormula>IFERROR(VLOOKUP(B2,春関!$N:$P,3,FALSE),0)</calculatedColumnFormula>
    </tableColumn>
    <tableColumn id="6" xr3:uid="{AABCA7BB-542D-4470-BB7B-F80C93F92A8F}" name="西日本" dataDxfId="233">
      <calculatedColumnFormula>IFERROR(VLOOKUP(B2,西日本!$N:$P,3,FALSE),0)</calculatedColumnFormula>
    </tableColumn>
    <tableColumn id="11" xr3:uid="{AECC816F-4D43-4468-9FA0-24054B5AE4A4}" name="選抜" dataDxfId="232">
      <calculatedColumnFormula>IFERROR(VLOOKUP(B2,選抜!$N:$P,3,FALSE),0)</calculatedColumnFormula>
    </tableColumn>
    <tableColumn id="7" xr3:uid="{9BE5DB66-9482-400C-8954-63CC5A775244}" name="秋関" dataDxfId="231">
      <calculatedColumnFormula>IFERROR(VLOOKUP(B2,秋関!$N:$P,3,FALSE),0)</calculatedColumnFormula>
    </tableColumn>
    <tableColumn id="9" xr3:uid="{C1E1A045-DED5-474B-9F9C-36077531F1A0}" name="インカレ" dataDxfId="230">
      <calculatedColumnFormula>IFERROR(VLOOKUP(B2,インカレ!$N:$P,3,FALSE),0)</calculatedColumnFormula>
    </tableColumn>
    <tableColumn id="10" xr3:uid="{60BF8C51-5CE5-4718-A55B-C8E72A4A635A}" name="新人戦" dataDxfId="229">
      <calculatedColumnFormula>IFERROR(VLOOKUP(B2,新人戦!$N:$P,3,FALSE),0)</calculatedColumnFormula>
    </tableColumn>
    <tableColumn id="8" xr3:uid="{B56B1130-47F5-4668-9688-A84F9E27C0D1}" name="合計（高得点3つ）" dataDxfId="228">
      <calculatedColumnFormula>LARGE(E2:J2,1)+LARGE(E2:J2,2)+LARGE(E2:J2,3)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F8D3E97-BF1F-4CB1-9F84-B7888D817EF9}" name="テーブル1257" displayName="テーブル1257" ref="A1:J183" totalsRowShown="0" headerRowDxfId="227" dataDxfId="225" headerRowBorderDxfId="226" tableBorderDxfId="224" totalsRowBorderDxfId="223">
  <autoFilter ref="A1:J183" xr:uid="{EAF3F313-5200-463D-BB75-B0D9DD62E402}"/>
  <sortState xmlns:xlrd2="http://schemas.microsoft.com/office/spreadsheetml/2017/richdata2" ref="A2:J183">
    <sortCondition ref="A1:A183"/>
  </sortState>
  <tableColumns count="10">
    <tableColumn id="1" xr3:uid="{E872A260-6E45-4E54-8659-9DF292B1DDC5}" name="順位" dataDxfId="222">
      <calculatedColumnFormula>RANK($J2,$J:$J)</calculatedColumnFormula>
    </tableColumn>
    <tableColumn id="2" xr3:uid="{7465757B-78BB-4FDF-81D6-D1C5286159CC}" name="氏名" dataDxfId="221">
      <calculatedColumnFormula>選手!G3</calculatedColumnFormula>
    </tableColumn>
    <tableColumn id="3" xr3:uid="{E2AE53E5-DAB7-418A-A933-29ABB7A86461}" name="大学名" dataDxfId="220">
      <calculatedColumnFormula>IFERROR(VLOOKUP(B2,選手!$G:$I,2,FALSE),"")</calculatedColumnFormula>
    </tableColumn>
    <tableColumn id="4" xr3:uid="{2BFF7D05-D5FD-4509-AE92-1FEB26D31AC8}" name="学年" dataDxfId="219">
      <calculatedColumnFormula>IFERROR(VLOOKUP(B2,選手!$G:$I,3,FALSE),"")</calculatedColumnFormula>
    </tableColumn>
    <tableColumn id="5" xr3:uid="{D7165404-E1AA-4063-8EC8-64EAE0225EC8}" name="春関" dataDxfId="218">
      <calculatedColumnFormula>IFERROR(VLOOKUP(B2,春関!$R:$T,3,FALSE),0)</calculatedColumnFormula>
    </tableColumn>
    <tableColumn id="6" xr3:uid="{620FE239-370C-406E-87DA-131CE222E63D}" name="西日本" dataDxfId="217">
      <calculatedColumnFormula>IFERROR(VLOOKUP(B2,西日本!$R:$T,3,FALSE),0)</calculatedColumnFormula>
    </tableColumn>
    <tableColumn id="7" xr3:uid="{E100312B-EAF5-49E2-B7B6-485226ACD14E}" name="秋関" dataDxfId="216">
      <calculatedColumnFormula>IFERROR(VLOOKUP(B2,秋関!$R:$T,3,FALSE),0)</calculatedColumnFormula>
    </tableColumn>
    <tableColumn id="9" xr3:uid="{A4AECA04-E299-44CE-A9B1-8595B5B24115}" name="インカレ" dataDxfId="215">
      <calculatedColumnFormula>IFERROR(VLOOKUP(B2,インカレ!$R:$T,3,FALSE),0)</calculatedColumnFormula>
    </tableColumn>
    <tableColumn id="10" xr3:uid="{2D83B5CF-58CD-4910-BB8A-E66B8CC83854}" name="新人戦" dataDxfId="214">
      <calculatedColumnFormula>IFERROR(VLOOKUP(B2,新人戦!$R:$T,3,FALSE),0)</calculatedColumnFormula>
    </tableColumn>
    <tableColumn id="8" xr3:uid="{94C9F3EB-7E35-49B6-A29A-7ABF90FF10FC}" name="合計（高得点2つ）" dataDxfId="213">
      <calculatedColumnFormula>LARGE(E2:I2,1)+LARGE(E2:I2,2)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7BA5BC4-0BEF-41A8-BC3F-CDA1AE2486C2}" name="テーブル1248" displayName="テーブル1248" ref="A1:J120" totalsRowShown="0" headerRowDxfId="212" dataDxfId="210" headerRowBorderDxfId="211" tableBorderDxfId="209" totalsRowBorderDxfId="208">
  <autoFilter ref="A1:J120" xr:uid="{EAF3F313-5200-463D-BB75-B0D9DD62E402}"/>
  <sortState xmlns:xlrd2="http://schemas.microsoft.com/office/spreadsheetml/2017/richdata2" ref="A2:J120">
    <sortCondition ref="A1:A120"/>
  </sortState>
  <tableColumns count="10">
    <tableColumn id="1" xr3:uid="{C348F07C-5EFA-4238-BD22-0DCC5C8D2B71}" name="順位" dataDxfId="207">
      <calculatedColumnFormula>RANK($J2,$J:$J)</calculatedColumnFormula>
    </tableColumn>
    <tableColumn id="2" xr3:uid="{5BC251C5-859A-45F9-89AF-238D9B9CF0CB}" name="氏名" dataDxfId="206" dataCellStyle="標準 32">
      <calculatedColumnFormula>選手!K3</calculatedColumnFormula>
    </tableColumn>
    <tableColumn id="3" xr3:uid="{7EDF378F-50D5-4BC9-9BD3-343396168C23}" name="大学名" dataDxfId="205">
      <calculatedColumnFormula>IFERROR(VLOOKUP(B2,選手!$K:$M,2,FALSE),"")</calculatedColumnFormula>
    </tableColumn>
    <tableColumn id="4" xr3:uid="{ABDEB81B-C0DF-4F95-A579-AAF19EBD99D4}" name="学年" dataDxfId="204">
      <calculatedColumnFormula>IFERROR(VLOOKUP(B2,選手!$K:$M,3,FALSE),"")</calculatedColumnFormula>
    </tableColumn>
    <tableColumn id="5" xr3:uid="{52F346B7-CFD8-4C0B-9BED-9CBC0937627A}" name="春関" dataDxfId="203">
      <calculatedColumnFormula>IFERROR(VLOOKUP(B2,春関!$R:$T,3,FALSE),0)</calculatedColumnFormula>
    </tableColumn>
    <tableColumn id="6" xr3:uid="{D45824E2-2FA7-4F83-95F2-3D20ADAF6DB0}" name="西日本" dataDxfId="202">
      <calculatedColumnFormula>IFERROR(VLOOKUP(B2,西日本!$R:$T,3,FALSE),0)</calculatedColumnFormula>
    </tableColumn>
    <tableColumn id="7" xr3:uid="{2196F356-2366-4E8F-8797-9672D788C890}" name="秋関" dataDxfId="201">
      <calculatedColumnFormula>IFERROR(VLOOKUP(B2,秋関!$R:$T,3,FALSE),0)</calculatedColumnFormula>
    </tableColumn>
    <tableColumn id="9" xr3:uid="{AA6707A2-00AC-4985-8EDA-657D7D0A79C9}" name="インカレ" dataDxfId="200">
      <calculatedColumnFormula>IFERROR(VLOOKUP(B2,インカレ!$R:$T,3,FALSE),0)</calculatedColumnFormula>
    </tableColumn>
    <tableColumn id="10" xr3:uid="{A130E54D-C004-432C-9422-2F715D5C81E4}" name="新人戦" dataDxfId="199">
      <calculatedColumnFormula>IFERROR(VLOOKUP(B2,新人戦!$R:$T,3,FALSE),0)</calculatedColumnFormula>
    </tableColumn>
    <tableColumn id="8" xr3:uid="{087DFF38-8EE1-4A81-8695-C33A60D29633}" name="合計（高得点2つ）" dataDxfId="198">
      <calculatedColumnFormula>LARGE(E2:I2,1)+LARGE(E2:I2,2)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FAEF3-9DF2-4FEE-957A-863DB78A725A}">
  <dimension ref="A1:O185"/>
  <sheetViews>
    <sheetView zoomScale="92" zoomScaleNormal="92" workbookViewId="0">
      <selection activeCell="B12" sqref="B12"/>
    </sheetView>
  </sheetViews>
  <sheetFormatPr defaultColWidth="8.9140625" defaultRowHeight="18"/>
  <cols>
    <col min="1" max="1" width="8.6640625" style="4" customWidth="1"/>
    <col min="2" max="2" width="10.9140625" style="4" bestFit="1" customWidth="1"/>
    <col min="3" max="3" width="12.4140625" style="4" bestFit="1" customWidth="1"/>
    <col min="4" max="4" width="8.6640625" style="4"/>
    <col min="5" max="10" width="8.9140625" style="72"/>
    <col min="11" max="11" width="18.4140625" style="72" customWidth="1"/>
    <col min="12" max="16384" width="8.9140625" style="4"/>
  </cols>
  <sheetData>
    <row r="1" spans="1:15">
      <c r="A1" s="60" t="s">
        <v>7</v>
      </c>
      <c r="B1" s="60" t="s">
        <v>0</v>
      </c>
      <c r="C1" s="60" t="s">
        <v>1</v>
      </c>
      <c r="D1" s="60" t="s">
        <v>6</v>
      </c>
      <c r="E1" s="67" t="s">
        <v>8</v>
      </c>
      <c r="F1" s="67" t="s">
        <v>11</v>
      </c>
      <c r="G1" s="68" t="s">
        <v>56</v>
      </c>
      <c r="H1" s="67" t="s">
        <v>12</v>
      </c>
      <c r="I1" s="71" t="s">
        <v>13</v>
      </c>
      <c r="J1" s="70" t="s">
        <v>221</v>
      </c>
      <c r="K1" s="67" t="s">
        <v>57</v>
      </c>
    </row>
    <row r="2" spans="1:15">
      <c r="A2" s="60">
        <f t="shared" ref="A2:A33" si="0">RANK($K2,$K:$K)</f>
        <v>1</v>
      </c>
      <c r="B2" s="112" t="str">
        <f>選手!G137</f>
        <v>前泊 佳吾</v>
      </c>
      <c r="C2" s="60" t="str">
        <f>IFERROR(VLOOKUP(B2,選手!$G:$I,2,FALSE),"")</f>
        <v>同志社大学</v>
      </c>
      <c r="D2" s="60">
        <f>IFERROR(VLOOKUP(B2,選手!$G:$I,3,FALSE),"")</f>
        <v>4</v>
      </c>
      <c r="E2" s="67">
        <f>IFERROR(VLOOKUP(B2,春関!$B:$D,3,FALSE),0)</f>
        <v>611.79999999999995</v>
      </c>
      <c r="F2" s="67">
        <f>IFERROR(VLOOKUP(B2,西日本!$B:$D,3,FALSE),0)</f>
        <v>611</v>
      </c>
      <c r="G2" s="67">
        <f>IFERROR(VLOOKUP(B2,選抜!$B:$D,3,FALSE),0)</f>
        <v>620.5</v>
      </c>
      <c r="H2" s="67">
        <f>IFERROR(VLOOKUP(B2,秋関!$B:$D,3,FALSE),0)</f>
        <v>612.4</v>
      </c>
      <c r="I2" s="67">
        <f>IFERROR(VLOOKUP(B2,インカレ!$B:$D,3,FALSE),0)</f>
        <v>616.79999999999995</v>
      </c>
      <c r="J2" s="70">
        <f>IFERROR(VLOOKUP(B2,新人戦!$B:$D,3,FALSE),0)</f>
        <v>0</v>
      </c>
      <c r="K2" s="67">
        <f t="shared" ref="K2:K33" si="1">LARGE(E2:J2,1)+LARGE(E2:J2,2)+LARGE(E2:J2,3)</f>
        <v>1849.6999999999998</v>
      </c>
    </row>
    <row r="3" spans="1:15">
      <c r="A3" s="60">
        <f t="shared" si="0"/>
        <v>2</v>
      </c>
      <c r="B3" s="112" t="str">
        <f>選手!G27</f>
        <v>松浦 悠斗</v>
      </c>
      <c r="C3" s="60" t="str">
        <f>IFERROR(VLOOKUP(B3,選手!$G:$I,2,FALSE),"")</f>
        <v>関西大学</v>
      </c>
      <c r="D3" s="60">
        <f>IFERROR(VLOOKUP(B3,選手!$G:$I,3,FALSE),"")</f>
        <v>2</v>
      </c>
      <c r="E3" s="67">
        <f>IFERROR(VLOOKUP(B3,春関!$B:$D,3,FALSE),0)</f>
        <v>616.6</v>
      </c>
      <c r="F3" s="67">
        <f>IFERROR(VLOOKUP(B3,西日本!$B:$D,3,FALSE),0)</f>
        <v>610.1</v>
      </c>
      <c r="G3" s="67">
        <f>IFERROR(VLOOKUP(B3,選抜!$B:$D,3,FALSE),0)</f>
        <v>612.29999999999995</v>
      </c>
      <c r="H3" s="67">
        <f>IFERROR(VLOOKUP(B3,秋関!$B:$D,3,FALSE),0)</f>
        <v>607.70000000000005</v>
      </c>
      <c r="I3" s="67">
        <f>IFERROR(VLOOKUP(B3,インカレ!$B:$D,3,FALSE),0)</f>
        <v>613.6</v>
      </c>
      <c r="J3" s="70">
        <f>IFERROR(VLOOKUP(B3,新人戦!$B:$D,3,FALSE),0)</f>
        <v>618.6</v>
      </c>
      <c r="K3" s="67">
        <f t="shared" si="1"/>
        <v>1848.8000000000002</v>
      </c>
    </row>
    <row r="4" spans="1:15">
      <c r="A4" s="60">
        <f t="shared" si="0"/>
        <v>3</v>
      </c>
      <c r="B4" s="112" t="str">
        <f>選手!G21</f>
        <v>古田 純大</v>
      </c>
      <c r="C4" s="60" t="str">
        <f>IFERROR(VLOOKUP(B4,選手!$G:$I,2,FALSE),"")</f>
        <v>関西大学</v>
      </c>
      <c r="D4" s="60">
        <f>IFERROR(VLOOKUP(B4,選手!$G:$I,3,FALSE),"")</f>
        <v>3</v>
      </c>
      <c r="E4" s="67">
        <f>IFERROR(VLOOKUP(B4,春関!$B:$D,3,FALSE),0)</f>
        <v>619.29999999999995</v>
      </c>
      <c r="F4" s="67">
        <f>IFERROR(VLOOKUP(B4,西日本!$B:$D,3,FALSE),0)</f>
        <v>0</v>
      </c>
      <c r="G4" s="67">
        <f>IFERROR(VLOOKUP(B4,選抜!$B:$D,3,FALSE),0)</f>
        <v>610.79999999999995</v>
      </c>
      <c r="H4" s="67">
        <f>IFERROR(VLOOKUP(B4,秋関!$B:$D,3,FALSE),0)</f>
        <v>610.80000000000007</v>
      </c>
      <c r="I4" s="67">
        <f>IFERROR(VLOOKUP(B4,インカレ!$B:$D,3,FALSE),0)</f>
        <v>613.6</v>
      </c>
      <c r="J4" s="70">
        <f>IFERROR(VLOOKUP(B4,新人戦!$B:$D,3,FALSE),0)</f>
        <v>0</v>
      </c>
      <c r="K4" s="67">
        <f t="shared" si="1"/>
        <v>1843.7000000000003</v>
      </c>
    </row>
    <row r="5" spans="1:15">
      <c r="A5" s="60">
        <f t="shared" si="0"/>
        <v>4</v>
      </c>
      <c r="B5" s="112" t="str">
        <f>選手!G28</f>
        <v>山田 崇太</v>
      </c>
      <c r="C5" s="60" t="str">
        <f>IFERROR(VLOOKUP(B5,選手!$G:$I,2,FALSE),"")</f>
        <v>関西大学</v>
      </c>
      <c r="D5" s="60">
        <f>IFERROR(VLOOKUP(B5,選手!$G:$I,3,FALSE),"")</f>
        <v>2</v>
      </c>
      <c r="E5" s="67">
        <f>IFERROR(VLOOKUP(B5,春関!$B:$D,3,FALSE),0)</f>
        <v>610.29999999999995</v>
      </c>
      <c r="F5" s="67">
        <f>IFERROR(VLOOKUP(B5,西日本!$B:$D,3,FALSE),0)</f>
        <v>604</v>
      </c>
      <c r="G5" s="67">
        <f>IFERROR(VLOOKUP(B5,選抜!$B:$D,3,FALSE),0)</f>
        <v>611.30000000000007</v>
      </c>
      <c r="H5" s="67">
        <f>IFERROR(VLOOKUP(B5,秋関!$B:$D,3,FALSE),0)</f>
        <v>607.4</v>
      </c>
      <c r="I5" s="67">
        <f>IFERROR(VLOOKUP(B5,インカレ!$B:$D,3,FALSE),0)</f>
        <v>608.5</v>
      </c>
      <c r="J5" s="70">
        <f>IFERROR(VLOOKUP(B5,新人戦!$B:$D,3,FALSE),0)</f>
        <v>613.6</v>
      </c>
      <c r="K5" s="67">
        <f t="shared" si="1"/>
        <v>1835.2</v>
      </c>
      <c r="O5" s="4" t="str">
        <f>IFERROR(VLOOKUP(B2,選手!$K:$M,3,FALSE),"")</f>
        <v/>
      </c>
    </row>
    <row r="6" spans="1:15">
      <c r="A6" s="60">
        <f t="shared" si="0"/>
        <v>5</v>
      </c>
      <c r="B6" s="112" t="str">
        <f>選手!G13</f>
        <v>内原 隆之介</v>
      </c>
      <c r="C6" s="60" t="str">
        <f>IFERROR(VLOOKUP(B6,選手!$G:$I,2,FALSE),"")</f>
        <v>関西大学</v>
      </c>
      <c r="D6" s="60">
        <f>IFERROR(VLOOKUP(B6,選手!$G:$I,3,FALSE),"")</f>
        <v>4</v>
      </c>
      <c r="E6" s="67">
        <f>IFERROR(VLOOKUP(B6,春関!$B:$D,3,FALSE),0)</f>
        <v>613.4</v>
      </c>
      <c r="F6" s="67">
        <f>IFERROR(VLOOKUP(B6,西日本!$B:$D,3,FALSE),0)</f>
        <v>604.70000000000005</v>
      </c>
      <c r="G6" s="67">
        <f>IFERROR(VLOOKUP(B6,選抜!$B:$D,3,FALSE),0)</f>
        <v>612.30000000000007</v>
      </c>
      <c r="H6" s="67">
        <f>IFERROR(VLOOKUP(B6,秋関!$B:$D,3,FALSE),0)</f>
        <v>608.1</v>
      </c>
      <c r="I6" s="67">
        <f>IFERROR(VLOOKUP(B6,インカレ!$B:$D,3,FALSE),0)</f>
        <v>0</v>
      </c>
      <c r="J6" s="70">
        <f>IFERROR(VLOOKUP(B6,新人戦!$B:$D,3,FALSE),0)</f>
        <v>0</v>
      </c>
      <c r="K6" s="67">
        <f t="shared" si="1"/>
        <v>1833.8000000000002</v>
      </c>
    </row>
    <row r="7" spans="1:15">
      <c r="A7" s="60">
        <f t="shared" si="0"/>
        <v>6</v>
      </c>
      <c r="B7" s="112" t="str">
        <f>選手!G152</f>
        <v>竹内 裕登</v>
      </c>
      <c r="C7" s="60" t="str">
        <f>IFERROR(VLOOKUP(B7,選手!$G:$I,2,FALSE),"")</f>
        <v>立命館大学</v>
      </c>
      <c r="D7" s="60">
        <f>IFERROR(VLOOKUP(B7,選手!$G:$I,3,FALSE),"")</f>
        <v>4</v>
      </c>
      <c r="E7" s="67">
        <f>IFERROR(VLOOKUP(B7,春関!$B:$D,3,FALSE),0)</f>
        <v>610.6</v>
      </c>
      <c r="F7" s="67">
        <f>IFERROR(VLOOKUP(B7,西日本!$B:$D,3,FALSE),0)</f>
        <v>596.5</v>
      </c>
      <c r="G7" s="67">
        <f>IFERROR(VLOOKUP(B7,選抜!$B:$D,3,FALSE),0)</f>
        <v>606.80000000000007</v>
      </c>
      <c r="H7" s="67">
        <f>IFERROR(VLOOKUP(B7,秋関!$B:$D,3,FALSE),0)</f>
        <v>604.1</v>
      </c>
      <c r="I7" s="67">
        <f>IFERROR(VLOOKUP(B7,インカレ!$B:$D,3,FALSE),0)</f>
        <v>614.5</v>
      </c>
      <c r="J7" s="70">
        <f>IFERROR(VLOOKUP(B7,新人戦!$B:$D,3,FALSE),0)</f>
        <v>0</v>
      </c>
      <c r="K7" s="67">
        <f t="shared" si="1"/>
        <v>1831.9</v>
      </c>
    </row>
    <row r="8" spans="1:15">
      <c r="A8" s="60">
        <f t="shared" si="0"/>
        <v>7</v>
      </c>
      <c r="B8" s="112" t="str">
        <f>選手!G158</f>
        <v>室谷内 涼</v>
      </c>
      <c r="C8" s="60" t="str">
        <f>IFERROR(VLOOKUP(B8,選手!$G:$I,2,FALSE),"")</f>
        <v>立命館大学</v>
      </c>
      <c r="D8" s="60">
        <f>IFERROR(VLOOKUP(B8,選手!$G:$I,3,FALSE),"")</f>
        <v>1</v>
      </c>
      <c r="E8" s="67">
        <f>IFERROR(VLOOKUP(B8,春関!$B:$D,3,FALSE),0)</f>
        <v>585.9</v>
      </c>
      <c r="F8" s="67">
        <f>IFERROR(VLOOKUP(B8,西日本!$B:$D,3,FALSE),0)</f>
        <v>604.70000000000005</v>
      </c>
      <c r="G8" s="67">
        <f>IFERROR(VLOOKUP(B8,選抜!$B:$D,3,FALSE),0)</f>
        <v>0</v>
      </c>
      <c r="H8" s="67">
        <f>IFERROR(VLOOKUP(B8,秋関!$B:$D,3,FALSE),0)</f>
        <v>607.70000000000005</v>
      </c>
      <c r="I8" s="67">
        <f>IFERROR(VLOOKUP(B8,インカレ!$B:$D,3,FALSE),0)</f>
        <v>602.1</v>
      </c>
      <c r="J8" s="70">
        <f>IFERROR(VLOOKUP(B8,新人戦!$B:$D,3,FALSE),0)</f>
        <v>612.79999999999995</v>
      </c>
      <c r="K8" s="67">
        <f t="shared" si="1"/>
        <v>1825.2</v>
      </c>
    </row>
    <row r="9" spans="1:15">
      <c r="A9" s="60">
        <f t="shared" si="0"/>
        <v>8</v>
      </c>
      <c r="B9" s="112" t="str">
        <f>選手!G181</f>
        <v>戸田 陽翔</v>
      </c>
      <c r="C9" s="60" t="str">
        <f>IFERROR(VLOOKUP(B9,選手!$G:$I,2,FALSE),"")</f>
        <v>岡山商科大学</v>
      </c>
      <c r="D9" s="60">
        <f>IFERROR(VLOOKUP(B9,選手!$G:$I,3,FALSE),"")</f>
        <v>1</v>
      </c>
      <c r="E9" s="67">
        <f>IFERROR(VLOOKUP(B9,春関!$B:$D,3,FALSE),0)</f>
        <v>0</v>
      </c>
      <c r="F9" s="67">
        <f>IFERROR(VLOOKUP(B9,西日本!$B:$D,3,FALSE),0)</f>
        <v>0</v>
      </c>
      <c r="G9" s="67">
        <f>IFERROR(VLOOKUP(B9,選抜!$B:$D,3,FALSE),0)</f>
        <v>0</v>
      </c>
      <c r="H9" s="67">
        <f>IFERROR(VLOOKUP(B9,秋関!$B:$D,3,FALSE),0)</f>
        <v>614.20000000000005</v>
      </c>
      <c r="I9" s="67">
        <f>IFERROR(VLOOKUP(B9,インカレ!$B:$D,3,FALSE),0)</f>
        <v>610.70000000000005</v>
      </c>
      <c r="J9" s="70">
        <f>IFERROR(VLOOKUP(B9,新人戦!$B:$D,3,FALSE),0)</f>
        <v>600.1</v>
      </c>
      <c r="K9" s="67">
        <f t="shared" si="1"/>
        <v>1825</v>
      </c>
    </row>
    <row r="10" spans="1:15">
      <c r="A10" s="60">
        <f t="shared" si="0"/>
        <v>9</v>
      </c>
      <c r="B10" s="112" t="str">
        <f>選手!G48</f>
        <v>佐久間 隼人</v>
      </c>
      <c r="C10" s="60" t="str">
        <f>IFERROR(VLOOKUP(B10,選手!$G:$I,2,FALSE),"")</f>
        <v>京都先端科学大学</v>
      </c>
      <c r="D10" s="60">
        <f>IFERROR(VLOOKUP(B10,選手!$G:$I,3,FALSE),"")</f>
        <v>1</v>
      </c>
      <c r="E10" s="67">
        <f>IFERROR(VLOOKUP(B10,春関!$B:$D,3,FALSE),0)</f>
        <v>602.1</v>
      </c>
      <c r="F10" s="67">
        <f>IFERROR(VLOOKUP(B10,西日本!$B:$D,3,FALSE),0)</f>
        <v>592.20000000000005</v>
      </c>
      <c r="G10" s="67">
        <f>IFERROR(VLOOKUP(B10,選抜!$B:$D,3,FALSE),0)</f>
        <v>0</v>
      </c>
      <c r="H10" s="67">
        <f>IFERROR(VLOOKUP(B10,秋関!$B:$D,3,FALSE),0)</f>
        <v>594.09999999999991</v>
      </c>
      <c r="I10" s="67">
        <f>IFERROR(VLOOKUP(B10,インカレ!$B:$D,3,FALSE),0)</f>
        <v>594.6</v>
      </c>
      <c r="J10" s="70">
        <f>IFERROR(VLOOKUP(B10,新人戦!$B:$D,3,FALSE),0)</f>
        <v>610.30000000000007</v>
      </c>
      <c r="K10" s="67">
        <f t="shared" si="1"/>
        <v>1807</v>
      </c>
    </row>
    <row r="11" spans="1:15">
      <c r="A11" s="60">
        <f t="shared" si="0"/>
        <v>10</v>
      </c>
      <c r="B11" s="112" t="str">
        <f>選手!G3</f>
        <v>寺田 征実</v>
      </c>
      <c r="C11" s="60" t="str">
        <f>IFERROR(VLOOKUP(B11,選手!$G:$I,2,FALSE),"")</f>
        <v>関西学院大学</v>
      </c>
      <c r="D11" s="60">
        <f>IFERROR(VLOOKUP(B11,選手!$G:$I,3,FALSE),"")</f>
        <v>4</v>
      </c>
      <c r="E11" s="67">
        <f>IFERROR(VLOOKUP(B11,春関!$B:$D,3,FALSE),0)</f>
        <v>603.4</v>
      </c>
      <c r="F11" s="67">
        <f>IFERROR(VLOOKUP(B11,西日本!$B:$D,3,FALSE),0)</f>
        <v>596.5</v>
      </c>
      <c r="G11" s="67">
        <f>IFERROR(VLOOKUP(B11,選抜!$B:$D,3,FALSE),0)</f>
        <v>599.79999999999995</v>
      </c>
      <c r="H11" s="67">
        <f>IFERROR(VLOOKUP(B11,秋関!$B:$D,3,FALSE),0)</f>
        <v>597.29999999999995</v>
      </c>
      <c r="I11" s="67">
        <f>IFERROR(VLOOKUP(B11,インカレ!$B:$D,3,FALSE),0)</f>
        <v>601.9</v>
      </c>
      <c r="J11" s="70">
        <f>IFERROR(VLOOKUP(B11,新人戦!$B:$D,3,FALSE),0)</f>
        <v>0</v>
      </c>
      <c r="K11" s="67">
        <f t="shared" si="1"/>
        <v>1805.1</v>
      </c>
    </row>
    <row r="12" spans="1:15">
      <c r="A12" s="60">
        <f t="shared" si="0"/>
        <v>11</v>
      </c>
      <c r="B12" s="112" t="str">
        <f>選手!G38</f>
        <v>松本 怜志</v>
      </c>
      <c r="C12" s="60" t="str">
        <f>IFERROR(VLOOKUP(B12,選手!$G:$I,2,FALSE),"")</f>
        <v>京都産業大学</v>
      </c>
      <c r="D12" s="60">
        <f>IFERROR(VLOOKUP(B12,選手!$G:$I,3,FALSE),"")</f>
        <v>3</v>
      </c>
      <c r="E12" s="67">
        <f>IFERROR(VLOOKUP(B12,春関!$B:$D,3,FALSE),0)</f>
        <v>589.20000000000005</v>
      </c>
      <c r="F12" s="67">
        <f>IFERROR(VLOOKUP(B12,西日本!$B:$D,3,FALSE),0)</f>
        <v>602.79999999999995</v>
      </c>
      <c r="G12" s="67">
        <f>IFERROR(VLOOKUP(B12,選抜!$B:$D,3,FALSE),0)</f>
        <v>0</v>
      </c>
      <c r="H12" s="67">
        <f>IFERROR(VLOOKUP(B12,秋関!$B:$D,3,FALSE),0)</f>
        <v>597.4</v>
      </c>
      <c r="I12" s="67">
        <f>IFERROR(VLOOKUP(B12,インカレ!$B:$D,3,FALSE),0)</f>
        <v>601.29999999999995</v>
      </c>
      <c r="J12" s="70">
        <f>IFERROR(VLOOKUP(B12,新人戦!$B:$D,3,FALSE),0)</f>
        <v>0</v>
      </c>
      <c r="K12" s="67">
        <f t="shared" si="1"/>
        <v>1801.5</v>
      </c>
    </row>
    <row r="13" spans="1:15">
      <c r="A13" s="60">
        <f t="shared" si="0"/>
        <v>12</v>
      </c>
      <c r="B13" s="112" t="str">
        <f>選手!G145</f>
        <v>後藤 琉希</v>
      </c>
      <c r="C13" s="60" t="str">
        <f>IFERROR(VLOOKUP(B13,選手!$G:$I,2,FALSE),"")</f>
        <v>同志社大学</v>
      </c>
      <c r="D13" s="60">
        <f>IFERROR(VLOOKUP(B13,選手!$G:$I,3,FALSE),"")</f>
        <v>1</v>
      </c>
      <c r="E13" s="67">
        <f>IFERROR(VLOOKUP(B13,春関!$B:$D,3,FALSE),0)</f>
        <v>593.90000000000009</v>
      </c>
      <c r="F13" s="67">
        <f>IFERROR(VLOOKUP(B13,西日本!$B:$D,3,FALSE),0)</f>
        <v>596.79999999999995</v>
      </c>
      <c r="G13" s="67">
        <f>IFERROR(VLOOKUP(B13,選抜!$B:$D,3,FALSE),0)</f>
        <v>0</v>
      </c>
      <c r="H13" s="67">
        <f>IFERROR(VLOOKUP(B13,秋関!$B:$D,3,FALSE),0)</f>
        <v>595.80000000000007</v>
      </c>
      <c r="I13" s="67">
        <f>IFERROR(VLOOKUP(B13,インカレ!$B:$D,3,FALSE),0)</f>
        <v>600.70000000000005</v>
      </c>
      <c r="J13" s="70">
        <f>IFERROR(VLOOKUP(B13,新人戦!$B:$D,3,FALSE),0)</f>
        <v>603.9</v>
      </c>
      <c r="K13" s="67">
        <f t="shared" si="1"/>
        <v>1801.3999999999999</v>
      </c>
    </row>
    <row r="14" spans="1:15">
      <c r="A14" s="60">
        <f t="shared" si="0"/>
        <v>13</v>
      </c>
      <c r="B14" s="112" t="str">
        <f>選手!G153</f>
        <v>田中 研心</v>
      </c>
      <c r="C14" s="60" t="str">
        <f>IFERROR(VLOOKUP(B14,選手!$G:$I,2,FALSE),"")</f>
        <v>立命館大学</v>
      </c>
      <c r="D14" s="60">
        <f>IFERROR(VLOOKUP(B14,選手!$G:$I,3,FALSE),"")</f>
        <v>1</v>
      </c>
      <c r="E14" s="67">
        <f>IFERROR(VLOOKUP(B14,春関!$B:$D,3,FALSE),0)</f>
        <v>595.4</v>
      </c>
      <c r="F14" s="67">
        <f>IFERROR(VLOOKUP(B14,西日本!$B:$D,3,FALSE),0)</f>
        <v>595.9</v>
      </c>
      <c r="G14" s="67">
        <f>IFERROR(VLOOKUP(B14,選抜!$B:$D,3,FALSE),0)</f>
        <v>596.5</v>
      </c>
      <c r="H14" s="67">
        <f>IFERROR(VLOOKUP(B14,秋関!$B:$D,3,FALSE),0)</f>
        <v>594.79999999999995</v>
      </c>
      <c r="I14" s="67">
        <f>IFERROR(VLOOKUP(B14,インカレ!$B:$D,3,FALSE),0)</f>
        <v>599.5</v>
      </c>
      <c r="J14" s="70">
        <f>IFERROR(VLOOKUP(B14,新人戦!$B:$D,3,FALSE),0)</f>
        <v>604.80000000000007</v>
      </c>
      <c r="K14" s="67">
        <f t="shared" si="1"/>
        <v>1800.8000000000002</v>
      </c>
    </row>
    <row r="15" spans="1:15">
      <c r="A15" s="60">
        <f t="shared" si="0"/>
        <v>14</v>
      </c>
      <c r="B15" s="112" t="str">
        <f>選手!G149</f>
        <v>濵端 航大</v>
      </c>
      <c r="C15" s="60" t="str">
        <f>IFERROR(VLOOKUP(B15,選手!$G:$I,2,FALSE),"")</f>
        <v>立命館大学</v>
      </c>
      <c r="D15" s="60">
        <f>IFERROR(VLOOKUP(B15,選手!$G:$I,3,FALSE),"")</f>
        <v>3</v>
      </c>
      <c r="E15" s="67">
        <f>IFERROR(VLOOKUP(B15,春関!$B:$D,3,FALSE),0)</f>
        <v>601.79999999999995</v>
      </c>
      <c r="F15" s="67">
        <f>IFERROR(VLOOKUP(B15,西日本!$B:$D,3,FALSE),0)</f>
        <v>595.4</v>
      </c>
      <c r="G15" s="67">
        <f>IFERROR(VLOOKUP(B15,選抜!$B:$D,3,FALSE),0)</f>
        <v>0</v>
      </c>
      <c r="H15" s="67">
        <f>IFERROR(VLOOKUP(B15,秋関!$B:$D,3,FALSE),0)</f>
        <v>594.70000000000005</v>
      </c>
      <c r="I15" s="67">
        <f>IFERROR(VLOOKUP(B15,インカレ!$B:$D,3,FALSE),0)</f>
        <v>588.20000000000005</v>
      </c>
      <c r="J15" s="70">
        <f>IFERROR(VLOOKUP(B15,新人戦!$B:$D,3,FALSE),0)</f>
        <v>0</v>
      </c>
      <c r="K15" s="67">
        <f t="shared" si="1"/>
        <v>1791.8999999999999</v>
      </c>
    </row>
    <row r="16" spans="1:15">
      <c r="A16" s="60">
        <f t="shared" si="0"/>
        <v>15</v>
      </c>
      <c r="B16" s="112" t="str">
        <f>選手!G148</f>
        <v>遠藤 純音</v>
      </c>
      <c r="C16" s="60" t="str">
        <f>IFERROR(VLOOKUP(B16,選手!$G:$I,2,FALSE),"")</f>
        <v>立命館大学</v>
      </c>
      <c r="D16" s="60">
        <f>IFERROR(VLOOKUP(B16,選手!$G:$I,3,FALSE),"")</f>
        <v>3</v>
      </c>
      <c r="E16" s="67">
        <f>IFERROR(VLOOKUP(B16,春関!$B:$D,3,FALSE),0)</f>
        <v>594.4</v>
      </c>
      <c r="F16" s="67">
        <f>IFERROR(VLOOKUP(B16,西日本!$B:$D,3,FALSE),0)</f>
        <v>592.70000000000005</v>
      </c>
      <c r="G16" s="67">
        <f>IFERROR(VLOOKUP(B16,選抜!$B:$D,3,FALSE),0)</f>
        <v>0</v>
      </c>
      <c r="H16" s="67">
        <f>IFERROR(VLOOKUP(B16,秋関!$B:$D,3,FALSE),0)</f>
        <v>600.20000000000005</v>
      </c>
      <c r="I16" s="67">
        <f>IFERROR(VLOOKUP(B16,インカレ!$B:$D,3,FALSE),0)</f>
        <v>0</v>
      </c>
      <c r="J16" s="70">
        <f>IFERROR(VLOOKUP(B16,新人戦!$B:$D,3,FALSE),0)</f>
        <v>0</v>
      </c>
      <c r="K16" s="67">
        <f t="shared" si="1"/>
        <v>1787.3</v>
      </c>
    </row>
    <row r="17" spans="1:11">
      <c r="A17" s="60">
        <f t="shared" si="0"/>
        <v>16</v>
      </c>
      <c r="B17" s="112" t="str">
        <f>選手!G155</f>
        <v>東 航希</v>
      </c>
      <c r="C17" s="60" t="str">
        <f>IFERROR(VLOOKUP(B17,選手!$G:$I,2,FALSE),"")</f>
        <v>立命館大学</v>
      </c>
      <c r="D17" s="60">
        <f>IFERROR(VLOOKUP(B17,選手!$G:$I,3,FALSE),"")</f>
        <v>4</v>
      </c>
      <c r="E17" s="67">
        <f>IFERROR(VLOOKUP(B17,春関!$B:$D,3,FALSE),0)</f>
        <v>591.9</v>
      </c>
      <c r="F17" s="67">
        <f>IFERROR(VLOOKUP(B17,西日本!$B:$D,3,FALSE),0)</f>
        <v>598.1</v>
      </c>
      <c r="G17" s="67">
        <f>IFERROR(VLOOKUP(B17,選抜!$B:$D,3,FALSE),0)</f>
        <v>0</v>
      </c>
      <c r="H17" s="67">
        <f>IFERROR(VLOOKUP(B17,秋関!$B:$D,3,FALSE),0)</f>
        <v>594.5</v>
      </c>
      <c r="I17" s="67">
        <f>IFERROR(VLOOKUP(B17,インカレ!$B:$D,3,FALSE),0)</f>
        <v>592.79999999999995</v>
      </c>
      <c r="J17" s="70">
        <f>IFERROR(VLOOKUP(B17,新人戦!$B:$D,3,FALSE),0)</f>
        <v>0</v>
      </c>
      <c r="K17" s="67">
        <f t="shared" si="1"/>
        <v>1785.3999999999999</v>
      </c>
    </row>
    <row r="18" spans="1:11">
      <c r="A18" s="60">
        <f t="shared" si="0"/>
        <v>17</v>
      </c>
      <c r="B18" s="112" t="str">
        <f>選手!G23</f>
        <v>水上 雄太</v>
      </c>
      <c r="C18" s="60" t="str">
        <f>IFERROR(VLOOKUP(B18,選手!$G:$I,2,FALSE),"")</f>
        <v>関西大学</v>
      </c>
      <c r="D18" s="60">
        <f>IFERROR(VLOOKUP(B18,選手!$G:$I,3,FALSE),"")</f>
        <v>3</v>
      </c>
      <c r="E18" s="67">
        <f>IFERROR(VLOOKUP(B18,春関!$B:$D,3,FALSE),0)</f>
        <v>582.90000000000009</v>
      </c>
      <c r="F18" s="67">
        <f>IFERROR(VLOOKUP(B18,西日本!$B:$D,3,FALSE),0)</f>
        <v>590.1</v>
      </c>
      <c r="G18" s="67">
        <f>IFERROR(VLOOKUP(B18,選抜!$B:$D,3,FALSE),0)</f>
        <v>0</v>
      </c>
      <c r="H18" s="67">
        <f>IFERROR(VLOOKUP(B18,秋関!$B:$D,3,FALSE),0)</f>
        <v>595.1</v>
      </c>
      <c r="I18" s="67">
        <f>IFERROR(VLOOKUP(B18,インカレ!$B:$D,3,FALSE),0)</f>
        <v>599.6</v>
      </c>
      <c r="J18" s="70">
        <f>IFERROR(VLOOKUP(B18,新人戦!$B:$D,3,FALSE),0)</f>
        <v>0</v>
      </c>
      <c r="K18" s="67">
        <f t="shared" si="1"/>
        <v>1784.8000000000002</v>
      </c>
    </row>
    <row r="19" spans="1:11">
      <c r="A19" s="60">
        <f t="shared" si="0"/>
        <v>18</v>
      </c>
      <c r="B19" s="112" t="str">
        <f>選手!G156</f>
        <v>細川 泰智</v>
      </c>
      <c r="C19" s="60" t="str">
        <f>IFERROR(VLOOKUP(B19,選手!$G:$I,2,FALSE),"")</f>
        <v>立命館大学</v>
      </c>
      <c r="D19" s="60">
        <f>IFERROR(VLOOKUP(B19,選手!$G:$I,3,FALSE),"")</f>
        <v>3</v>
      </c>
      <c r="E19" s="67">
        <f>IFERROR(VLOOKUP(B19,春関!$B:$D,3,FALSE),0)</f>
        <v>604.6</v>
      </c>
      <c r="F19" s="67">
        <f>IFERROR(VLOOKUP(B19,西日本!$B:$D,3,FALSE),0)</f>
        <v>583.1</v>
      </c>
      <c r="G19" s="67">
        <f>IFERROR(VLOOKUP(B19,選抜!$B:$D,3,FALSE),0)</f>
        <v>591</v>
      </c>
      <c r="H19" s="67">
        <f>IFERROR(VLOOKUP(B19,秋関!$B:$D,3,FALSE),0)</f>
        <v>584.6</v>
      </c>
      <c r="I19" s="67">
        <f>IFERROR(VLOOKUP(B19,インカレ!$B:$D,3,FALSE),0)</f>
        <v>588.1</v>
      </c>
      <c r="J19" s="70">
        <f>IFERROR(VLOOKUP(B19,新人戦!$B:$D,3,FALSE),0)</f>
        <v>0</v>
      </c>
      <c r="K19" s="67">
        <f t="shared" si="1"/>
        <v>1783.6999999999998</v>
      </c>
    </row>
    <row r="20" spans="1:11">
      <c r="A20" s="60">
        <f t="shared" si="0"/>
        <v>19</v>
      </c>
      <c r="B20" s="112" t="str">
        <f>選手!G52</f>
        <v>稲葉 慎司</v>
      </c>
      <c r="C20" s="60" t="str">
        <f>IFERROR(VLOOKUP(B20,選手!$G:$I,2,FALSE),"")</f>
        <v>京都大学</v>
      </c>
      <c r="D20" s="60">
        <f>IFERROR(VLOOKUP(B20,選手!$G:$I,3,FALSE),"")</f>
        <v>3</v>
      </c>
      <c r="E20" s="67">
        <f>IFERROR(VLOOKUP(B20,春関!$B:$D,3,FALSE),0)</f>
        <v>591.6</v>
      </c>
      <c r="F20" s="67">
        <f>IFERROR(VLOOKUP(B20,西日本!$B:$D,3,FALSE),0)</f>
        <v>588.6</v>
      </c>
      <c r="G20" s="67">
        <f>IFERROR(VLOOKUP(B20,選抜!$B:$D,3,FALSE),0)</f>
        <v>0</v>
      </c>
      <c r="H20" s="67">
        <f>IFERROR(VLOOKUP(B20,秋関!$B:$D,3,FALSE),0)</f>
        <v>591</v>
      </c>
      <c r="I20" s="67">
        <f>IFERROR(VLOOKUP(B20,インカレ!$B:$D,3,FALSE),0)</f>
        <v>600.6</v>
      </c>
      <c r="J20" s="70">
        <f>IFERROR(VLOOKUP(B20,新人戦!$B:$D,3,FALSE),0)</f>
        <v>0</v>
      </c>
      <c r="K20" s="67">
        <f t="shared" si="1"/>
        <v>1783.2</v>
      </c>
    </row>
    <row r="21" spans="1:11">
      <c r="A21" s="60">
        <f t="shared" si="0"/>
        <v>20</v>
      </c>
      <c r="B21" s="112" t="str">
        <f>選手!G18</f>
        <v>木村 優世</v>
      </c>
      <c r="C21" s="60" t="str">
        <f>IFERROR(VLOOKUP(B21,選手!$G:$I,2,FALSE),"")</f>
        <v>関西大学</v>
      </c>
      <c r="D21" s="60">
        <f>IFERROR(VLOOKUP(B21,選手!$G:$I,3,FALSE),"")</f>
        <v>3</v>
      </c>
      <c r="E21" s="67">
        <f>IFERROR(VLOOKUP(B21,春関!$B:$D,3,FALSE),0)</f>
        <v>594.6</v>
      </c>
      <c r="F21" s="67">
        <f>IFERROR(VLOOKUP(B21,西日本!$B:$D,3,FALSE),0)</f>
        <v>591.1</v>
      </c>
      <c r="G21" s="67">
        <f>IFERROR(VLOOKUP(B21,選抜!$B:$D,3,FALSE),0)</f>
        <v>0</v>
      </c>
      <c r="H21" s="67">
        <f>IFERROR(VLOOKUP(B21,秋関!$B:$D,3,FALSE),0)</f>
        <v>584.40000000000009</v>
      </c>
      <c r="I21" s="67">
        <f>IFERROR(VLOOKUP(B21,インカレ!$B:$D,3,FALSE),0)</f>
        <v>594.70000000000005</v>
      </c>
      <c r="J21" s="70">
        <f>IFERROR(VLOOKUP(B21,新人戦!$B:$D,3,FALSE),0)</f>
        <v>0</v>
      </c>
      <c r="K21" s="67">
        <f t="shared" si="1"/>
        <v>1780.4</v>
      </c>
    </row>
    <row r="22" spans="1:11">
      <c r="A22" s="60">
        <f t="shared" si="0"/>
        <v>21</v>
      </c>
      <c r="B22" s="112" t="str">
        <f>選手!G147</f>
        <v>青山 航平</v>
      </c>
      <c r="C22" s="60" t="str">
        <f>IFERROR(VLOOKUP(B22,選手!$G:$I,2,FALSE),"")</f>
        <v>立命館大学</v>
      </c>
      <c r="D22" s="60">
        <f>IFERROR(VLOOKUP(B22,選手!$G:$I,3,FALSE),"")</f>
        <v>4</v>
      </c>
      <c r="E22" s="67">
        <f>IFERROR(VLOOKUP(B22,春関!$B:$D,3,FALSE),0)</f>
        <v>592.80000000000007</v>
      </c>
      <c r="F22" s="67">
        <f>IFERROR(VLOOKUP(B22,西日本!$B:$D,3,FALSE),0)</f>
        <v>555.4</v>
      </c>
      <c r="G22" s="67">
        <f>IFERROR(VLOOKUP(B22,選抜!$B:$D,3,FALSE),0)</f>
        <v>0</v>
      </c>
      <c r="H22" s="67">
        <f>IFERROR(VLOOKUP(B22,秋関!$B:$D,3,FALSE),0)</f>
        <v>584.9</v>
      </c>
      <c r="I22" s="67">
        <f>IFERROR(VLOOKUP(B22,インカレ!$B:$D,3,FALSE),0)</f>
        <v>596</v>
      </c>
      <c r="J22" s="70">
        <f>IFERROR(VLOOKUP(B22,新人戦!$B:$D,3,FALSE),0)</f>
        <v>0</v>
      </c>
      <c r="K22" s="67">
        <f t="shared" si="1"/>
        <v>1773.7000000000003</v>
      </c>
    </row>
    <row r="23" spans="1:11">
      <c r="A23" s="60">
        <f t="shared" si="0"/>
        <v>22</v>
      </c>
      <c r="B23" s="112" t="str">
        <f>選手!G182</f>
        <v>布野 俊一朗</v>
      </c>
      <c r="C23" s="60" t="str">
        <f>IFERROR(VLOOKUP(B23,選手!$G:$I,2,FALSE),"")</f>
        <v>岡山商科大学</v>
      </c>
      <c r="D23" s="60">
        <f>IFERROR(VLOOKUP(B23,選手!$G:$I,3,FALSE),"")</f>
        <v>1</v>
      </c>
      <c r="E23" s="67">
        <f>IFERROR(VLOOKUP(B23,春関!$B:$D,3,FALSE),0)</f>
        <v>588.1</v>
      </c>
      <c r="F23" s="67">
        <f>IFERROR(VLOOKUP(B23,西日本!$B:$D,3,FALSE),0)</f>
        <v>0</v>
      </c>
      <c r="G23" s="67">
        <f>IFERROR(VLOOKUP(B23,選抜!$B:$D,3,FALSE),0)</f>
        <v>0</v>
      </c>
      <c r="H23" s="67">
        <f>IFERROR(VLOOKUP(B23,秋関!$B:$D,3,FALSE),0)</f>
        <v>587.20000000000005</v>
      </c>
      <c r="I23" s="67">
        <f>IFERROR(VLOOKUP(B23,インカレ!$B:$D,3,FALSE),0)</f>
        <v>580</v>
      </c>
      <c r="J23" s="70">
        <f>IFERROR(VLOOKUP(B23,新人戦!$B:$D,3,FALSE),0)</f>
        <v>589.4</v>
      </c>
      <c r="K23" s="67">
        <f t="shared" si="1"/>
        <v>1764.7</v>
      </c>
    </row>
    <row r="24" spans="1:11">
      <c r="A24" s="60">
        <f t="shared" si="0"/>
        <v>23</v>
      </c>
      <c r="B24" s="112" t="str">
        <f>選手!G151</f>
        <v>小林 賢太郎</v>
      </c>
      <c r="C24" s="60" t="str">
        <f>IFERROR(VLOOKUP(B24,選手!$G:$I,2,FALSE),"")</f>
        <v>立命館大学</v>
      </c>
      <c r="D24" s="60">
        <f>IFERROR(VLOOKUP(B24,選手!$G:$I,3,FALSE),"")</f>
        <v>3</v>
      </c>
      <c r="E24" s="67">
        <f>IFERROR(VLOOKUP(B24,春関!$B:$D,3,FALSE),0)</f>
        <v>590.70000000000005</v>
      </c>
      <c r="F24" s="67">
        <f>IFERROR(VLOOKUP(B24,西日本!$B:$D,3,FALSE),0)</f>
        <v>583.20000000000005</v>
      </c>
      <c r="G24" s="67">
        <f>IFERROR(VLOOKUP(B24,選抜!$B:$D,3,FALSE),0)</f>
        <v>0</v>
      </c>
      <c r="H24" s="67">
        <f>IFERROR(VLOOKUP(B24,秋関!$B:$D,3,FALSE),0)</f>
        <v>583.1</v>
      </c>
      <c r="I24" s="67">
        <f>IFERROR(VLOOKUP(B24,インカレ!$B:$D,3,FALSE),0)</f>
        <v>588.9</v>
      </c>
      <c r="J24" s="70">
        <f>IFERROR(VLOOKUP(B24,新人戦!$B:$D,3,FALSE),0)</f>
        <v>0</v>
      </c>
      <c r="K24" s="67">
        <f t="shared" si="1"/>
        <v>1762.8</v>
      </c>
    </row>
    <row r="25" spans="1:11">
      <c r="A25" s="60">
        <f t="shared" si="0"/>
        <v>24</v>
      </c>
      <c r="B25" s="112" t="str">
        <f>選手!G92</f>
        <v>林 瑶晟</v>
      </c>
      <c r="C25" s="60" t="str">
        <f>IFERROR(VLOOKUP(B25,選手!$G:$I,2,FALSE),"")</f>
        <v>甲南大学</v>
      </c>
      <c r="D25" s="60">
        <f>IFERROR(VLOOKUP(B25,選手!$G:$I,3,FALSE),"")</f>
        <v>2</v>
      </c>
      <c r="E25" s="67">
        <f>IFERROR(VLOOKUP(B25,春関!$B:$D,3,FALSE),0)</f>
        <v>581.4</v>
      </c>
      <c r="F25" s="67">
        <f>IFERROR(VLOOKUP(B25,西日本!$B:$D,3,FALSE),0)</f>
        <v>563.29999999999995</v>
      </c>
      <c r="G25" s="67">
        <f>IFERROR(VLOOKUP(B25,選抜!$B:$D,3,FALSE),0)</f>
        <v>0</v>
      </c>
      <c r="H25" s="67">
        <f>IFERROR(VLOOKUP(B25,秋関!$B:$D,3,FALSE),0)</f>
        <v>572.5</v>
      </c>
      <c r="I25" s="67">
        <f>IFERROR(VLOOKUP(B25,インカレ!$B:$D,3,FALSE),0)</f>
        <v>584.6</v>
      </c>
      <c r="J25" s="70">
        <f>IFERROR(VLOOKUP(B25,新人戦!$B:$D,3,FALSE),0)</f>
        <v>596.40000000000009</v>
      </c>
      <c r="K25" s="67">
        <f t="shared" si="1"/>
        <v>1762.4</v>
      </c>
    </row>
    <row r="26" spans="1:11">
      <c r="A26" s="60">
        <f t="shared" si="0"/>
        <v>25</v>
      </c>
      <c r="B26" s="112" t="str">
        <f>選手!G22</f>
        <v>前田 一希</v>
      </c>
      <c r="C26" s="60" t="str">
        <f>IFERROR(VLOOKUP(B26,選手!$G:$I,2,FALSE),"")</f>
        <v>関西大学</v>
      </c>
      <c r="D26" s="60">
        <f>IFERROR(VLOOKUP(B26,選手!$G:$I,3,FALSE),"")</f>
        <v>3</v>
      </c>
      <c r="E26" s="67">
        <f>IFERROR(VLOOKUP(B26,春関!$B:$D,3,FALSE),0)</f>
        <v>589.5</v>
      </c>
      <c r="F26" s="67">
        <f>IFERROR(VLOOKUP(B26,西日本!$B:$D,3,FALSE),0)</f>
        <v>567.79999999999995</v>
      </c>
      <c r="G26" s="67">
        <f>IFERROR(VLOOKUP(B26,選抜!$B:$D,3,FALSE),0)</f>
        <v>0</v>
      </c>
      <c r="H26" s="67">
        <f>IFERROR(VLOOKUP(B26,秋関!$B:$D,3,FALSE),0)</f>
        <v>590.6</v>
      </c>
      <c r="I26" s="67">
        <f>IFERROR(VLOOKUP(B26,インカレ!$B:$D,3,FALSE),0)</f>
        <v>581.4</v>
      </c>
      <c r="J26" s="70">
        <f>IFERROR(VLOOKUP(B26,新人戦!$B:$D,3,FALSE),0)</f>
        <v>0</v>
      </c>
      <c r="K26" s="67">
        <f t="shared" si="1"/>
        <v>1761.5</v>
      </c>
    </row>
    <row r="27" spans="1:11">
      <c r="A27" s="60">
        <f t="shared" si="0"/>
        <v>26</v>
      </c>
      <c r="B27" s="112" t="str">
        <f>選手!G108</f>
        <v>赤松 里樹</v>
      </c>
      <c r="C27" s="60" t="str">
        <f>IFERROR(VLOOKUP(B27,選手!$G:$I,2,FALSE),"")</f>
        <v>大阪大学</v>
      </c>
      <c r="D27" s="60">
        <f>IFERROR(VLOOKUP(B27,選手!$G:$I,3,FALSE),"")</f>
        <v>4</v>
      </c>
      <c r="E27" s="67">
        <f>IFERROR(VLOOKUP(B27,春関!$B:$D,3,FALSE),0)</f>
        <v>594.69999999999993</v>
      </c>
      <c r="F27" s="67">
        <f>IFERROR(VLOOKUP(B27,西日本!$B:$D,3,FALSE),0)</f>
        <v>570.5</v>
      </c>
      <c r="G27" s="67">
        <f>IFERROR(VLOOKUP(B27,選抜!$B:$D,3,FALSE),0)</f>
        <v>0</v>
      </c>
      <c r="H27" s="67">
        <f>IFERROR(VLOOKUP(B27,秋関!$B:$D,3,FALSE),0)</f>
        <v>593.1</v>
      </c>
      <c r="I27" s="67">
        <f>IFERROR(VLOOKUP(B27,インカレ!$B:$D,3,FALSE),0)</f>
        <v>0</v>
      </c>
      <c r="J27" s="70">
        <f>IFERROR(VLOOKUP(B27,新人戦!$B:$D,3,FALSE),0)</f>
        <v>0</v>
      </c>
      <c r="K27" s="67">
        <f t="shared" si="1"/>
        <v>1758.3</v>
      </c>
    </row>
    <row r="28" spans="1:11">
      <c r="A28" s="60">
        <f t="shared" si="0"/>
        <v>27</v>
      </c>
      <c r="B28" s="112" t="str">
        <f>選手!G87</f>
        <v>佐藤 祐太朗</v>
      </c>
      <c r="C28" s="60" t="str">
        <f>IFERROR(VLOOKUP(B28,選手!$G:$I,2,FALSE),"")</f>
        <v>甲南大学</v>
      </c>
      <c r="D28" s="60">
        <f>IFERROR(VLOOKUP(B28,選手!$G:$I,3,FALSE),"")</f>
        <v>4</v>
      </c>
      <c r="E28" s="67">
        <f>IFERROR(VLOOKUP(B28,春関!$B:$D,3,FALSE),0)</f>
        <v>562.1</v>
      </c>
      <c r="F28" s="67">
        <f>IFERROR(VLOOKUP(B28,西日本!$B:$D,3,FALSE),0)</f>
        <v>579.6</v>
      </c>
      <c r="G28" s="67">
        <f>IFERROR(VLOOKUP(B28,選抜!$B:$D,3,FALSE),0)</f>
        <v>0</v>
      </c>
      <c r="H28" s="67">
        <f>IFERROR(VLOOKUP(B28,秋関!$B:$D,3,FALSE),0)</f>
        <v>572.4</v>
      </c>
      <c r="I28" s="67">
        <f>IFERROR(VLOOKUP(B28,インカレ!$B:$D,3,FALSE),0)</f>
        <v>594.20000000000005</v>
      </c>
      <c r="J28" s="70">
        <f>IFERROR(VLOOKUP(B28,新人戦!$B:$D,3,FALSE),0)</f>
        <v>0</v>
      </c>
      <c r="K28" s="67">
        <f t="shared" si="1"/>
        <v>1746.2000000000003</v>
      </c>
    </row>
    <row r="29" spans="1:11">
      <c r="A29" s="60">
        <f t="shared" si="0"/>
        <v>28</v>
      </c>
      <c r="B29" s="112" t="str">
        <f>選手!G15</f>
        <v>新蔵 叶夢</v>
      </c>
      <c r="C29" s="60" t="str">
        <f>IFERROR(VLOOKUP(B29,選手!$G:$I,2,FALSE),"")</f>
        <v>関西大学</v>
      </c>
      <c r="D29" s="60">
        <f>IFERROR(VLOOKUP(B29,選手!$G:$I,3,FALSE),"")</f>
        <v>4</v>
      </c>
      <c r="E29" s="67">
        <f>IFERROR(VLOOKUP(B29,春関!$B:$D,3,FALSE),0)</f>
        <v>582.5</v>
      </c>
      <c r="F29" s="67">
        <f>IFERROR(VLOOKUP(B29,西日本!$B:$D,3,FALSE),0)</f>
        <v>0</v>
      </c>
      <c r="G29" s="67">
        <f>IFERROR(VLOOKUP(B29,選抜!$B:$D,3,FALSE),0)</f>
        <v>0</v>
      </c>
      <c r="H29" s="67">
        <f>IFERROR(VLOOKUP(B29,秋関!$B:$D,3,FALSE),0)</f>
        <v>576.70000000000005</v>
      </c>
      <c r="I29" s="67">
        <f>IFERROR(VLOOKUP(B29,インカレ!$B:$D,3,FALSE),0)</f>
        <v>586.70000000000005</v>
      </c>
      <c r="J29" s="70">
        <f>IFERROR(VLOOKUP(B29,新人戦!$B:$D,3,FALSE),0)</f>
        <v>0</v>
      </c>
      <c r="K29" s="67">
        <f t="shared" si="1"/>
        <v>1745.9</v>
      </c>
    </row>
    <row r="30" spans="1:11">
      <c r="A30" s="60">
        <f t="shared" si="0"/>
        <v>29</v>
      </c>
      <c r="B30" s="112" t="str">
        <f>選手!G12</f>
        <v>横井 優斗</v>
      </c>
      <c r="C30" s="60" t="str">
        <f>IFERROR(VLOOKUP(B30,選手!$G:$I,2,FALSE),"")</f>
        <v>関西学院大学</v>
      </c>
      <c r="D30" s="60">
        <f>IFERROR(VLOOKUP(B30,選手!$G:$I,3,FALSE),"")</f>
        <v>1</v>
      </c>
      <c r="E30" s="67">
        <f>IFERROR(VLOOKUP(B30,春関!$B:$D,3,FALSE),0)</f>
        <v>0</v>
      </c>
      <c r="F30" s="67">
        <f>IFERROR(VLOOKUP(B30,西日本!$B:$D,3,FALSE),0)</f>
        <v>0</v>
      </c>
      <c r="G30" s="67">
        <f>IFERROR(VLOOKUP(B30,選抜!$B:$D,3,FALSE),0)</f>
        <v>0</v>
      </c>
      <c r="H30" s="67">
        <f>IFERROR(VLOOKUP(B30,秋関!$B:$D,3,FALSE),0)</f>
        <v>573</v>
      </c>
      <c r="I30" s="67">
        <f>IFERROR(VLOOKUP(B30,インカレ!$B:$D,3,FALSE),0)</f>
        <v>567.70000000000005</v>
      </c>
      <c r="J30" s="70">
        <f>IFERROR(VLOOKUP(B30,新人戦!$B:$D,3,FALSE),0)</f>
        <v>599.29999999999995</v>
      </c>
      <c r="K30" s="67">
        <f t="shared" si="1"/>
        <v>1740</v>
      </c>
    </row>
    <row r="31" spans="1:11">
      <c r="A31" s="60">
        <f t="shared" si="0"/>
        <v>30</v>
      </c>
      <c r="B31" s="112" t="str">
        <f>選手!G75</f>
        <v>中村 嘉友</v>
      </c>
      <c r="C31" s="60" t="str">
        <f>IFERROR(VLOOKUP(B31,選手!$G:$I,2,FALSE),"")</f>
        <v>近畿大学</v>
      </c>
      <c r="D31" s="60">
        <f>IFERROR(VLOOKUP(B31,選手!$G:$I,3,FALSE),"")</f>
        <v>3</v>
      </c>
      <c r="E31" s="67">
        <f>IFERROR(VLOOKUP(B31,春関!$B:$D,3,FALSE),0)</f>
        <v>560.70000000000005</v>
      </c>
      <c r="F31" s="67">
        <f>IFERROR(VLOOKUP(B31,西日本!$B:$D,3,FALSE),0)</f>
        <v>565.79999999999995</v>
      </c>
      <c r="G31" s="67">
        <f>IFERROR(VLOOKUP(B31,選抜!$B:$D,3,FALSE),0)</f>
        <v>0</v>
      </c>
      <c r="H31" s="67">
        <f>IFERROR(VLOOKUP(B31,秋関!$B:$D,3,FALSE),0)</f>
        <v>573.79999999999995</v>
      </c>
      <c r="I31" s="67">
        <f>IFERROR(VLOOKUP(B31,インカレ!$B:$D,3,FALSE),0)</f>
        <v>584.1</v>
      </c>
      <c r="J31" s="70">
        <f>IFERROR(VLOOKUP(B31,新人戦!$B:$D,3,FALSE),0)</f>
        <v>0</v>
      </c>
      <c r="K31" s="67">
        <f t="shared" si="1"/>
        <v>1723.7</v>
      </c>
    </row>
    <row r="32" spans="1:11">
      <c r="A32" s="60">
        <f t="shared" si="0"/>
        <v>31</v>
      </c>
      <c r="B32" s="112" t="str">
        <f>選手!G71</f>
        <v>山中 祐人</v>
      </c>
      <c r="C32" s="60" t="str">
        <f>IFERROR(VLOOKUP(B32,選手!$G:$I,2,FALSE),"")</f>
        <v>京都大学</v>
      </c>
      <c r="D32" s="60">
        <f>IFERROR(VLOOKUP(B32,選手!$G:$I,3,FALSE),"")</f>
        <v>3</v>
      </c>
      <c r="E32" s="67">
        <f>IFERROR(VLOOKUP(B32,春関!$B:$D,3,FALSE),0)</f>
        <v>516.29999999999995</v>
      </c>
      <c r="F32" s="67">
        <f>IFERROR(VLOOKUP(B32,西日本!$B:$D,3,FALSE),0)</f>
        <v>576.5</v>
      </c>
      <c r="G32" s="67">
        <f>IFERROR(VLOOKUP(B32,選抜!$B:$D,3,FALSE),0)</f>
        <v>0</v>
      </c>
      <c r="H32" s="67">
        <f>IFERROR(VLOOKUP(B32,秋関!$B:$D,3,FALSE),0)</f>
        <v>582.20000000000005</v>
      </c>
      <c r="I32" s="67">
        <f>IFERROR(VLOOKUP(B32,インカレ!$B:$D,3,FALSE),0)</f>
        <v>556</v>
      </c>
      <c r="J32" s="70">
        <f>IFERROR(VLOOKUP(B32,新人戦!$B:$D,3,FALSE),0)</f>
        <v>0</v>
      </c>
      <c r="K32" s="67">
        <f t="shared" si="1"/>
        <v>1714.7</v>
      </c>
    </row>
    <row r="33" spans="1:11">
      <c r="A33" s="60">
        <f t="shared" si="0"/>
        <v>32</v>
      </c>
      <c r="B33" s="112" t="str">
        <f>選手!G177</f>
        <v>内田 惟斗</v>
      </c>
      <c r="C33" s="60" t="str">
        <f>IFERROR(VLOOKUP(B33,選手!$G:$I,2,FALSE),"")</f>
        <v>岡山商科大学</v>
      </c>
      <c r="D33" s="60">
        <f>IFERROR(VLOOKUP(B33,選手!$G:$I,3,FALSE),"")</f>
        <v>4</v>
      </c>
      <c r="E33" s="67">
        <f>IFERROR(VLOOKUP(B33,春関!$B:$D,3,FALSE),0)</f>
        <v>580.59999999999991</v>
      </c>
      <c r="F33" s="67">
        <f>IFERROR(VLOOKUP(B33,西日本!$B:$D,3,FALSE),0)</f>
        <v>0</v>
      </c>
      <c r="G33" s="67">
        <f>IFERROR(VLOOKUP(B33,選抜!$B:$D,3,FALSE),0)</f>
        <v>0</v>
      </c>
      <c r="H33" s="67">
        <f>IFERROR(VLOOKUP(B33,秋関!$B:$D,3,FALSE),0)</f>
        <v>559.9</v>
      </c>
      <c r="I33" s="67">
        <f>IFERROR(VLOOKUP(B33,インカレ!$B:$D,3,FALSE),0)</f>
        <v>572.5</v>
      </c>
      <c r="J33" s="70">
        <f>IFERROR(VLOOKUP(B33,新人戦!$B:$D,3,FALSE),0)</f>
        <v>0</v>
      </c>
      <c r="K33" s="67">
        <f t="shared" si="1"/>
        <v>1713</v>
      </c>
    </row>
    <row r="34" spans="1:11">
      <c r="A34" s="60">
        <f t="shared" ref="A34:A65" si="2">RANK($K34,$K:$K)</f>
        <v>33</v>
      </c>
      <c r="B34" s="112" t="str">
        <f>選手!G37</f>
        <v>杉村 浩幸</v>
      </c>
      <c r="C34" s="60" t="str">
        <f>IFERROR(VLOOKUP(B34,選手!$G:$I,2,FALSE),"")</f>
        <v>京都産業大学</v>
      </c>
      <c r="D34" s="60">
        <f>IFERROR(VLOOKUP(B34,選手!$G:$I,3,FALSE),"")</f>
        <v>3</v>
      </c>
      <c r="E34" s="67">
        <f>IFERROR(VLOOKUP(B34,春関!$B:$D,3,FALSE),0)</f>
        <v>563.4</v>
      </c>
      <c r="F34" s="67">
        <f>IFERROR(VLOOKUP(B34,西日本!$B:$D,3,FALSE),0)</f>
        <v>563.70000000000005</v>
      </c>
      <c r="G34" s="67">
        <f>IFERROR(VLOOKUP(B34,選抜!$B:$D,3,FALSE),0)</f>
        <v>0</v>
      </c>
      <c r="H34" s="67">
        <f>IFERROR(VLOOKUP(B34,秋関!$B:$D,3,FALSE),0)</f>
        <v>581.19999999999993</v>
      </c>
      <c r="I34" s="67">
        <f>IFERROR(VLOOKUP(B34,インカレ!$B:$D,3,FALSE),0)</f>
        <v>562</v>
      </c>
      <c r="J34" s="70">
        <f>IFERROR(VLOOKUP(B34,新人戦!$B:$D,3,FALSE),0)</f>
        <v>0</v>
      </c>
      <c r="K34" s="67">
        <f t="shared" ref="K34:K65" si="3">LARGE(E34:J34,1)+LARGE(E34:J34,2)+LARGE(E34:J34,3)</f>
        <v>1708.3000000000002</v>
      </c>
    </row>
    <row r="35" spans="1:11">
      <c r="A35" s="60">
        <f t="shared" si="2"/>
        <v>34</v>
      </c>
      <c r="B35" s="112" t="str">
        <f>選手!G46</f>
        <v>道上 晴斗</v>
      </c>
      <c r="C35" s="60" t="str">
        <f>IFERROR(VLOOKUP(B35,選手!$G:$I,2,FALSE),"")</f>
        <v>京都産業大学</v>
      </c>
      <c r="D35" s="60">
        <f>IFERROR(VLOOKUP(B35,選手!$G:$I,3,FALSE),"")</f>
        <v>2</v>
      </c>
      <c r="E35" s="67">
        <f>IFERROR(VLOOKUP(B35,春関!$B:$D,3,FALSE),0)</f>
        <v>563</v>
      </c>
      <c r="F35" s="67">
        <f>IFERROR(VLOOKUP(B35,西日本!$B:$D,3,FALSE),0)</f>
        <v>560.20000000000005</v>
      </c>
      <c r="G35" s="67">
        <f>IFERROR(VLOOKUP(B35,選抜!$B:$D,3,FALSE),0)</f>
        <v>0</v>
      </c>
      <c r="H35" s="67">
        <f>IFERROR(VLOOKUP(B35,秋関!$B:$D,3,FALSE),0)</f>
        <v>568.79999999999995</v>
      </c>
      <c r="I35" s="67">
        <f>IFERROR(VLOOKUP(B35,インカレ!$B:$D,3,FALSE),0)</f>
        <v>574</v>
      </c>
      <c r="J35" s="70">
        <f>IFERROR(VLOOKUP(B35,新人戦!$B:$D,3,FALSE),0)</f>
        <v>561.5</v>
      </c>
      <c r="K35" s="67">
        <f t="shared" si="3"/>
        <v>1705.8</v>
      </c>
    </row>
    <row r="36" spans="1:11">
      <c r="A36" s="60">
        <f t="shared" si="2"/>
        <v>35</v>
      </c>
      <c r="B36" s="112" t="str">
        <f>選手!G116</f>
        <v>橋村 侑樹</v>
      </c>
      <c r="C36" s="60" t="str">
        <f>IFERROR(VLOOKUP(B36,選手!$G:$I,2,FALSE),"")</f>
        <v>大阪大学</v>
      </c>
      <c r="D36" s="60">
        <f>IFERROR(VLOOKUP(B36,選手!$G:$I,3,FALSE),"")</f>
        <v>3</v>
      </c>
      <c r="E36" s="67">
        <f>IFERROR(VLOOKUP(B36,春関!$B:$D,3,FALSE),0)</f>
        <v>582.5</v>
      </c>
      <c r="F36" s="67">
        <f>IFERROR(VLOOKUP(B36,西日本!$B:$D,3,FALSE),0)</f>
        <v>517.6</v>
      </c>
      <c r="G36" s="67">
        <f>IFERROR(VLOOKUP(B36,選抜!$B:$D,3,FALSE),0)</f>
        <v>0</v>
      </c>
      <c r="H36" s="67">
        <f>IFERROR(VLOOKUP(B36,秋関!$B:$D,3,FALSE),0)</f>
        <v>560</v>
      </c>
      <c r="I36" s="67">
        <f>IFERROR(VLOOKUP(B36,インカレ!$B:$D,3,FALSE),0)</f>
        <v>561</v>
      </c>
      <c r="J36" s="70">
        <f>IFERROR(VLOOKUP(B36,新人戦!$B:$D,3,FALSE),0)</f>
        <v>0</v>
      </c>
      <c r="K36" s="67">
        <f t="shared" si="3"/>
        <v>1703.5</v>
      </c>
    </row>
    <row r="37" spans="1:11">
      <c r="A37" s="60">
        <f t="shared" si="2"/>
        <v>36</v>
      </c>
      <c r="B37" s="112" t="str">
        <f>選手!G125</f>
        <v>谷 佳紀</v>
      </c>
      <c r="C37" s="60" t="str">
        <f>IFERROR(VLOOKUP(B37,選手!$G:$I,2,FALSE),"")</f>
        <v>大阪大学</v>
      </c>
      <c r="D37" s="60">
        <f>IFERROR(VLOOKUP(B37,選手!$G:$I,3,FALSE),"")</f>
        <v>2</v>
      </c>
      <c r="E37" s="67">
        <f>IFERROR(VLOOKUP(B37,春関!$B:$D,3,FALSE),0)</f>
        <v>547.5</v>
      </c>
      <c r="F37" s="67">
        <f>IFERROR(VLOOKUP(B37,西日本!$B:$D,3,FALSE),0)</f>
        <v>563.6</v>
      </c>
      <c r="G37" s="67">
        <f>IFERROR(VLOOKUP(B37,選抜!$B:$D,3,FALSE),0)</f>
        <v>0</v>
      </c>
      <c r="H37" s="67">
        <f>IFERROR(VLOOKUP(B37,秋関!$B:$D,3,FALSE),0)</f>
        <v>568</v>
      </c>
      <c r="I37" s="67">
        <f>IFERROR(VLOOKUP(B37,インカレ!$B:$D,3,FALSE),0)</f>
        <v>0</v>
      </c>
      <c r="J37" s="70">
        <f>IFERROR(VLOOKUP(B37,新人戦!$B:$D,3,FALSE),0)</f>
        <v>569</v>
      </c>
      <c r="K37" s="67">
        <f t="shared" si="3"/>
        <v>1700.6</v>
      </c>
    </row>
    <row r="38" spans="1:11">
      <c r="A38" s="60">
        <f t="shared" si="2"/>
        <v>37</v>
      </c>
      <c r="B38" s="112" t="str">
        <f>選手!G50</f>
        <v>飯田 廉澄</v>
      </c>
      <c r="C38" s="60" t="str">
        <f>IFERROR(VLOOKUP(B38,選手!$G:$I,2,FALSE),"")</f>
        <v>京都大学</v>
      </c>
      <c r="D38" s="60">
        <f>IFERROR(VLOOKUP(B38,選手!$G:$I,3,FALSE),"")</f>
        <v>2</v>
      </c>
      <c r="E38" s="67">
        <f>IFERROR(VLOOKUP(B38,春関!$B:$D,3,FALSE),0)</f>
        <v>562.1</v>
      </c>
      <c r="F38" s="67">
        <f>IFERROR(VLOOKUP(B38,西日本!$B:$D,3,FALSE),0)</f>
        <v>551.5</v>
      </c>
      <c r="G38" s="67">
        <f>IFERROR(VLOOKUP(B38,選抜!$B:$D,3,FALSE),0)</f>
        <v>0</v>
      </c>
      <c r="H38" s="67">
        <f>IFERROR(VLOOKUP(B38,秋関!$B:$D,3,FALSE),0)</f>
        <v>564.1</v>
      </c>
      <c r="I38" s="67">
        <f>IFERROR(VLOOKUP(B38,インカレ!$B:$D,3,FALSE),0)</f>
        <v>567.20000000000005</v>
      </c>
      <c r="J38" s="70">
        <f>IFERROR(VLOOKUP(B38,新人戦!$B:$D,3,FALSE),0)</f>
        <v>563.80000000000007</v>
      </c>
      <c r="K38" s="67">
        <f t="shared" si="3"/>
        <v>1695.1000000000004</v>
      </c>
    </row>
    <row r="39" spans="1:11">
      <c r="A39" s="60">
        <f t="shared" si="2"/>
        <v>38</v>
      </c>
      <c r="B39" s="112" t="str">
        <f>選手!G89</f>
        <v>中家 秀太郎</v>
      </c>
      <c r="C39" s="60" t="str">
        <f>IFERROR(VLOOKUP(B39,選手!$G:$I,2,FALSE),"")</f>
        <v>甲南大学</v>
      </c>
      <c r="D39" s="60">
        <f>IFERROR(VLOOKUP(B39,選手!$G:$I,3,FALSE),"")</f>
        <v>3</v>
      </c>
      <c r="E39" s="67">
        <f>IFERROR(VLOOKUP(B39,春関!$B:$D,3,FALSE),0)</f>
        <v>575</v>
      </c>
      <c r="F39" s="67">
        <f>IFERROR(VLOOKUP(B39,西日本!$B:$D,3,FALSE),0)</f>
        <v>554.20000000000005</v>
      </c>
      <c r="G39" s="67">
        <f>IFERROR(VLOOKUP(B39,選抜!$B:$D,3,FALSE),0)</f>
        <v>0</v>
      </c>
      <c r="H39" s="67">
        <f>IFERROR(VLOOKUP(B39,秋関!$B:$D,3,FALSE),0)</f>
        <v>565.20000000000005</v>
      </c>
      <c r="I39" s="67">
        <f>IFERROR(VLOOKUP(B39,インカレ!$B:$D,3,FALSE),0)</f>
        <v>0</v>
      </c>
      <c r="J39" s="70">
        <f>IFERROR(VLOOKUP(B39,新人戦!$B:$D,3,FALSE),0)</f>
        <v>0</v>
      </c>
      <c r="K39" s="67">
        <f t="shared" si="3"/>
        <v>1694.4</v>
      </c>
    </row>
    <row r="40" spans="1:11">
      <c r="A40" s="60">
        <f t="shared" si="2"/>
        <v>39</v>
      </c>
      <c r="B40" s="112" t="str">
        <f>選手!G20</f>
        <v>難波 圭祐</v>
      </c>
      <c r="C40" s="60" t="str">
        <f>IFERROR(VLOOKUP(B40,選手!$G:$I,2,FALSE),"")</f>
        <v>関西大学</v>
      </c>
      <c r="D40" s="60">
        <f>IFERROR(VLOOKUP(B40,選手!$G:$I,3,FALSE),"")</f>
        <v>3</v>
      </c>
      <c r="E40" s="67">
        <f>IFERROR(VLOOKUP(B40,春関!$B:$D,3,FALSE),0)</f>
        <v>564.5</v>
      </c>
      <c r="F40" s="67">
        <f>IFERROR(VLOOKUP(B40,西日本!$B:$D,3,FALSE),0)</f>
        <v>565.9</v>
      </c>
      <c r="G40" s="67">
        <f>IFERROR(VLOOKUP(B40,選抜!$B:$D,3,FALSE),0)</f>
        <v>0</v>
      </c>
      <c r="H40" s="67">
        <f>IFERROR(VLOOKUP(B40,秋関!$B:$D,3,FALSE),0)</f>
        <v>562.4</v>
      </c>
      <c r="I40" s="67">
        <f>IFERROR(VLOOKUP(B40,インカレ!$B:$D,3,FALSE),0)</f>
        <v>0</v>
      </c>
      <c r="J40" s="70">
        <f>IFERROR(VLOOKUP(B40,新人戦!$B:$D,3,FALSE),0)</f>
        <v>0</v>
      </c>
      <c r="K40" s="67">
        <f t="shared" si="3"/>
        <v>1692.8000000000002</v>
      </c>
    </row>
    <row r="41" spans="1:11">
      <c r="A41" s="60">
        <f t="shared" si="2"/>
        <v>40</v>
      </c>
      <c r="B41" s="112" t="str">
        <f>選手!G95</f>
        <v>山本 恵太朗</v>
      </c>
      <c r="C41" s="60" t="str">
        <f>IFERROR(VLOOKUP(B41,選手!$G:$I,2,FALSE),"")</f>
        <v>甲南大学</v>
      </c>
      <c r="D41" s="60">
        <f>IFERROR(VLOOKUP(B41,選手!$G:$I,3,FALSE),"")</f>
        <v>2</v>
      </c>
      <c r="E41" s="67">
        <f>IFERROR(VLOOKUP(B41,春関!$B:$D,3,FALSE),0)</f>
        <v>554.5</v>
      </c>
      <c r="F41" s="67">
        <f>IFERROR(VLOOKUP(B41,西日本!$B:$D,3,FALSE),0)</f>
        <v>554.9</v>
      </c>
      <c r="G41" s="67">
        <f>IFERROR(VLOOKUP(B41,選抜!$B:$D,3,FALSE),0)</f>
        <v>0</v>
      </c>
      <c r="H41" s="67">
        <f>IFERROR(VLOOKUP(B41,秋関!$B:$D,3,FALSE),0)</f>
        <v>567.49999999999989</v>
      </c>
      <c r="I41" s="67">
        <f>IFERROR(VLOOKUP(B41,インカレ!$B:$D,3,FALSE),0)</f>
        <v>0</v>
      </c>
      <c r="J41" s="70">
        <f>IFERROR(VLOOKUP(B41,新人戦!$B:$D,3,FALSE),0)</f>
        <v>556.70000000000005</v>
      </c>
      <c r="K41" s="67">
        <f t="shared" si="3"/>
        <v>1679.1</v>
      </c>
    </row>
    <row r="42" spans="1:11">
      <c r="A42" s="60">
        <f t="shared" si="2"/>
        <v>41</v>
      </c>
      <c r="B42" s="112" t="str">
        <f>選手!G57</f>
        <v>久徳 正禄</v>
      </c>
      <c r="C42" s="60" t="str">
        <f>IFERROR(VLOOKUP(B42,選手!$G:$I,2,FALSE),"")</f>
        <v>京都大学</v>
      </c>
      <c r="D42" s="60">
        <f>IFERROR(VLOOKUP(B42,選手!$G:$I,3,FALSE),"")</f>
        <v>3</v>
      </c>
      <c r="E42" s="67">
        <f>IFERROR(VLOOKUP(B42,春関!$B:$D,3,FALSE),0)</f>
        <v>559.4</v>
      </c>
      <c r="F42" s="67">
        <f>IFERROR(VLOOKUP(B42,西日本!$B:$D,3,FALSE),0)</f>
        <v>559.79999999999995</v>
      </c>
      <c r="G42" s="67">
        <f>IFERROR(VLOOKUP(B42,選抜!$B:$D,3,FALSE),0)</f>
        <v>0</v>
      </c>
      <c r="H42" s="67">
        <f>IFERROR(VLOOKUP(B42,秋関!$B:$D,3,FALSE),0)</f>
        <v>559.30000000000007</v>
      </c>
      <c r="I42" s="67">
        <f>IFERROR(VLOOKUP(B42,インカレ!$B:$D,3,FALSE),0)</f>
        <v>0</v>
      </c>
      <c r="J42" s="70">
        <f>IFERROR(VLOOKUP(B42,新人戦!$B:$D,3,FALSE),0)</f>
        <v>0</v>
      </c>
      <c r="K42" s="67">
        <f t="shared" si="3"/>
        <v>1678.5</v>
      </c>
    </row>
    <row r="43" spans="1:11">
      <c r="A43" s="60">
        <f t="shared" si="2"/>
        <v>42</v>
      </c>
      <c r="B43" s="112" t="str">
        <f>選手!G118</f>
        <v>伊澤 颯真</v>
      </c>
      <c r="C43" s="60" t="str">
        <f>IFERROR(VLOOKUP(B43,選手!$G:$I,2,FALSE),"")</f>
        <v>大阪大学</v>
      </c>
      <c r="D43" s="60">
        <f>IFERROR(VLOOKUP(B43,選手!$G:$I,3,FALSE),"")</f>
        <v>2</v>
      </c>
      <c r="E43" s="67">
        <f>IFERROR(VLOOKUP(B43,春関!$B:$D,3,FALSE),0)</f>
        <v>558.79999999999995</v>
      </c>
      <c r="F43" s="67">
        <f>IFERROR(VLOOKUP(B43,西日本!$B:$D,3,FALSE),0)</f>
        <v>0</v>
      </c>
      <c r="G43" s="67">
        <f>IFERROR(VLOOKUP(B43,選抜!$B:$D,3,FALSE),0)</f>
        <v>0</v>
      </c>
      <c r="H43" s="67">
        <f>IFERROR(VLOOKUP(B43,秋関!$B:$D,3,FALSE),0)</f>
        <v>562</v>
      </c>
      <c r="I43" s="67">
        <f>IFERROR(VLOOKUP(B43,インカレ!$B:$D,3,FALSE),0)</f>
        <v>553.29999999999995</v>
      </c>
      <c r="J43" s="70">
        <f>IFERROR(VLOOKUP(B43,新人戦!$B:$D,3,FALSE),0)</f>
        <v>542.6</v>
      </c>
      <c r="K43" s="67">
        <f t="shared" si="3"/>
        <v>1674.1</v>
      </c>
    </row>
    <row r="44" spans="1:11">
      <c r="A44" s="60">
        <f t="shared" si="2"/>
        <v>43</v>
      </c>
      <c r="B44" s="112" t="str">
        <f>選手!G93</f>
        <v>丸田 誠人</v>
      </c>
      <c r="C44" s="60" t="str">
        <f>IFERROR(VLOOKUP(B44,選手!$G:$I,2,FALSE),"")</f>
        <v>甲南大学</v>
      </c>
      <c r="D44" s="60">
        <f>IFERROR(VLOOKUP(B44,選手!$G:$I,3,FALSE),"")</f>
        <v>2</v>
      </c>
      <c r="E44" s="67">
        <f>IFERROR(VLOOKUP(B44,春関!$B:$D,3,FALSE),0)</f>
        <v>548.4</v>
      </c>
      <c r="F44" s="67">
        <f>IFERROR(VLOOKUP(B44,西日本!$B:$D,3,FALSE),0)</f>
        <v>555.4</v>
      </c>
      <c r="G44" s="67">
        <f>IFERROR(VLOOKUP(B44,選抜!$B:$D,3,FALSE),0)</f>
        <v>0</v>
      </c>
      <c r="H44" s="67">
        <f>IFERROR(VLOOKUP(B44,秋関!$B:$D,3,FALSE),0)</f>
        <v>549.59999999999991</v>
      </c>
      <c r="I44" s="67">
        <f>IFERROR(VLOOKUP(B44,インカレ!$B:$D,3,FALSE),0)</f>
        <v>0</v>
      </c>
      <c r="J44" s="70">
        <f>IFERROR(VLOOKUP(B44,新人戦!$B:$D,3,FALSE),0)</f>
        <v>565.29999999999995</v>
      </c>
      <c r="K44" s="67">
        <f t="shared" si="3"/>
        <v>1670.2999999999997</v>
      </c>
    </row>
    <row r="45" spans="1:11">
      <c r="A45" s="60">
        <f t="shared" si="2"/>
        <v>44</v>
      </c>
      <c r="B45" s="112" t="str">
        <f>選手!G110</f>
        <v>川口 駿也</v>
      </c>
      <c r="C45" s="60" t="str">
        <f>IFERROR(VLOOKUP(B45,選手!$G:$I,2,FALSE),"")</f>
        <v>大阪大学</v>
      </c>
      <c r="D45" s="60">
        <f>IFERROR(VLOOKUP(B45,選手!$G:$I,3,FALSE),"")</f>
        <v>4</v>
      </c>
      <c r="E45" s="67">
        <f>IFERROR(VLOOKUP(B45,春関!$B:$D,3,FALSE),0)</f>
        <v>560.70000000000005</v>
      </c>
      <c r="F45" s="67">
        <f>IFERROR(VLOOKUP(B45,西日本!$B:$D,3,FALSE),0)</f>
        <v>514.4</v>
      </c>
      <c r="G45" s="67">
        <f>IFERROR(VLOOKUP(B45,選抜!$B:$D,3,FALSE),0)</f>
        <v>0</v>
      </c>
      <c r="H45" s="67">
        <f>IFERROR(VLOOKUP(B45,秋関!$B:$D,3,FALSE),0)</f>
        <v>570.09999999999991</v>
      </c>
      <c r="I45" s="67">
        <f>IFERROR(VLOOKUP(B45,インカレ!$B:$D,3,FALSE),0)</f>
        <v>539.1</v>
      </c>
      <c r="J45" s="70">
        <f>IFERROR(VLOOKUP(B45,新人戦!$B:$D,3,FALSE),0)</f>
        <v>0</v>
      </c>
      <c r="K45" s="67">
        <f t="shared" si="3"/>
        <v>1669.9</v>
      </c>
    </row>
    <row r="46" spans="1:11">
      <c r="A46" s="60">
        <f t="shared" si="2"/>
        <v>45</v>
      </c>
      <c r="B46" s="112" t="str">
        <f>選手!G65</f>
        <v>鶴田 翔大朗</v>
      </c>
      <c r="C46" s="60" t="str">
        <f>IFERROR(VLOOKUP(B46,選手!$G:$I,2,FALSE),"")</f>
        <v>京都大学</v>
      </c>
      <c r="D46" s="60">
        <f>IFERROR(VLOOKUP(B46,選手!$G:$I,3,FALSE),"")</f>
        <v>4</v>
      </c>
      <c r="E46" s="67">
        <f>IFERROR(VLOOKUP(B46,春関!$B:$D,3,FALSE),0)</f>
        <v>518.49999999999989</v>
      </c>
      <c r="F46" s="67">
        <f>IFERROR(VLOOKUP(B46,西日本!$B:$D,3,FALSE),0)</f>
        <v>556.4</v>
      </c>
      <c r="G46" s="67">
        <f>IFERROR(VLOOKUP(B46,選抜!$B:$D,3,FALSE),0)</f>
        <v>0</v>
      </c>
      <c r="H46" s="67">
        <f>IFERROR(VLOOKUP(B46,秋関!$B:$D,3,FALSE),0)</f>
        <v>579.5</v>
      </c>
      <c r="I46" s="67">
        <f>IFERROR(VLOOKUP(B46,インカレ!$B:$D,3,FALSE),0)</f>
        <v>0</v>
      </c>
      <c r="J46" s="70">
        <f>IFERROR(VLOOKUP(B46,新人戦!$B:$D,3,FALSE),0)</f>
        <v>0</v>
      </c>
      <c r="K46" s="67">
        <f t="shared" si="3"/>
        <v>1654.4</v>
      </c>
    </row>
    <row r="47" spans="1:11">
      <c r="A47" s="60">
        <f t="shared" si="2"/>
        <v>46</v>
      </c>
      <c r="B47" s="112" t="str">
        <f>選手!G7</f>
        <v>伴 悠人</v>
      </c>
      <c r="C47" s="60" t="str">
        <f>IFERROR(VLOOKUP(B47,選手!$G:$I,2,FALSE),"")</f>
        <v>関西学院大学</v>
      </c>
      <c r="D47" s="60">
        <f>IFERROR(VLOOKUP(B47,選手!$G:$I,3,FALSE),"")</f>
        <v>2</v>
      </c>
      <c r="E47" s="67">
        <f>IFERROR(VLOOKUP(B47,春関!$B:$D,3,FALSE),0)</f>
        <v>503</v>
      </c>
      <c r="F47" s="67">
        <f>IFERROR(VLOOKUP(B47,西日本!$B:$D,3,FALSE),0)</f>
        <v>520.29999999999995</v>
      </c>
      <c r="G47" s="67">
        <f>IFERROR(VLOOKUP(B47,選抜!$B:$D,3,FALSE),0)</f>
        <v>0</v>
      </c>
      <c r="H47" s="67">
        <f>IFERROR(VLOOKUP(B47,秋関!$B:$D,3,FALSE),0)</f>
        <v>549.20000000000005</v>
      </c>
      <c r="I47" s="67">
        <f>IFERROR(VLOOKUP(B47,インカレ!$B:$D,3,FALSE),0)</f>
        <v>552</v>
      </c>
      <c r="J47" s="70">
        <f>IFERROR(VLOOKUP(B47,新人戦!$B:$D,3,FALSE),0)</f>
        <v>543.1</v>
      </c>
      <c r="K47" s="67">
        <f t="shared" si="3"/>
        <v>1644.3000000000002</v>
      </c>
    </row>
    <row r="48" spans="1:11">
      <c r="A48" s="60">
        <f t="shared" si="2"/>
        <v>47</v>
      </c>
      <c r="B48" s="112" t="str">
        <f>選手!G94</f>
        <v>山崎 椋平</v>
      </c>
      <c r="C48" s="60" t="str">
        <f>IFERROR(VLOOKUP(B48,選手!$G:$I,2,FALSE),"")</f>
        <v>甲南大学</v>
      </c>
      <c r="D48" s="60">
        <f>IFERROR(VLOOKUP(B48,選手!$G:$I,3,FALSE),"")</f>
        <v>2</v>
      </c>
      <c r="E48" s="67">
        <f>IFERROR(VLOOKUP(B48,春関!$B:$D,3,FALSE),0)</f>
        <v>546.79999999999995</v>
      </c>
      <c r="F48" s="67">
        <f>IFERROR(VLOOKUP(B48,西日本!$B:$D,3,FALSE),0)</f>
        <v>526.20000000000005</v>
      </c>
      <c r="G48" s="67">
        <f>IFERROR(VLOOKUP(B48,選抜!$B:$D,3,FALSE),0)</f>
        <v>0</v>
      </c>
      <c r="H48" s="67">
        <f>IFERROR(VLOOKUP(B48,秋関!$B:$D,3,FALSE),0)</f>
        <v>521.6</v>
      </c>
      <c r="I48" s="67">
        <f>IFERROR(VLOOKUP(B48,インカレ!$B:$D,3,FALSE),0)</f>
        <v>0</v>
      </c>
      <c r="J48" s="70">
        <f>IFERROR(VLOOKUP(B48,新人戦!$B:$D,3,FALSE),0)</f>
        <v>564.1</v>
      </c>
      <c r="K48" s="67">
        <f t="shared" si="3"/>
        <v>1637.1000000000001</v>
      </c>
    </row>
    <row r="49" spans="1:11">
      <c r="A49" s="60">
        <f t="shared" si="2"/>
        <v>48</v>
      </c>
      <c r="B49" s="112" t="str">
        <f>選手!G78</f>
        <v>中邑 徳明</v>
      </c>
      <c r="C49" s="60" t="str">
        <f>IFERROR(VLOOKUP(B49,選手!$G:$I,2,FALSE),"")</f>
        <v>近畿大学</v>
      </c>
      <c r="D49" s="60">
        <f>IFERROR(VLOOKUP(B49,選手!$G:$I,3,FALSE),"")</f>
        <v>3</v>
      </c>
      <c r="E49" s="67">
        <f>IFERROR(VLOOKUP(B49,春関!$B:$D,3,FALSE),0)</f>
        <v>557.79999999999995</v>
      </c>
      <c r="F49" s="67">
        <f>IFERROR(VLOOKUP(B49,西日本!$B:$D,3,FALSE),0)</f>
        <v>536.4</v>
      </c>
      <c r="G49" s="67">
        <f>IFERROR(VLOOKUP(B49,選抜!$B:$D,3,FALSE),0)</f>
        <v>0</v>
      </c>
      <c r="H49" s="67">
        <f>IFERROR(VLOOKUP(B49,秋関!$B:$D,3,FALSE),0)</f>
        <v>531.4</v>
      </c>
      <c r="I49" s="67">
        <f>IFERROR(VLOOKUP(B49,インカレ!$B:$D,3,FALSE),0)</f>
        <v>542.79999999999995</v>
      </c>
      <c r="J49" s="70">
        <f>IFERROR(VLOOKUP(B49,新人戦!$B:$D,3,FALSE),0)</f>
        <v>0</v>
      </c>
      <c r="K49" s="67">
        <f t="shared" si="3"/>
        <v>1637</v>
      </c>
    </row>
    <row r="50" spans="1:11">
      <c r="A50" s="60">
        <f t="shared" si="2"/>
        <v>49</v>
      </c>
      <c r="B50" s="112" t="str">
        <f>選手!G91</f>
        <v>小泉 建斗</v>
      </c>
      <c r="C50" s="60" t="str">
        <f>IFERROR(VLOOKUP(B50,選手!$G:$I,2,FALSE),"")</f>
        <v>甲南大学</v>
      </c>
      <c r="D50" s="60">
        <f>IFERROR(VLOOKUP(B50,選手!$G:$I,3,FALSE),"")</f>
        <v>2</v>
      </c>
      <c r="E50" s="67">
        <f>IFERROR(VLOOKUP(B50,春関!$B:$D,3,FALSE),0)</f>
        <v>531.9</v>
      </c>
      <c r="F50" s="67">
        <f>IFERROR(VLOOKUP(B50,西日本!$B:$D,3,FALSE),0)</f>
        <v>540.4</v>
      </c>
      <c r="G50" s="67">
        <f>IFERROR(VLOOKUP(B50,選抜!$B:$D,3,FALSE),0)</f>
        <v>0</v>
      </c>
      <c r="H50" s="67">
        <f>IFERROR(VLOOKUP(B50,秋関!$B:$D,3,FALSE),0)</f>
        <v>548.5</v>
      </c>
      <c r="I50" s="67">
        <f>IFERROR(VLOOKUP(B50,インカレ!$B:$D,3,FALSE),0)</f>
        <v>0</v>
      </c>
      <c r="J50" s="70">
        <f>IFERROR(VLOOKUP(B50,新人戦!$B:$D,3,FALSE),0)</f>
        <v>541.00000000000011</v>
      </c>
      <c r="K50" s="67">
        <f t="shared" si="3"/>
        <v>1629.9</v>
      </c>
    </row>
    <row r="51" spans="1:11">
      <c r="A51" s="60">
        <f t="shared" si="2"/>
        <v>50</v>
      </c>
      <c r="B51" s="112" t="str">
        <f>選手!G32</f>
        <v>新田 能章</v>
      </c>
      <c r="C51" s="60" t="str">
        <f>IFERROR(VLOOKUP(B51,選手!$G:$I,2,FALSE),"")</f>
        <v>京都産業大学</v>
      </c>
      <c r="D51" s="60">
        <f>IFERROR(VLOOKUP(B51,選手!$G:$I,3,FALSE),"")</f>
        <v>4</v>
      </c>
      <c r="E51" s="67">
        <f>IFERROR(VLOOKUP(B51,春関!$B:$D,3,FALSE),0)</f>
        <v>553.40000000000009</v>
      </c>
      <c r="F51" s="67">
        <f>IFERROR(VLOOKUP(B51,西日本!$B:$D,3,FALSE),0)</f>
        <v>517.20000000000005</v>
      </c>
      <c r="G51" s="67">
        <f>IFERROR(VLOOKUP(B51,選抜!$B:$D,3,FALSE),0)</f>
        <v>0</v>
      </c>
      <c r="H51" s="67">
        <f>IFERROR(VLOOKUP(B51,秋関!$B:$D,3,FALSE),0)</f>
        <v>547.6</v>
      </c>
      <c r="I51" s="67">
        <f>IFERROR(VLOOKUP(B51,インカレ!$B:$D,3,FALSE),0)</f>
        <v>0</v>
      </c>
      <c r="J51" s="70">
        <f>IFERROR(VLOOKUP(B51,新人戦!$B:$D,3,FALSE),0)</f>
        <v>0</v>
      </c>
      <c r="K51" s="67">
        <f t="shared" si="3"/>
        <v>1618.2</v>
      </c>
    </row>
    <row r="52" spans="1:11">
      <c r="A52" s="60">
        <f t="shared" si="2"/>
        <v>51</v>
      </c>
      <c r="B52" s="112" t="str">
        <f>選手!G81</f>
        <v>原田 拓</v>
      </c>
      <c r="C52" s="60" t="str">
        <f>IFERROR(VLOOKUP(B52,選手!$G:$I,2,FALSE),"")</f>
        <v>近畿大学</v>
      </c>
      <c r="D52" s="60">
        <f>IFERROR(VLOOKUP(B52,選手!$G:$I,3,FALSE),"")</f>
        <v>2</v>
      </c>
      <c r="E52" s="67">
        <f>IFERROR(VLOOKUP(B52,春関!$B:$D,3,FALSE),0)</f>
        <v>541.79999999999995</v>
      </c>
      <c r="F52" s="67">
        <f>IFERROR(VLOOKUP(B52,西日本!$B:$D,3,FALSE),0)</f>
        <v>540.20000000000005</v>
      </c>
      <c r="G52" s="67">
        <f>IFERROR(VLOOKUP(B52,選抜!$B:$D,3,FALSE),0)</f>
        <v>0</v>
      </c>
      <c r="H52" s="67">
        <f>IFERROR(VLOOKUP(B52,秋関!$B:$D,3,FALSE),0)</f>
        <v>535.29999999999995</v>
      </c>
      <c r="I52" s="67">
        <f>IFERROR(VLOOKUP(B52,インカレ!$B:$D,3,FALSE),0)</f>
        <v>0</v>
      </c>
      <c r="J52" s="70">
        <f>IFERROR(VLOOKUP(B52,新人戦!$B:$D,3,FALSE),0)</f>
        <v>0</v>
      </c>
      <c r="K52" s="67">
        <f t="shared" si="3"/>
        <v>1617.3</v>
      </c>
    </row>
    <row r="53" spans="1:11">
      <c r="A53" s="60">
        <f t="shared" si="2"/>
        <v>52</v>
      </c>
      <c r="B53" s="112" t="str">
        <f>選手!G142</f>
        <v>中山 遼人</v>
      </c>
      <c r="C53" s="60" t="str">
        <f>IFERROR(VLOOKUP(B53,選手!$G:$I,2,FALSE),"")</f>
        <v>同志社大学</v>
      </c>
      <c r="D53" s="60">
        <f>IFERROR(VLOOKUP(B53,選手!$G:$I,3,FALSE),"")</f>
        <v>2</v>
      </c>
      <c r="E53" s="67">
        <f>IFERROR(VLOOKUP(B53,春関!$B:$D,3,FALSE),0)</f>
        <v>492.8</v>
      </c>
      <c r="F53" s="67">
        <f>IFERROR(VLOOKUP(B53,西日本!$B:$D,3,FALSE),0)</f>
        <v>547.79999999999995</v>
      </c>
      <c r="G53" s="67">
        <f>IFERROR(VLOOKUP(B53,選抜!$B:$D,3,FALSE),0)</f>
        <v>0</v>
      </c>
      <c r="H53" s="67">
        <f>IFERROR(VLOOKUP(B53,秋関!$B:$D,3,FALSE),0)</f>
        <v>0</v>
      </c>
      <c r="I53" s="67">
        <f>IFERROR(VLOOKUP(B53,インカレ!$B:$D,3,FALSE),0)</f>
        <v>0</v>
      </c>
      <c r="J53" s="70">
        <f>IFERROR(VLOOKUP(B53,新人戦!$B:$D,3,FALSE),0)</f>
        <v>558</v>
      </c>
      <c r="K53" s="67">
        <f t="shared" si="3"/>
        <v>1598.6</v>
      </c>
    </row>
    <row r="54" spans="1:11">
      <c r="A54" s="60">
        <f t="shared" si="2"/>
        <v>53</v>
      </c>
      <c r="B54" s="112" t="str">
        <f>選手!G41</f>
        <v>梶野 風人</v>
      </c>
      <c r="C54" s="60" t="str">
        <f>IFERROR(VLOOKUP(B54,選手!$G:$I,2,FALSE),"")</f>
        <v>京都産業大学</v>
      </c>
      <c r="D54" s="60">
        <f>IFERROR(VLOOKUP(B54,選手!$G:$I,3,FALSE),"")</f>
        <v>2</v>
      </c>
      <c r="E54" s="67">
        <f>IFERROR(VLOOKUP(B54,春関!$B:$D,3,FALSE),0)</f>
        <v>518.29999999999995</v>
      </c>
      <c r="F54" s="67">
        <f>IFERROR(VLOOKUP(B54,西日本!$B:$D,3,FALSE),0)</f>
        <v>492.6</v>
      </c>
      <c r="G54" s="67">
        <f>IFERROR(VLOOKUP(B54,選抜!$B:$D,3,FALSE),0)</f>
        <v>0</v>
      </c>
      <c r="H54" s="67">
        <f>IFERROR(VLOOKUP(B54,秋関!$B:$D,3,FALSE),0)</f>
        <v>553.29999999999995</v>
      </c>
      <c r="I54" s="67">
        <f>IFERROR(VLOOKUP(B54,インカレ!$B:$D,3,FALSE),0)</f>
        <v>0</v>
      </c>
      <c r="J54" s="70">
        <f>IFERROR(VLOOKUP(B54,新人戦!$B:$D,3,FALSE),0)</f>
        <v>0</v>
      </c>
      <c r="K54" s="67">
        <f t="shared" si="3"/>
        <v>1564.1999999999998</v>
      </c>
    </row>
    <row r="55" spans="1:11">
      <c r="A55" s="60">
        <f t="shared" si="2"/>
        <v>54</v>
      </c>
      <c r="B55" s="112" t="str">
        <f>選手!G117</f>
        <v>安達 啓太</v>
      </c>
      <c r="C55" s="60" t="str">
        <f>IFERROR(VLOOKUP(B55,選手!$G:$I,2,FALSE),"")</f>
        <v>大阪大学</v>
      </c>
      <c r="D55" s="60">
        <f>IFERROR(VLOOKUP(B55,選手!$G:$I,3,FALSE),"")</f>
        <v>2</v>
      </c>
      <c r="E55" s="67">
        <f>IFERROR(VLOOKUP(B55,春関!$B:$D,3,FALSE),0)</f>
        <v>504.7</v>
      </c>
      <c r="F55" s="67">
        <f>IFERROR(VLOOKUP(B55,西日本!$B:$D,3,FALSE),0)</f>
        <v>0</v>
      </c>
      <c r="G55" s="67">
        <f>IFERROR(VLOOKUP(B55,選抜!$B:$D,3,FALSE),0)</f>
        <v>0</v>
      </c>
      <c r="H55" s="67">
        <f>IFERROR(VLOOKUP(B55,秋関!$B:$D,3,FALSE),0)</f>
        <v>504.5</v>
      </c>
      <c r="I55" s="67">
        <f>IFERROR(VLOOKUP(B55,インカレ!$B:$D,3,FALSE),0)</f>
        <v>0</v>
      </c>
      <c r="J55" s="70">
        <f>IFERROR(VLOOKUP(B55,新人戦!$B:$D,3,FALSE),0)</f>
        <v>550</v>
      </c>
      <c r="K55" s="67">
        <f t="shared" si="3"/>
        <v>1559.2</v>
      </c>
    </row>
    <row r="56" spans="1:11">
      <c r="A56" s="60">
        <f t="shared" si="2"/>
        <v>55</v>
      </c>
      <c r="B56" s="112" t="str">
        <f>選手!G150</f>
        <v>大津 武蔵</v>
      </c>
      <c r="C56" s="60" t="str">
        <f>IFERROR(VLOOKUP(B56,選手!$G:$I,2,FALSE),"")</f>
        <v>立命館大学</v>
      </c>
      <c r="D56" s="60">
        <f>IFERROR(VLOOKUP(B56,選手!$G:$I,3,FALSE),"")</f>
        <v>3</v>
      </c>
      <c r="E56" s="67">
        <f>IFERROR(VLOOKUP(B56,春関!$B:$D,3,FALSE),0)</f>
        <v>542.1</v>
      </c>
      <c r="F56" s="67">
        <f>IFERROR(VLOOKUP(B56,西日本!$B:$D,3,FALSE),0)</f>
        <v>453.8</v>
      </c>
      <c r="G56" s="67">
        <f>IFERROR(VLOOKUP(B56,選抜!$B:$D,3,FALSE),0)</f>
        <v>0</v>
      </c>
      <c r="H56" s="67">
        <f>IFERROR(VLOOKUP(B56,秋関!$B:$D,3,FALSE),0)</f>
        <v>544</v>
      </c>
      <c r="I56" s="67">
        <f>IFERROR(VLOOKUP(B56,インカレ!$B:$D,3,FALSE),0)</f>
        <v>0</v>
      </c>
      <c r="J56" s="70">
        <f>IFERROR(VLOOKUP(B56,新人戦!$B:$D,3,FALSE),0)</f>
        <v>0</v>
      </c>
      <c r="K56" s="67">
        <f t="shared" si="3"/>
        <v>1539.8999999999999</v>
      </c>
    </row>
    <row r="57" spans="1:11">
      <c r="A57" s="60">
        <f t="shared" si="2"/>
        <v>56</v>
      </c>
      <c r="B57" s="112" t="str">
        <f>選手!G34</f>
        <v>岩﨑 泰輝</v>
      </c>
      <c r="C57" s="60" t="str">
        <f>IFERROR(VLOOKUP(B57,選手!$G:$I,2,FALSE),"")</f>
        <v>京都産業大学</v>
      </c>
      <c r="D57" s="60">
        <f>IFERROR(VLOOKUP(B57,選手!$G:$I,3,FALSE),"")</f>
        <v>3</v>
      </c>
      <c r="E57" s="67">
        <f>IFERROR(VLOOKUP(B57,春関!$B:$D,3,FALSE),0)</f>
        <v>512.70000000000005</v>
      </c>
      <c r="F57" s="67">
        <f>IFERROR(VLOOKUP(B57,西日本!$B:$D,3,FALSE),0)</f>
        <v>546</v>
      </c>
      <c r="G57" s="67">
        <f>IFERROR(VLOOKUP(B57,選抜!$B:$D,3,FALSE),0)</f>
        <v>0</v>
      </c>
      <c r="H57" s="67">
        <f>IFERROR(VLOOKUP(B57,秋関!$B:$D,3,FALSE),0)</f>
        <v>472</v>
      </c>
      <c r="I57" s="67">
        <f>IFERROR(VLOOKUP(B57,インカレ!$B:$D,3,FALSE),0)</f>
        <v>0</v>
      </c>
      <c r="J57" s="70">
        <f>IFERROR(VLOOKUP(B57,新人戦!$B:$D,3,FALSE),0)</f>
        <v>0</v>
      </c>
      <c r="K57" s="67">
        <f t="shared" si="3"/>
        <v>1530.7</v>
      </c>
    </row>
    <row r="58" spans="1:11">
      <c r="A58" s="60">
        <f t="shared" si="2"/>
        <v>57</v>
      </c>
      <c r="B58" s="112" t="str">
        <f>選手!G33</f>
        <v>森本 武生</v>
      </c>
      <c r="C58" s="60" t="str">
        <f>IFERROR(VLOOKUP(B58,選手!$G:$I,2,FALSE),"")</f>
        <v>京都産業大学</v>
      </c>
      <c r="D58" s="60">
        <f>IFERROR(VLOOKUP(B58,選手!$G:$I,3,FALSE),"")</f>
        <v>4</v>
      </c>
      <c r="E58" s="67">
        <f>IFERROR(VLOOKUP(B58,春関!$B:$D,3,FALSE),0)</f>
        <v>535.30000000000007</v>
      </c>
      <c r="F58" s="67">
        <f>IFERROR(VLOOKUP(B58,西日本!$B:$D,3,FALSE),0)</f>
        <v>501.7</v>
      </c>
      <c r="G58" s="67">
        <f>IFERROR(VLOOKUP(B58,選抜!$B:$D,3,FALSE),0)</f>
        <v>0</v>
      </c>
      <c r="H58" s="67">
        <f>IFERROR(VLOOKUP(B58,秋関!$B:$D,3,FALSE),0)</f>
        <v>423.69999999999993</v>
      </c>
      <c r="I58" s="67">
        <f>IFERROR(VLOOKUP(B58,インカレ!$B:$D,3,FALSE),0)</f>
        <v>0</v>
      </c>
      <c r="J58" s="70">
        <f>IFERROR(VLOOKUP(B58,新人戦!$B:$D,3,FALSE),0)</f>
        <v>0</v>
      </c>
      <c r="K58" s="67">
        <f t="shared" si="3"/>
        <v>1460.6999999999998</v>
      </c>
    </row>
    <row r="59" spans="1:11">
      <c r="A59" s="60">
        <f t="shared" si="2"/>
        <v>58</v>
      </c>
      <c r="B59" s="112" t="str">
        <f>選手!G102</f>
        <v>山田 慮宇</v>
      </c>
      <c r="C59" s="60" t="str">
        <f>IFERROR(VLOOKUP(B59,選手!$G:$I,2,FALSE),"")</f>
        <v>四国大学</v>
      </c>
      <c r="D59" s="60">
        <f>IFERROR(VLOOKUP(B59,選手!$G:$I,3,FALSE),"")</f>
        <v>3</v>
      </c>
      <c r="E59" s="67">
        <f>IFERROR(VLOOKUP(B59,春関!$B:$D,3,FALSE),0)</f>
        <v>0</v>
      </c>
      <c r="F59" s="67">
        <f>IFERROR(VLOOKUP(B59,西日本!$B:$D,3,FALSE),0)</f>
        <v>0</v>
      </c>
      <c r="G59" s="67">
        <f>IFERROR(VLOOKUP(B59,選抜!$B:$D,3,FALSE),0)</f>
        <v>0</v>
      </c>
      <c r="H59" s="67">
        <f>IFERROR(VLOOKUP(B59,秋関!$B:$D,3,FALSE),0)</f>
        <v>595.5</v>
      </c>
      <c r="I59" s="67">
        <f>IFERROR(VLOOKUP(B59,インカレ!$B:$D,3,FALSE),0)</f>
        <v>590.5</v>
      </c>
      <c r="J59" s="70">
        <f>IFERROR(VLOOKUP(B59,新人戦!$B:$D,3,FALSE),0)</f>
        <v>0</v>
      </c>
      <c r="K59" s="67">
        <f t="shared" si="3"/>
        <v>1186</v>
      </c>
    </row>
    <row r="60" spans="1:11">
      <c r="A60" s="60">
        <f t="shared" si="2"/>
        <v>59</v>
      </c>
      <c r="B60" s="112" t="str">
        <f>選手!G97</f>
        <v>犂 琥太郎</v>
      </c>
      <c r="C60" s="60" t="str">
        <f>IFERROR(VLOOKUP(B60,選手!$G:$I,2,FALSE),"")</f>
        <v>甲南大学</v>
      </c>
      <c r="D60" s="60">
        <f>IFERROR(VLOOKUP(B60,選手!$G:$I,3,FALSE),"")</f>
        <v>1</v>
      </c>
      <c r="E60" s="67">
        <f>IFERROR(VLOOKUP(B60,春関!$B:$D,3,FALSE),0)</f>
        <v>0</v>
      </c>
      <c r="F60" s="67">
        <f>IFERROR(VLOOKUP(B60,西日本!$B:$D,3,FALSE),0)</f>
        <v>0</v>
      </c>
      <c r="G60" s="67">
        <f>IFERROR(VLOOKUP(B60,選抜!$B:$D,3,FALSE),0)</f>
        <v>0</v>
      </c>
      <c r="H60" s="67">
        <f>IFERROR(VLOOKUP(B60,秋関!$B:$D,3,FALSE),0)</f>
        <v>565.5</v>
      </c>
      <c r="I60" s="67">
        <f>IFERROR(VLOOKUP(B60,インカレ!$B:$D,3,FALSE),0)</f>
        <v>0</v>
      </c>
      <c r="J60" s="70">
        <f>IFERROR(VLOOKUP(B60,新人戦!$B:$D,3,FALSE),0)</f>
        <v>589.1</v>
      </c>
      <c r="K60" s="67">
        <f t="shared" si="3"/>
        <v>1154.5999999999999</v>
      </c>
    </row>
    <row r="61" spans="1:11">
      <c r="A61" s="60">
        <f t="shared" si="2"/>
        <v>60</v>
      </c>
      <c r="B61" s="112" t="str">
        <f>選手!G16</f>
        <v>浅間 皓星</v>
      </c>
      <c r="C61" s="60" t="str">
        <f>IFERROR(VLOOKUP(B61,選手!$G:$I,2,FALSE),"")</f>
        <v>関西大学</v>
      </c>
      <c r="D61" s="60">
        <f>IFERROR(VLOOKUP(B61,選手!$G:$I,3,FALSE),"")</f>
        <v>3</v>
      </c>
      <c r="E61" s="67">
        <f>IFERROR(VLOOKUP(B61,春関!$B:$D,3,FALSE),0)</f>
        <v>0</v>
      </c>
      <c r="F61" s="67">
        <f>IFERROR(VLOOKUP(B61,西日本!$B:$D,3,FALSE),0)</f>
        <v>0</v>
      </c>
      <c r="G61" s="67">
        <f>IFERROR(VLOOKUP(B61,選抜!$B:$D,3,FALSE),0)</f>
        <v>0</v>
      </c>
      <c r="H61" s="67">
        <f>IFERROR(VLOOKUP(B61,秋関!$B:$D,3,FALSE),0)</f>
        <v>581.30000000000007</v>
      </c>
      <c r="I61" s="67">
        <f>IFERROR(VLOOKUP(B61,インカレ!$B:$D,3,FALSE),0)</f>
        <v>566.9</v>
      </c>
      <c r="J61" s="70">
        <f>IFERROR(VLOOKUP(B61,新人戦!$B:$D,3,FALSE),0)</f>
        <v>0</v>
      </c>
      <c r="K61" s="67">
        <f t="shared" si="3"/>
        <v>1148.2</v>
      </c>
    </row>
    <row r="62" spans="1:11">
      <c r="A62" s="60">
        <f t="shared" si="2"/>
        <v>61</v>
      </c>
      <c r="B62" s="112" t="str">
        <f>選手!G55</f>
        <v>川口 龍輝</v>
      </c>
      <c r="C62" s="60" t="str">
        <f>IFERROR(VLOOKUP(B62,選手!$G:$I,2,FALSE),"")</f>
        <v>京都大学</v>
      </c>
      <c r="D62" s="60">
        <f>IFERROR(VLOOKUP(B62,選手!$G:$I,3,FALSE),"")</f>
        <v>1</v>
      </c>
      <c r="E62" s="67">
        <f>IFERROR(VLOOKUP(B62,春関!$B:$D,3,FALSE),0)</f>
        <v>0</v>
      </c>
      <c r="F62" s="67">
        <f>IFERROR(VLOOKUP(B62,西日本!$B:$D,3,FALSE),0)</f>
        <v>0</v>
      </c>
      <c r="G62" s="67">
        <f>IFERROR(VLOOKUP(B62,選抜!$B:$D,3,FALSE),0)</f>
        <v>0</v>
      </c>
      <c r="H62" s="67">
        <f>IFERROR(VLOOKUP(B62,秋関!$B:$D,3,FALSE),0)</f>
        <v>540.20000000000005</v>
      </c>
      <c r="I62" s="67">
        <f>IFERROR(VLOOKUP(B62,インカレ!$B:$D,3,FALSE),0)</f>
        <v>0</v>
      </c>
      <c r="J62" s="70">
        <f>IFERROR(VLOOKUP(B62,新人戦!$B:$D,3,FALSE),0)</f>
        <v>581.70000000000005</v>
      </c>
      <c r="K62" s="67">
        <f t="shared" si="3"/>
        <v>1121.9000000000001</v>
      </c>
    </row>
    <row r="63" spans="1:11">
      <c r="A63" s="60">
        <f t="shared" si="2"/>
        <v>62</v>
      </c>
      <c r="B63" s="112" t="str">
        <f>選手!G73</f>
        <v>𠮷村 凌</v>
      </c>
      <c r="C63" s="60" t="str">
        <f>IFERROR(VLOOKUP(B63,選手!$G:$I,2,FALSE),"")</f>
        <v>京都大学</v>
      </c>
      <c r="D63" s="60">
        <f>IFERROR(VLOOKUP(B63,選手!$G:$I,3,FALSE),"")</f>
        <v>3</v>
      </c>
      <c r="E63" s="67">
        <f>IFERROR(VLOOKUP(B63,春関!$B:$D,3,FALSE),0)</f>
        <v>555.5</v>
      </c>
      <c r="F63" s="67">
        <f>IFERROR(VLOOKUP(B63,西日本!$B:$D,3,FALSE),0)</f>
        <v>555.79999999999995</v>
      </c>
      <c r="G63" s="67">
        <f>IFERROR(VLOOKUP(B63,選抜!$B:$D,3,FALSE),0)</f>
        <v>0</v>
      </c>
      <c r="H63" s="67">
        <f>IFERROR(VLOOKUP(B63,秋関!$B:$D,3,FALSE),0)</f>
        <v>0</v>
      </c>
      <c r="I63" s="67">
        <f>IFERROR(VLOOKUP(B63,インカレ!$B:$D,3,FALSE),0)</f>
        <v>0</v>
      </c>
      <c r="J63" s="70">
        <f>IFERROR(VLOOKUP(B63,新人戦!$B:$D,3,FALSE),0)</f>
        <v>0</v>
      </c>
      <c r="K63" s="67">
        <f t="shared" si="3"/>
        <v>1111.3</v>
      </c>
    </row>
    <row r="64" spans="1:11">
      <c r="A64" s="60">
        <f t="shared" si="2"/>
        <v>63</v>
      </c>
      <c r="B64" s="112" t="str">
        <f>選手!G24</f>
        <v>山口 慶大</v>
      </c>
      <c r="C64" s="60" t="str">
        <f>IFERROR(VLOOKUP(B64,選手!$G:$I,2,FALSE),"")</f>
        <v>関西大学</v>
      </c>
      <c r="D64" s="60">
        <f>IFERROR(VLOOKUP(B64,選手!$G:$I,3,FALSE),"")</f>
        <v>3</v>
      </c>
      <c r="E64" s="67">
        <f>IFERROR(VLOOKUP(B64,春関!$B:$D,3,FALSE),0)</f>
        <v>559.69999999999993</v>
      </c>
      <c r="F64" s="67">
        <f>IFERROR(VLOOKUP(B64,西日本!$B:$D,3,FALSE),0)</f>
        <v>0</v>
      </c>
      <c r="G64" s="67">
        <f>IFERROR(VLOOKUP(B64,選抜!$B:$D,3,FALSE),0)</f>
        <v>0</v>
      </c>
      <c r="H64" s="67">
        <f>IFERROR(VLOOKUP(B64,秋関!$B:$D,3,FALSE),0)</f>
        <v>546.30000000000007</v>
      </c>
      <c r="I64" s="67">
        <f>IFERROR(VLOOKUP(B64,インカレ!$B:$D,3,FALSE),0)</f>
        <v>0</v>
      </c>
      <c r="J64" s="70">
        <f>IFERROR(VLOOKUP(B64,新人戦!$B:$D,3,FALSE),0)</f>
        <v>0</v>
      </c>
      <c r="K64" s="67">
        <f t="shared" si="3"/>
        <v>1106</v>
      </c>
    </row>
    <row r="65" spans="1:11">
      <c r="A65" s="60">
        <f t="shared" si="2"/>
        <v>64</v>
      </c>
      <c r="B65" s="112" t="str">
        <f>選手!G19</f>
        <v>栗原 皐輔</v>
      </c>
      <c r="C65" s="60" t="str">
        <f>IFERROR(VLOOKUP(B65,選手!$G:$I,2,FALSE),"")</f>
        <v>関西大学</v>
      </c>
      <c r="D65" s="60">
        <f>IFERROR(VLOOKUP(B65,選手!$G:$I,3,FALSE),"")</f>
        <v>3</v>
      </c>
      <c r="E65" s="67">
        <f>IFERROR(VLOOKUP(B65,春関!$B:$D,3,FALSE),0)</f>
        <v>554.9</v>
      </c>
      <c r="F65" s="67">
        <f>IFERROR(VLOOKUP(B65,西日本!$B:$D,3,FALSE),0)</f>
        <v>0</v>
      </c>
      <c r="G65" s="67">
        <f>IFERROR(VLOOKUP(B65,選抜!$B:$D,3,FALSE),0)</f>
        <v>0</v>
      </c>
      <c r="H65" s="67">
        <f>IFERROR(VLOOKUP(B65,秋関!$B:$D,3,FALSE),0)</f>
        <v>540.9</v>
      </c>
      <c r="I65" s="67">
        <f>IFERROR(VLOOKUP(B65,インカレ!$B:$D,3,FALSE),0)</f>
        <v>0</v>
      </c>
      <c r="J65" s="70">
        <f>IFERROR(VLOOKUP(B65,新人戦!$B:$D,3,FALSE),0)</f>
        <v>0</v>
      </c>
      <c r="K65" s="67">
        <f t="shared" si="3"/>
        <v>1095.8</v>
      </c>
    </row>
    <row r="66" spans="1:11">
      <c r="A66" s="60">
        <f t="shared" ref="A66:A97" si="4">RANK($K66,$K:$K)</f>
        <v>65</v>
      </c>
      <c r="B66" s="112" t="str">
        <f>選手!G26</f>
        <v>濵口 亮太</v>
      </c>
      <c r="C66" s="60" t="str">
        <f>IFERROR(VLOOKUP(B66,選手!$G:$I,2,FALSE),"")</f>
        <v>関西大学</v>
      </c>
      <c r="D66" s="60">
        <f>IFERROR(VLOOKUP(B66,選手!$G:$I,3,FALSE),"")</f>
        <v>2</v>
      </c>
      <c r="E66" s="67">
        <f>IFERROR(VLOOKUP(B66,春関!$B:$D,3,FALSE),0)</f>
        <v>0</v>
      </c>
      <c r="F66" s="67">
        <f>IFERROR(VLOOKUP(B66,西日本!$B:$D,3,FALSE),0)</f>
        <v>0</v>
      </c>
      <c r="G66" s="67">
        <f>IFERROR(VLOOKUP(B66,選抜!$B:$D,3,FALSE),0)</f>
        <v>0</v>
      </c>
      <c r="H66" s="67">
        <f>IFERROR(VLOOKUP(B66,秋関!$B:$D,3,FALSE),0)</f>
        <v>548.70000000000005</v>
      </c>
      <c r="I66" s="67">
        <f>IFERROR(VLOOKUP(B66,インカレ!$B:$D,3,FALSE),0)</f>
        <v>0</v>
      </c>
      <c r="J66" s="70">
        <f>IFERROR(VLOOKUP(B66,新人戦!$B:$D,3,FALSE),0)</f>
        <v>542.9</v>
      </c>
      <c r="K66" s="67">
        <f t="shared" ref="K66:K97" si="5">LARGE(E66:J66,1)+LARGE(E66:J66,2)+LARGE(E66:J66,3)</f>
        <v>1091.5999999999999</v>
      </c>
    </row>
    <row r="67" spans="1:11">
      <c r="A67" s="60">
        <f t="shared" si="4"/>
        <v>66</v>
      </c>
      <c r="B67" s="112" t="str">
        <f>選手!G115</f>
        <v>園田 雄基</v>
      </c>
      <c r="C67" s="60" t="str">
        <f>IFERROR(VLOOKUP(B67,選手!$G:$I,2,FALSE),"")</f>
        <v>大阪大学</v>
      </c>
      <c r="D67" s="60">
        <f>IFERROR(VLOOKUP(B67,選手!$G:$I,3,FALSE),"")</f>
        <v>3</v>
      </c>
      <c r="E67" s="67">
        <f>IFERROR(VLOOKUP(B67,春関!$B:$D,3,FALSE),0)</f>
        <v>506.79999999999995</v>
      </c>
      <c r="F67" s="67">
        <f>IFERROR(VLOOKUP(B67,西日本!$B:$D,3,FALSE),0)</f>
        <v>0</v>
      </c>
      <c r="G67" s="67">
        <f>IFERROR(VLOOKUP(B67,選抜!$B:$D,3,FALSE),0)</f>
        <v>0</v>
      </c>
      <c r="H67" s="67">
        <f>IFERROR(VLOOKUP(B67,秋関!$B:$D,3,FALSE),0)</f>
        <v>541.79999999999995</v>
      </c>
      <c r="I67" s="67">
        <f>IFERROR(VLOOKUP(B67,インカレ!$B:$D,3,FALSE),0)</f>
        <v>0</v>
      </c>
      <c r="J67" s="70">
        <f>IFERROR(VLOOKUP(B67,新人戦!$B:$D,3,FALSE),0)</f>
        <v>0</v>
      </c>
      <c r="K67" s="67">
        <f t="shared" si="5"/>
        <v>1048.5999999999999</v>
      </c>
    </row>
    <row r="68" spans="1:11">
      <c r="A68" s="60">
        <f t="shared" si="4"/>
        <v>67</v>
      </c>
      <c r="B68" s="112" t="str">
        <f>選手!G6</f>
        <v>長沼 凜矩</v>
      </c>
      <c r="C68" s="60" t="str">
        <f>IFERROR(VLOOKUP(B68,選手!$G:$I,2,FALSE),"")</f>
        <v>関西学院大学</v>
      </c>
      <c r="D68" s="60">
        <f>IFERROR(VLOOKUP(B68,選手!$G:$I,3,FALSE),"")</f>
        <v>2</v>
      </c>
      <c r="E68" s="67">
        <f>IFERROR(VLOOKUP(B68,春関!$B:$D,3,FALSE),0)</f>
        <v>0</v>
      </c>
      <c r="F68" s="67">
        <f>IFERROR(VLOOKUP(B68,西日本!$B:$D,3,FALSE),0)</f>
        <v>0</v>
      </c>
      <c r="G68" s="67">
        <f>IFERROR(VLOOKUP(B68,選抜!$B:$D,3,FALSE),0)</f>
        <v>0</v>
      </c>
      <c r="H68" s="67">
        <f>IFERROR(VLOOKUP(B68,秋関!$B:$D,3,FALSE),0)</f>
        <v>493.20000000000005</v>
      </c>
      <c r="I68" s="67">
        <f>IFERROR(VLOOKUP(B68,インカレ!$B:$D,3,FALSE),0)</f>
        <v>0</v>
      </c>
      <c r="J68" s="70">
        <f>IFERROR(VLOOKUP(B68,新人戦!$B:$D,3,FALSE),0)</f>
        <v>546.59999999999991</v>
      </c>
      <c r="K68" s="67">
        <f t="shared" si="5"/>
        <v>1039.8</v>
      </c>
    </row>
    <row r="69" spans="1:11">
      <c r="A69" s="60">
        <f t="shared" si="4"/>
        <v>68</v>
      </c>
      <c r="B69" s="112" t="str">
        <f>選手!G49</f>
        <v>荒木 大</v>
      </c>
      <c r="C69" s="60" t="str">
        <f>IFERROR(VLOOKUP(B69,選手!$G:$I,2,FALSE),"")</f>
        <v>京都大学</v>
      </c>
      <c r="D69" s="60">
        <f>IFERROR(VLOOKUP(B69,選手!$G:$I,3,FALSE),"")</f>
        <v>3</v>
      </c>
      <c r="E69" s="67">
        <f>IFERROR(VLOOKUP(B69,春関!$B:$D,3,FALSE),0)</f>
        <v>553</v>
      </c>
      <c r="F69" s="67">
        <f>IFERROR(VLOOKUP(B69,西日本!$B:$D,3,FALSE),0)</f>
        <v>431.6</v>
      </c>
      <c r="G69" s="67">
        <f>IFERROR(VLOOKUP(B69,選抜!$B:$D,3,FALSE),0)</f>
        <v>0</v>
      </c>
      <c r="H69" s="67">
        <f>IFERROR(VLOOKUP(B69,秋関!$B:$D,3,FALSE),0)</f>
        <v>0</v>
      </c>
      <c r="I69" s="67">
        <f>IFERROR(VLOOKUP(B69,インカレ!$B:$D,3,FALSE),0)</f>
        <v>0</v>
      </c>
      <c r="J69" s="70">
        <f>IFERROR(VLOOKUP(B69,新人戦!$B:$D,3,FALSE),0)</f>
        <v>0</v>
      </c>
      <c r="K69" s="67">
        <f t="shared" si="5"/>
        <v>984.6</v>
      </c>
    </row>
    <row r="70" spans="1:11">
      <c r="A70" s="60">
        <f t="shared" si="4"/>
        <v>69</v>
      </c>
      <c r="B70" s="112" t="str">
        <f>選手!G51</f>
        <v>稲田 旺輝</v>
      </c>
      <c r="C70" s="60" t="str">
        <f>IFERROR(VLOOKUP(B70,選手!$G:$I,2,FALSE),"")</f>
        <v>京都大学</v>
      </c>
      <c r="D70" s="60">
        <f>IFERROR(VLOOKUP(B70,選手!$G:$I,3,FALSE),"")</f>
        <v>2</v>
      </c>
      <c r="E70" s="67">
        <f>IFERROR(VLOOKUP(B70,春関!$B:$D,3,FALSE),0)</f>
        <v>0</v>
      </c>
      <c r="F70" s="67">
        <f>IFERROR(VLOOKUP(B70,西日本!$B:$D,3,FALSE),0)</f>
        <v>0</v>
      </c>
      <c r="G70" s="67">
        <f>IFERROR(VLOOKUP(B70,選抜!$B:$D,3,FALSE),0)</f>
        <v>0</v>
      </c>
      <c r="H70" s="67">
        <f>IFERROR(VLOOKUP(B70,秋関!$B:$D,3,FALSE),0)</f>
        <v>466.6</v>
      </c>
      <c r="I70" s="67">
        <f>IFERROR(VLOOKUP(B70,インカレ!$B:$D,3,FALSE),0)</f>
        <v>0</v>
      </c>
      <c r="J70" s="70">
        <f>IFERROR(VLOOKUP(B70,新人戦!$B:$D,3,FALSE),0)</f>
        <v>505.40000000000009</v>
      </c>
      <c r="K70" s="67">
        <f t="shared" si="5"/>
        <v>972.00000000000011</v>
      </c>
    </row>
    <row r="71" spans="1:11">
      <c r="A71" s="60">
        <f t="shared" si="4"/>
        <v>70</v>
      </c>
      <c r="B71" s="112" t="str">
        <f>選手!G120</f>
        <v>イン テンカ</v>
      </c>
      <c r="C71" s="60" t="str">
        <f>IFERROR(VLOOKUP(B71,選手!$G:$I,2,FALSE),"")</f>
        <v>大阪大学</v>
      </c>
      <c r="D71" s="60">
        <f>IFERROR(VLOOKUP(B71,選手!$G:$I,3,FALSE),"")</f>
        <v>2</v>
      </c>
      <c r="E71" s="67">
        <f>IFERROR(VLOOKUP(B71,春関!$B:$D,3,FALSE),0)</f>
        <v>0</v>
      </c>
      <c r="F71" s="67">
        <f>IFERROR(VLOOKUP(B71,西日本!$B:$D,3,FALSE),0)</f>
        <v>0</v>
      </c>
      <c r="G71" s="67">
        <f>IFERROR(VLOOKUP(B71,選抜!$B:$D,3,FALSE),0)</f>
        <v>0</v>
      </c>
      <c r="H71" s="67">
        <f>IFERROR(VLOOKUP(B71,秋関!$B:$D,3,FALSE),0)</f>
        <v>472.79999999999995</v>
      </c>
      <c r="I71" s="67">
        <f>IFERROR(VLOOKUP(B71,インカレ!$B:$D,3,FALSE),0)</f>
        <v>0</v>
      </c>
      <c r="J71" s="70">
        <f>IFERROR(VLOOKUP(B71,新人戦!$B:$D,3,FALSE),0)</f>
        <v>458.00000000000006</v>
      </c>
      <c r="K71" s="67">
        <f t="shared" si="5"/>
        <v>930.8</v>
      </c>
    </row>
    <row r="72" spans="1:11">
      <c r="A72" s="60">
        <f t="shared" si="4"/>
        <v>71</v>
      </c>
      <c r="B72" s="112" t="str">
        <f>選手!G157</f>
        <v>三浦 豪斗</v>
      </c>
      <c r="C72" s="60" t="str">
        <f>IFERROR(VLOOKUP(B72,選手!$G:$I,2,FALSE),"")</f>
        <v>立命館大学</v>
      </c>
      <c r="D72" s="60">
        <f>IFERROR(VLOOKUP(B72,選手!$G:$I,3,FALSE),"")</f>
        <v>3</v>
      </c>
      <c r="E72" s="67">
        <f>IFERROR(VLOOKUP(B72,春関!$B:$D,3,FALSE),0)</f>
        <v>109.4</v>
      </c>
      <c r="F72" s="67">
        <f>IFERROR(VLOOKUP(B72,西日本!$B:$D,3,FALSE),0)</f>
        <v>0</v>
      </c>
      <c r="G72" s="67">
        <f>IFERROR(VLOOKUP(B72,選抜!$B:$D,3,FALSE),0)</f>
        <v>0</v>
      </c>
      <c r="H72" s="67">
        <f>IFERROR(VLOOKUP(B72,秋関!$B:$D,3,FALSE),0)</f>
        <v>569.1</v>
      </c>
      <c r="I72" s="67">
        <f>IFERROR(VLOOKUP(B72,インカレ!$B:$D,3,FALSE),0)</f>
        <v>0</v>
      </c>
      <c r="J72" s="70">
        <f>IFERROR(VLOOKUP(B72,新人戦!$B:$D,3,FALSE),0)</f>
        <v>0</v>
      </c>
      <c r="K72" s="67">
        <f t="shared" si="5"/>
        <v>678.5</v>
      </c>
    </row>
    <row r="73" spans="1:11">
      <c r="A73" s="60">
        <f t="shared" si="4"/>
        <v>72</v>
      </c>
      <c r="B73" s="112" t="str">
        <f>選手!G143</f>
        <v>山内 隆雅</v>
      </c>
      <c r="C73" s="60" t="str">
        <f>IFERROR(VLOOKUP(B73,選手!$G:$I,2,FALSE),"")</f>
        <v>同志社大学</v>
      </c>
      <c r="D73" s="60">
        <f>IFERROR(VLOOKUP(B73,選手!$G:$I,3,FALSE),"")</f>
        <v>2</v>
      </c>
      <c r="E73" s="67">
        <f>IFERROR(VLOOKUP(B73,春関!$B:$D,3,FALSE),0)</f>
        <v>0</v>
      </c>
      <c r="F73" s="67">
        <f>IFERROR(VLOOKUP(B73,西日本!$B:$D,3,FALSE),0)</f>
        <v>0</v>
      </c>
      <c r="G73" s="67">
        <f>IFERROR(VLOOKUP(B73,選抜!$B:$D,3,FALSE),0)</f>
        <v>0</v>
      </c>
      <c r="H73" s="67">
        <f>IFERROR(VLOOKUP(B73,秋関!$B:$D,3,FALSE),0)</f>
        <v>0</v>
      </c>
      <c r="I73" s="67">
        <f>IFERROR(VLOOKUP(B73,インカレ!$B:$D,3,FALSE),0)</f>
        <v>0</v>
      </c>
      <c r="J73" s="70">
        <f>IFERROR(VLOOKUP(B73,新人戦!$B:$D,3,FALSE),0)</f>
        <v>582.80000000000007</v>
      </c>
      <c r="K73" s="67">
        <f t="shared" si="5"/>
        <v>582.80000000000007</v>
      </c>
    </row>
    <row r="74" spans="1:11">
      <c r="A74" s="60">
        <f t="shared" si="4"/>
        <v>73</v>
      </c>
      <c r="B74" s="112" t="str">
        <f>選手!G180</f>
        <v>三宅 大喜</v>
      </c>
      <c r="C74" s="60" t="str">
        <f>IFERROR(VLOOKUP(B74,選手!$G:$I,2,FALSE),"")</f>
        <v>岡山商科大学</v>
      </c>
      <c r="D74" s="60">
        <f>IFERROR(VLOOKUP(B74,選手!$G:$I,3,FALSE),"")</f>
        <v>3</v>
      </c>
      <c r="E74" s="67">
        <f>IFERROR(VLOOKUP(B74,春関!$B:$D,3,FALSE),0)</f>
        <v>0</v>
      </c>
      <c r="F74" s="67">
        <f>IFERROR(VLOOKUP(B74,西日本!$B:$D,3,FALSE),0)</f>
        <v>0</v>
      </c>
      <c r="G74" s="67">
        <f>IFERROR(VLOOKUP(B74,選抜!$B:$D,3,FALSE),0)</f>
        <v>0</v>
      </c>
      <c r="H74" s="67">
        <f>IFERROR(VLOOKUP(B74,秋関!$B:$D,3,FALSE),0)</f>
        <v>574.29999999999995</v>
      </c>
      <c r="I74" s="67">
        <f>IFERROR(VLOOKUP(B74,インカレ!$B:$D,3,FALSE),0)</f>
        <v>0</v>
      </c>
      <c r="J74" s="70">
        <f>IFERROR(VLOOKUP(B74,新人戦!$B:$D,3,FALSE),0)</f>
        <v>0</v>
      </c>
      <c r="K74" s="67">
        <f t="shared" si="5"/>
        <v>574.29999999999995</v>
      </c>
    </row>
    <row r="75" spans="1:11">
      <c r="A75" s="60">
        <f t="shared" si="4"/>
        <v>74</v>
      </c>
      <c r="B75" s="112" t="str">
        <f>選手!G88</f>
        <v>大竹 礼恩</v>
      </c>
      <c r="C75" s="60" t="str">
        <f>IFERROR(VLOOKUP(B75,選手!$G:$I,2,FALSE),"")</f>
        <v>甲南大学</v>
      </c>
      <c r="D75" s="60">
        <f>IFERROR(VLOOKUP(B75,選手!$G:$I,3,FALSE),"")</f>
        <v>3</v>
      </c>
      <c r="E75" s="67">
        <f>IFERROR(VLOOKUP(B75,春関!$B:$D,3,FALSE),0)</f>
        <v>562.6</v>
      </c>
      <c r="F75" s="67">
        <f>IFERROR(VLOOKUP(B75,西日本!$B:$D,3,FALSE),0)</f>
        <v>0</v>
      </c>
      <c r="G75" s="67">
        <f>IFERROR(VLOOKUP(B75,選抜!$B:$D,3,FALSE),0)</f>
        <v>0</v>
      </c>
      <c r="H75" s="67">
        <f>IFERROR(VLOOKUP(B75,秋関!$B:$D,3,FALSE),0)</f>
        <v>0</v>
      </c>
      <c r="I75" s="67">
        <f>IFERROR(VLOOKUP(B75,インカレ!$B:$D,3,FALSE),0)</f>
        <v>0</v>
      </c>
      <c r="J75" s="70">
        <f>IFERROR(VLOOKUP(B75,新人戦!$B:$D,3,FALSE),0)</f>
        <v>0</v>
      </c>
      <c r="K75" s="67">
        <f t="shared" si="5"/>
        <v>562.6</v>
      </c>
    </row>
    <row r="76" spans="1:11">
      <c r="A76" s="60">
        <f t="shared" si="4"/>
        <v>75</v>
      </c>
      <c r="B76" s="112" t="str">
        <f>選手!G112</f>
        <v>佐久間 悠貴</v>
      </c>
      <c r="C76" s="60" t="str">
        <f>IFERROR(VLOOKUP(B76,選手!$G:$I,2,FALSE),"")</f>
        <v>大阪大学</v>
      </c>
      <c r="D76" s="60">
        <f>IFERROR(VLOOKUP(B76,選手!$G:$I,3,FALSE),"")</f>
        <v>4</v>
      </c>
      <c r="E76" s="67">
        <f>IFERROR(VLOOKUP(B76,春関!$B:$D,3,FALSE),0)</f>
        <v>548.59999999999991</v>
      </c>
      <c r="F76" s="67">
        <f>IFERROR(VLOOKUP(B76,西日本!$B:$D,3,FALSE),0)</f>
        <v>0</v>
      </c>
      <c r="G76" s="67">
        <f>IFERROR(VLOOKUP(B76,選抜!$B:$D,3,FALSE),0)</f>
        <v>0</v>
      </c>
      <c r="H76" s="67">
        <f>IFERROR(VLOOKUP(B76,秋関!$B:$D,3,FALSE),0)</f>
        <v>0</v>
      </c>
      <c r="I76" s="67">
        <f>IFERROR(VLOOKUP(B76,インカレ!$B:$D,3,FALSE),0)</f>
        <v>0</v>
      </c>
      <c r="J76" s="70">
        <f>IFERROR(VLOOKUP(B76,新人戦!$B:$D,3,FALSE),0)</f>
        <v>0</v>
      </c>
      <c r="K76" s="67">
        <f t="shared" si="5"/>
        <v>548.59999999999991</v>
      </c>
    </row>
    <row r="77" spans="1:11">
      <c r="A77" s="60">
        <f t="shared" si="4"/>
        <v>76</v>
      </c>
      <c r="B77" s="112" t="str">
        <f>選手!G76</f>
        <v>金井 拓磨</v>
      </c>
      <c r="C77" s="60" t="str">
        <f>IFERROR(VLOOKUP(B77,選手!$G:$I,2,FALSE),"")</f>
        <v>近畿大学</v>
      </c>
      <c r="D77" s="60">
        <f>IFERROR(VLOOKUP(B77,選手!$G:$I,3,FALSE),"")</f>
        <v>3</v>
      </c>
      <c r="E77" s="67">
        <f>IFERROR(VLOOKUP(B77,春関!$B:$D,3,FALSE),0)</f>
        <v>0</v>
      </c>
      <c r="F77" s="67">
        <f>IFERROR(VLOOKUP(B77,西日本!$B:$D,3,FALSE),0)</f>
        <v>0</v>
      </c>
      <c r="G77" s="67">
        <f>IFERROR(VLOOKUP(B77,選抜!$B:$D,3,FALSE),0)</f>
        <v>0</v>
      </c>
      <c r="H77" s="67">
        <f>IFERROR(VLOOKUP(B77,秋関!$B:$D,3,FALSE),0)</f>
        <v>0</v>
      </c>
      <c r="I77" s="67">
        <f>IFERROR(VLOOKUP(B77,インカレ!$B:$D,3,FALSE),0)</f>
        <v>0</v>
      </c>
      <c r="J77" s="70">
        <f>IFERROR(VLOOKUP(B77,新人戦!$B:$D,3,FALSE),0)</f>
        <v>538.4</v>
      </c>
      <c r="K77" s="67">
        <f t="shared" si="5"/>
        <v>538.4</v>
      </c>
    </row>
    <row r="78" spans="1:11">
      <c r="A78" s="60">
        <f t="shared" si="4"/>
        <v>77</v>
      </c>
      <c r="B78" s="112" t="str">
        <f>選手!G56</f>
        <v>神社 弘明</v>
      </c>
      <c r="C78" s="60" t="str">
        <f>IFERROR(VLOOKUP(B78,選手!$G:$I,2,FALSE),"")</f>
        <v>京都大学</v>
      </c>
      <c r="D78" s="60">
        <f>IFERROR(VLOOKUP(B78,選手!$G:$I,3,FALSE),"")</f>
        <v>1</v>
      </c>
      <c r="E78" s="67">
        <f>IFERROR(VLOOKUP(B78,春関!$B:$D,3,FALSE),0)</f>
        <v>0</v>
      </c>
      <c r="F78" s="67">
        <f>IFERROR(VLOOKUP(B78,西日本!$B:$D,3,FALSE),0)</f>
        <v>0</v>
      </c>
      <c r="G78" s="67">
        <f>IFERROR(VLOOKUP(B78,選抜!$B:$D,3,FALSE),0)</f>
        <v>0</v>
      </c>
      <c r="H78" s="67">
        <f>IFERROR(VLOOKUP(B78,秋関!$B:$D,3,FALSE),0)</f>
        <v>0</v>
      </c>
      <c r="I78" s="67">
        <f>IFERROR(VLOOKUP(B78,インカレ!$B:$D,3,FALSE),0)</f>
        <v>0</v>
      </c>
      <c r="J78" s="70">
        <f>IFERROR(VLOOKUP(B78,新人戦!$B:$D,3,FALSE),0)</f>
        <v>536.1</v>
      </c>
      <c r="K78" s="67">
        <f t="shared" si="5"/>
        <v>536.1</v>
      </c>
    </row>
    <row r="79" spans="1:11">
      <c r="A79" s="60">
        <f t="shared" si="4"/>
        <v>78</v>
      </c>
      <c r="B79" s="112" t="str">
        <f>選手!G123</f>
        <v>沖野 茂之</v>
      </c>
      <c r="C79" s="60" t="str">
        <f>IFERROR(VLOOKUP(B79,選手!$G:$I,2,FALSE),"")</f>
        <v>大阪大学</v>
      </c>
      <c r="D79" s="60">
        <f>IFERROR(VLOOKUP(B79,選手!$G:$I,3,FALSE),"")</f>
        <v>3</v>
      </c>
      <c r="E79" s="67">
        <f>IFERROR(VLOOKUP(B79,春関!$B:$D,3,FALSE),0)</f>
        <v>532.10000000000014</v>
      </c>
      <c r="F79" s="67">
        <f>IFERROR(VLOOKUP(B79,西日本!$B:$D,3,FALSE),0)</f>
        <v>0</v>
      </c>
      <c r="G79" s="67">
        <f>IFERROR(VLOOKUP(B79,選抜!$B:$D,3,FALSE),0)</f>
        <v>0</v>
      </c>
      <c r="H79" s="67">
        <f>IFERROR(VLOOKUP(B79,秋関!$B:$D,3,FALSE),0)</f>
        <v>0</v>
      </c>
      <c r="I79" s="67">
        <f>IFERROR(VLOOKUP(B79,インカレ!$B:$D,3,FALSE),0)</f>
        <v>0</v>
      </c>
      <c r="J79" s="70">
        <f>IFERROR(VLOOKUP(B79,新人戦!$B:$D,3,FALSE),0)</f>
        <v>0</v>
      </c>
      <c r="K79" s="67">
        <f t="shared" si="5"/>
        <v>532.10000000000014</v>
      </c>
    </row>
    <row r="80" spans="1:11">
      <c r="A80" s="60">
        <f t="shared" si="4"/>
        <v>79</v>
      </c>
      <c r="B80" s="112" t="str">
        <f>選手!G58</f>
        <v>葛谷 滝人</v>
      </c>
      <c r="C80" s="60" t="str">
        <f>IFERROR(VLOOKUP(B80,選手!$G:$I,2,FALSE),"")</f>
        <v>京都大学</v>
      </c>
      <c r="D80" s="60">
        <f>IFERROR(VLOOKUP(B80,選手!$G:$I,3,FALSE),"")</f>
        <v>2</v>
      </c>
      <c r="E80" s="67">
        <f>IFERROR(VLOOKUP(B80,春関!$B:$D,3,FALSE),0)</f>
        <v>0</v>
      </c>
      <c r="F80" s="67">
        <f>IFERROR(VLOOKUP(B80,西日本!$B:$D,3,FALSE),0)</f>
        <v>0</v>
      </c>
      <c r="G80" s="67">
        <f>IFERROR(VLOOKUP(B80,選抜!$B:$D,3,FALSE),0)</f>
        <v>0</v>
      </c>
      <c r="H80" s="67">
        <f>IFERROR(VLOOKUP(B80,秋関!$B:$D,3,FALSE),0)</f>
        <v>0</v>
      </c>
      <c r="I80" s="67">
        <f>IFERROR(VLOOKUP(B80,インカレ!$B:$D,3,FALSE),0)</f>
        <v>0</v>
      </c>
      <c r="J80" s="70">
        <f>IFERROR(VLOOKUP(B80,新人戦!$B:$D,3,FALSE),0)</f>
        <v>529.30000000000007</v>
      </c>
      <c r="K80" s="67">
        <f t="shared" si="5"/>
        <v>529.30000000000007</v>
      </c>
    </row>
    <row r="81" spans="1:11">
      <c r="A81" s="60">
        <f t="shared" si="4"/>
        <v>80</v>
      </c>
      <c r="B81" s="112" t="str">
        <f>選手!G144</f>
        <v>泉 拓甫</v>
      </c>
      <c r="C81" s="60" t="str">
        <f>IFERROR(VLOOKUP(B81,選手!$G:$I,2,FALSE),"")</f>
        <v>同志社大学</v>
      </c>
      <c r="D81" s="60">
        <f>IFERROR(VLOOKUP(B81,選手!$G:$I,3,FALSE),"")</f>
        <v>2</v>
      </c>
      <c r="E81" s="67">
        <f>IFERROR(VLOOKUP(B81,春関!$B:$D,3,FALSE),0)</f>
        <v>0</v>
      </c>
      <c r="F81" s="67">
        <f>IFERROR(VLOOKUP(B81,西日本!$B:$D,3,FALSE),0)</f>
        <v>0</v>
      </c>
      <c r="G81" s="67">
        <f>IFERROR(VLOOKUP(B81,選抜!$B:$D,3,FALSE),0)</f>
        <v>0</v>
      </c>
      <c r="H81" s="67">
        <f>IFERROR(VLOOKUP(B81,秋関!$B:$D,3,FALSE),0)</f>
        <v>525.9</v>
      </c>
      <c r="I81" s="67">
        <f>IFERROR(VLOOKUP(B81,インカレ!$B:$D,3,FALSE),0)</f>
        <v>0</v>
      </c>
      <c r="J81" s="70">
        <f>IFERROR(VLOOKUP(B81,新人戦!$B:$D,3,FALSE),0)</f>
        <v>0</v>
      </c>
      <c r="K81" s="67">
        <f t="shared" si="5"/>
        <v>525.9</v>
      </c>
    </row>
    <row r="82" spans="1:11">
      <c r="A82" s="60">
        <f t="shared" si="4"/>
        <v>81</v>
      </c>
      <c r="B82" s="112" t="str">
        <f>選手!G77</f>
        <v>佐藤 和哉</v>
      </c>
      <c r="C82" s="60" t="str">
        <f>IFERROR(VLOOKUP(B82,選手!$G:$I,2,FALSE),"")</f>
        <v>近畿大学</v>
      </c>
      <c r="D82" s="60">
        <f>IFERROR(VLOOKUP(B82,選手!$G:$I,3,FALSE),"")</f>
        <v>3</v>
      </c>
      <c r="E82" s="67">
        <f>IFERROR(VLOOKUP(B82,春関!$B:$D,3,FALSE),0)</f>
        <v>0</v>
      </c>
      <c r="F82" s="67">
        <f>IFERROR(VLOOKUP(B82,西日本!$B:$D,3,FALSE),0)</f>
        <v>0</v>
      </c>
      <c r="G82" s="67">
        <f>IFERROR(VLOOKUP(B82,選抜!$B:$D,3,FALSE),0)</f>
        <v>0</v>
      </c>
      <c r="H82" s="67">
        <f>IFERROR(VLOOKUP(B82,秋関!$B:$D,3,FALSE),0)</f>
        <v>524.29999999999995</v>
      </c>
      <c r="I82" s="67">
        <f>IFERROR(VLOOKUP(B82,インカレ!$B:$D,3,FALSE),0)</f>
        <v>0</v>
      </c>
      <c r="J82" s="70">
        <f>IFERROR(VLOOKUP(B82,新人戦!$B:$D,3,FALSE),0)</f>
        <v>0</v>
      </c>
      <c r="K82" s="67">
        <f t="shared" si="5"/>
        <v>524.29999999999995</v>
      </c>
    </row>
    <row r="83" spans="1:11">
      <c r="A83" s="60">
        <f t="shared" si="4"/>
        <v>82</v>
      </c>
      <c r="B83" s="112" t="str">
        <f>選手!G68</f>
        <v>堀内 祐志</v>
      </c>
      <c r="C83" s="60" t="str">
        <f>IFERROR(VLOOKUP(B83,選手!$G:$I,2,FALSE),"")</f>
        <v>京都大学</v>
      </c>
      <c r="D83" s="60">
        <f>IFERROR(VLOOKUP(B83,選手!$G:$I,3,FALSE),"")</f>
        <v>1</v>
      </c>
      <c r="E83" s="67">
        <f>IFERROR(VLOOKUP(B83,春関!$B:$D,3,FALSE),0)</f>
        <v>0</v>
      </c>
      <c r="F83" s="67">
        <f>IFERROR(VLOOKUP(B83,西日本!$B:$D,3,FALSE),0)</f>
        <v>0</v>
      </c>
      <c r="G83" s="67">
        <f>IFERROR(VLOOKUP(B83,選抜!$B:$D,3,FALSE),0)</f>
        <v>0</v>
      </c>
      <c r="H83" s="67">
        <f>IFERROR(VLOOKUP(B83,秋関!$B:$D,3,FALSE),0)</f>
        <v>0</v>
      </c>
      <c r="I83" s="67">
        <f>IFERROR(VLOOKUP(B83,インカレ!$B:$D,3,FALSE),0)</f>
        <v>0</v>
      </c>
      <c r="J83" s="70">
        <f>IFERROR(VLOOKUP(B83,新人戦!$B:$D,3,FALSE),0)</f>
        <v>523.5</v>
      </c>
      <c r="K83" s="67">
        <f t="shared" si="5"/>
        <v>523.5</v>
      </c>
    </row>
    <row r="84" spans="1:11">
      <c r="A84" s="60">
        <f t="shared" si="4"/>
        <v>83</v>
      </c>
      <c r="B84" s="112" t="str">
        <f>選手!G25</f>
        <v>谷口 弘記</v>
      </c>
      <c r="C84" s="60" t="str">
        <f>IFERROR(VLOOKUP(B84,選手!$G:$I,2,FALSE),"")</f>
        <v>関西大学</v>
      </c>
      <c r="D84" s="60">
        <f>IFERROR(VLOOKUP(B84,選手!$G:$I,3,FALSE),"")</f>
        <v>2</v>
      </c>
      <c r="E84" s="67">
        <f>IFERROR(VLOOKUP(B84,春関!$B:$D,3,FALSE),0)</f>
        <v>0</v>
      </c>
      <c r="F84" s="67">
        <f>IFERROR(VLOOKUP(B84,西日本!$B:$D,3,FALSE),0)</f>
        <v>0</v>
      </c>
      <c r="G84" s="67">
        <f>IFERROR(VLOOKUP(B84,選抜!$B:$D,3,FALSE),0)</f>
        <v>0</v>
      </c>
      <c r="H84" s="67">
        <f>IFERROR(VLOOKUP(B84,秋関!$B:$D,3,FALSE),0)</f>
        <v>0</v>
      </c>
      <c r="I84" s="67">
        <f>IFERROR(VLOOKUP(B84,インカレ!$B:$D,3,FALSE),0)</f>
        <v>0</v>
      </c>
      <c r="J84" s="70">
        <f>IFERROR(VLOOKUP(B84,新人戦!$B:$D,3,FALSE),0)</f>
        <v>522.69999999999993</v>
      </c>
      <c r="K84" s="67">
        <f t="shared" si="5"/>
        <v>522.69999999999993</v>
      </c>
    </row>
    <row r="85" spans="1:11">
      <c r="A85" s="60">
        <f t="shared" si="4"/>
        <v>84</v>
      </c>
      <c r="B85" s="112" t="str">
        <f>選手!G119</f>
        <v>和泉 勝衛</v>
      </c>
      <c r="C85" s="60" t="str">
        <f>IFERROR(VLOOKUP(B85,選手!$G:$I,2,FALSE),"")</f>
        <v>大阪大学</v>
      </c>
      <c r="D85" s="60">
        <f>IFERROR(VLOOKUP(B85,選手!$G:$I,3,FALSE),"")</f>
        <v>2</v>
      </c>
      <c r="E85" s="67">
        <f>IFERROR(VLOOKUP(B85,春関!$B:$D,3,FALSE),0)</f>
        <v>0</v>
      </c>
      <c r="F85" s="67">
        <f>IFERROR(VLOOKUP(B85,西日本!$B:$D,3,FALSE),0)</f>
        <v>0</v>
      </c>
      <c r="G85" s="67">
        <f>IFERROR(VLOOKUP(B85,選抜!$B:$D,3,FALSE),0)</f>
        <v>0</v>
      </c>
      <c r="H85" s="67">
        <f>IFERROR(VLOOKUP(B85,秋関!$B:$D,3,FALSE),0)</f>
        <v>0</v>
      </c>
      <c r="I85" s="67">
        <f>IFERROR(VLOOKUP(B85,インカレ!$B:$D,3,FALSE),0)</f>
        <v>0</v>
      </c>
      <c r="J85" s="70">
        <f>IFERROR(VLOOKUP(B85,新人戦!$B:$D,3,FALSE),0)</f>
        <v>518.6</v>
      </c>
      <c r="K85" s="67">
        <f t="shared" si="5"/>
        <v>518.6</v>
      </c>
    </row>
    <row r="86" spans="1:11">
      <c r="A86" s="60">
        <f t="shared" si="4"/>
        <v>85</v>
      </c>
      <c r="B86" s="112" t="str">
        <f>選手!G67</f>
        <v>古谷 庸典</v>
      </c>
      <c r="C86" s="60" t="str">
        <f>IFERROR(VLOOKUP(B86,選手!$G:$I,2,FALSE),"")</f>
        <v>京都大学</v>
      </c>
      <c r="D86" s="60">
        <f>IFERROR(VLOOKUP(B86,選手!$G:$I,3,FALSE),"")</f>
        <v>3</v>
      </c>
      <c r="E86" s="67">
        <f>IFERROR(VLOOKUP(B86,春関!$B:$D,3,FALSE),0)</f>
        <v>511.7</v>
      </c>
      <c r="F86" s="67">
        <f>IFERROR(VLOOKUP(B86,西日本!$B:$D,3,FALSE),0)</f>
        <v>0</v>
      </c>
      <c r="G86" s="67">
        <f>IFERROR(VLOOKUP(B86,選抜!$B:$D,3,FALSE),0)</f>
        <v>0</v>
      </c>
      <c r="H86" s="67">
        <f>IFERROR(VLOOKUP(B86,秋関!$B:$D,3,FALSE),0)</f>
        <v>0</v>
      </c>
      <c r="I86" s="67">
        <f>IFERROR(VLOOKUP(B86,インカレ!$B:$D,3,FALSE),0)</f>
        <v>0</v>
      </c>
      <c r="J86" s="70">
        <f>IFERROR(VLOOKUP(B86,新人戦!$B:$D,3,FALSE),0)</f>
        <v>0</v>
      </c>
      <c r="K86" s="67">
        <f t="shared" si="5"/>
        <v>511.7</v>
      </c>
    </row>
    <row r="87" spans="1:11">
      <c r="A87" s="60">
        <f t="shared" si="4"/>
        <v>86</v>
      </c>
      <c r="B87" s="112" t="str">
        <f>選手!G127</f>
        <v>松本 幸真</v>
      </c>
      <c r="C87" s="60" t="str">
        <f>IFERROR(VLOOKUP(B87,選手!$G:$I,2,FALSE),"")</f>
        <v>大阪大学</v>
      </c>
      <c r="D87" s="60">
        <f>IFERROR(VLOOKUP(B87,選手!$G:$I,3,FALSE),"")</f>
        <v>2</v>
      </c>
      <c r="E87" s="67">
        <f>IFERROR(VLOOKUP(B87,春関!$B:$D,3,FALSE),0)</f>
        <v>0</v>
      </c>
      <c r="F87" s="67">
        <f>IFERROR(VLOOKUP(B87,西日本!$B:$D,3,FALSE),0)</f>
        <v>0</v>
      </c>
      <c r="G87" s="67">
        <f>IFERROR(VLOOKUP(B87,選抜!$B:$D,3,FALSE),0)</f>
        <v>0</v>
      </c>
      <c r="H87" s="67">
        <f>IFERROR(VLOOKUP(B87,秋関!$B:$D,3,FALSE),0)</f>
        <v>509.20000000000005</v>
      </c>
      <c r="I87" s="67">
        <f>IFERROR(VLOOKUP(B87,インカレ!$B:$D,3,FALSE),0)</f>
        <v>0</v>
      </c>
      <c r="J87" s="70">
        <f>IFERROR(VLOOKUP(B87,新人戦!$B:$D,3,FALSE),0)</f>
        <v>0</v>
      </c>
      <c r="K87" s="67">
        <f t="shared" si="5"/>
        <v>509.20000000000005</v>
      </c>
    </row>
    <row r="88" spans="1:11">
      <c r="A88" s="60">
        <f t="shared" si="4"/>
        <v>87</v>
      </c>
      <c r="B88" s="112" t="str">
        <f>選手!G4</f>
        <v>花澤 慶祐</v>
      </c>
      <c r="C88" s="60" t="str">
        <f>IFERROR(VLOOKUP(B88,選手!$G:$I,2,FALSE),"")</f>
        <v>関西学院大学</v>
      </c>
      <c r="D88" s="60">
        <f>IFERROR(VLOOKUP(B88,選手!$G:$I,3,FALSE),"")</f>
        <v>4</v>
      </c>
      <c r="E88" s="67">
        <f>IFERROR(VLOOKUP(B88,春関!$B:$D,3,FALSE),0)</f>
        <v>504.5</v>
      </c>
      <c r="F88" s="67">
        <f>IFERROR(VLOOKUP(B88,西日本!$B:$D,3,FALSE),0)</f>
        <v>0</v>
      </c>
      <c r="G88" s="67">
        <f>IFERROR(VLOOKUP(B88,選抜!$B:$D,3,FALSE),0)</f>
        <v>0</v>
      </c>
      <c r="H88" s="67">
        <f>IFERROR(VLOOKUP(B88,秋関!$B:$D,3,FALSE),0)</f>
        <v>0</v>
      </c>
      <c r="I88" s="67">
        <f>IFERROR(VLOOKUP(B88,インカレ!$B:$D,3,FALSE),0)</f>
        <v>0</v>
      </c>
      <c r="J88" s="70">
        <f>IFERROR(VLOOKUP(B88,新人戦!$B:$D,3,FALSE),0)</f>
        <v>0</v>
      </c>
      <c r="K88" s="67">
        <f t="shared" si="5"/>
        <v>504.5</v>
      </c>
    </row>
    <row r="89" spans="1:11">
      <c r="A89" s="60">
        <f t="shared" si="4"/>
        <v>88</v>
      </c>
      <c r="B89" s="112" t="str">
        <f>選手!G40</f>
        <v>吉澤 和馬</v>
      </c>
      <c r="C89" s="60" t="str">
        <f>IFERROR(VLOOKUP(B89,選手!$G:$I,2,FALSE),"")</f>
        <v>京都産業大学</v>
      </c>
      <c r="D89" s="60">
        <f>IFERROR(VLOOKUP(B89,選手!$G:$I,3,FALSE),"")</f>
        <v>3</v>
      </c>
      <c r="E89" s="67">
        <f>IFERROR(VLOOKUP(B89,春関!$B:$D,3,FALSE),0)</f>
        <v>498.5</v>
      </c>
      <c r="F89" s="67">
        <f>IFERROR(VLOOKUP(B89,西日本!$B:$D,3,FALSE),0)</f>
        <v>0</v>
      </c>
      <c r="G89" s="67">
        <f>IFERROR(VLOOKUP(B89,選抜!$B:$D,3,FALSE),0)</f>
        <v>0</v>
      </c>
      <c r="H89" s="67">
        <f>IFERROR(VLOOKUP(B89,秋関!$B:$D,3,FALSE),0)</f>
        <v>0</v>
      </c>
      <c r="I89" s="67">
        <f>IFERROR(VLOOKUP(B89,インカレ!$B:$D,3,FALSE),0)</f>
        <v>0</v>
      </c>
      <c r="J89" s="70">
        <f>IFERROR(VLOOKUP(B89,新人戦!$B:$D,3,FALSE),0)</f>
        <v>0</v>
      </c>
      <c r="K89" s="67">
        <f t="shared" si="5"/>
        <v>498.5</v>
      </c>
    </row>
    <row r="90" spans="1:11">
      <c r="A90" s="60">
        <f t="shared" si="4"/>
        <v>88</v>
      </c>
      <c r="B90" s="112" t="str">
        <f>選手!G159</f>
        <v>太田 憲伸</v>
      </c>
      <c r="C90" s="60" t="str">
        <f>IFERROR(VLOOKUP(B90,選手!$G:$I,2,FALSE),"")</f>
        <v>立命館大学</v>
      </c>
      <c r="D90" s="60">
        <f>IFERROR(VLOOKUP(B90,選手!$G:$I,3,FALSE),"")</f>
        <v>1</v>
      </c>
      <c r="E90" s="67">
        <f>IFERROR(VLOOKUP(B90,春関!$B:$D,3,FALSE),0)</f>
        <v>0</v>
      </c>
      <c r="F90" s="67">
        <f>IFERROR(VLOOKUP(B90,西日本!$B:$D,3,FALSE),0)</f>
        <v>0</v>
      </c>
      <c r="G90" s="67">
        <f>IFERROR(VLOOKUP(B90,選抜!$B:$D,3,FALSE),0)</f>
        <v>0</v>
      </c>
      <c r="H90" s="67">
        <f>IFERROR(VLOOKUP(B90,秋関!$B:$D,3,FALSE),0)</f>
        <v>0</v>
      </c>
      <c r="I90" s="67">
        <f>IFERROR(VLOOKUP(B90,インカレ!$B:$D,3,FALSE),0)</f>
        <v>0</v>
      </c>
      <c r="J90" s="70">
        <f>IFERROR(VLOOKUP(B90,新人戦!$B:$D,3,FALSE),0)</f>
        <v>498.5</v>
      </c>
      <c r="K90" s="67">
        <f t="shared" si="5"/>
        <v>498.5</v>
      </c>
    </row>
    <row r="91" spans="1:11">
      <c r="A91" s="60">
        <f t="shared" si="4"/>
        <v>90</v>
      </c>
      <c r="B91" s="112" t="str">
        <f>選手!G66</f>
        <v>野呂 崇文</v>
      </c>
      <c r="C91" s="60" t="str">
        <f>IFERROR(VLOOKUP(B91,選手!$G:$I,2,FALSE),"")</f>
        <v>京都大学</v>
      </c>
      <c r="D91" s="60">
        <f>IFERROR(VLOOKUP(B91,選手!$G:$I,3,FALSE),"")</f>
        <v>1</v>
      </c>
      <c r="E91" s="67">
        <f>IFERROR(VLOOKUP(B91,春関!$B:$D,3,FALSE),0)</f>
        <v>0</v>
      </c>
      <c r="F91" s="67">
        <f>IFERROR(VLOOKUP(B91,西日本!$B:$D,3,FALSE),0)</f>
        <v>0</v>
      </c>
      <c r="G91" s="67">
        <f>IFERROR(VLOOKUP(B91,選抜!$B:$D,3,FALSE),0)</f>
        <v>0</v>
      </c>
      <c r="H91" s="67">
        <f>IFERROR(VLOOKUP(B91,秋関!$B:$D,3,FALSE),0)</f>
        <v>0</v>
      </c>
      <c r="I91" s="67">
        <f>IFERROR(VLOOKUP(B91,インカレ!$B:$D,3,FALSE),0)</f>
        <v>0</v>
      </c>
      <c r="J91" s="70">
        <f>IFERROR(VLOOKUP(B91,新人戦!$B:$D,3,FALSE),0)</f>
        <v>498</v>
      </c>
      <c r="K91" s="67">
        <f t="shared" si="5"/>
        <v>498</v>
      </c>
    </row>
    <row r="92" spans="1:11">
      <c r="A92" s="60">
        <f t="shared" si="4"/>
        <v>91</v>
      </c>
      <c r="B92" s="112" t="str">
        <f>選手!G162</f>
        <v>井上 拓海</v>
      </c>
      <c r="C92" s="60" t="str">
        <f>IFERROR(VLOOKUP(B92,選手!$G:$I,2,FALSE),"")</f>
        <v>神戸大学</v>
      </c>
      <c r="D92" s="60">
        <f>IFERROR(VLOOKUP(B92,選手!$G:$I,3,FALSE),"")</f>
        <v>3</v>
      </c>
      <c r="E92" s="67">
        <f>IFERROR(VLOOKUP(B92,春関!$B:$D,3,FALSE),0)</f>
        <v>423</v>
      </c>
      <c r="F92" s="67">
        <f>IFERROR(VLOOKUP(B92,西日本!$B:$D,3,FALSE),0)</f>
        <v>0</v>
      </c>
      <c r="G92" s="67">
        <f>IFERROR(VLOOKUP(B92,選抜!$B:$D,3,FALSE),0)</f>
        <v>0</v>
      </c>
      <c r="H92" s="67">
        <f>IFERROR(VLOOKUP(B92,秋関!$B:$D,3,FALSE),0)</f>
        <v>0</v>
      </c>
      <c r="I92" s="67">
        <f>IFERROR(VLOOKUP(B92,インカレ!$B:$D,3,FALSE),0)</f>
        <v>0</v>
      </c>
      <c r="J92" s="70">
        <f>IFERROR(VLOOKUP(B92,新人戦!$B:$D,3,FALSE),0)</f>
        <v>0</v>
      </c>
      <c r="K92" s="67">
        <f t="shared" si="5"/>
        <v>423</v>
      </c>
    </row>
    <row r="93" spans="1:11">
      <c r="A93" s="60">
        <f t="shared" si="4"/>
        <v>92</v>
      </c>
      <c r="B93" s="112" t="str">
        <f>選手!G8</f>
        <v>長島 京平</v>
      </c>
      <c r="C93" s="60" t="str">
        <f>IFERROR(VLOOKUP(B93,選手!$G:$I,2,FALSE),"")</f>
        <v>関西学院大学</v>
      </c>
      <c r="D93" s="60">
        <f>IFERROR(VLOOKUP(B93,選手!$G:$I,3,FALSE),"")</f>
        <v>1</v>
      </c>
      <c r="E93" s="67">
        <f>IFERROR(VLOOKUP(B93,春関!$B:$D,3,FALSE),0)</f>
        <v>0</v>
      </c>
      <c r="F93" s="67">
        <f>IFERROR(VLOOKUP(B93,西日本!$B:$D,3,FALSE),0)</f>
        <v>0</v>
      </c>
      <c r="G93" s="67">
        <f>IFERROR(VLOOKUP(B93,選抜!$B:$D,3,FALSE),0)</f>
        <v>0</v>
      </c>
      <c r="H93" s="67">
        <f>IFERROR(VLOOKUP(B93,秋関!$B:$D,3,FALSE),0)</f>
        <v>0</v>
      </c>
      <c r="I93" s="67">
        <f>IFERROR(VLOOKUP(B93,インカレ!$B:$D,3,FALSE),0)</f>
        <v>0</v>
      </c>
      <c r="J93" s="70">
        <f>IFERROR(VLOOKUP(B93,新人戦!$B:$D,3,FALSE),0)</f>
        <v>415.5</v>
      </c>
      <c r="K93" s="67">
        <f t="shared" si="5"/>
        <v>415.5</v>
      </c>
    </row>
    <row r="94" spans="1:11">
      <c r="A94" s="60">
        <f t="shared" si="4"/>
        <v>93</v>
      </c>
      <c r="B94" s="112" t="str">
        <f>選手!G10</f>
        <v>新居 廉太郎</v>
      </c>
      <c r="C94" s="60" t="str">
        <f>IFERROR(VLOOKUP(B94,選手!$G:$I,2,FALSE),"")</f>
        <v>関西学院大学</v>
      </c>
      <c r="D94" s="60">
        <f>IFERROR(VLOOKUP(B94,選手!$G:$I,3,FALSE),"")</f>
        <v>1</v>
      </c>
      <c r="E94" s="67">
        <f>IFERROR(VLOOKUP(B94,春関!$B:$D,3,FALSE),0)</f>
        <v>0</v>
      </c>
      <c r="F94" s="67">
        <f>IFERROR(VLOOKUP(B94,西日本!$B:$D,3,FALSE),0)</f>
        <v>0</v>
      </c>
      <c r="G94" s="67">
        <f>IFERROR(VLOOKUP(B94,選抜!$B:$D,3,FALSE),0)</f>
        <v>0</v>
      </c>
      <c r="H94" s="67">
        <f>IFERROR(VLOOKUP(B94,秋関!$B:$D,3,FALSE),0)</f>
        <v>0</v>
      </c>
      <c r="I94" s="67">
        <f>IFERROR(VLOOKUP(B94,インカレ!$B:$D,3,FALSE),0)</f>
        <v>0</v>
      </c>
      <c r="J94" s="70">
        <f>IFERROR(VLOOKUP(B94,新人戦!$B:$D,3,FALSE),0)</f>
        <v>394.7</v>
      </c>
      <c r="K94" s="67">
        <f t="shared" si="5"/>
        <v>394.7</v>
      </c>
    </row>
    <row r="95" spans="1:11">
      <c r="A95" s="60">
        <f t="shared" si="4"/>
        <v>94</v>
      </c>
      <c r="B95" s="112" t="e">
        <f>選手!#REF!</f>
        <v>#REF!</v>
      </c>
      <c r="C95" s="60" t="str">
        <f>IFERROR(VLOOKUP(B95,選手!$G:$I,2,FALSE),"")</f>
        <v/>
      </c>
      <c r="D95" s="60" t="str">
        <f>IFERROR(VLOOKUP(B95,選手!$G:$I,3,FALSE),"")</f>
        <v/>
      </c>
      <c r="E95" s="67">
        <f>IFERROR(VLOOKUP(B95,春関!$B:$D,3,FALSE),0)</f>
        <v>0</v>
      </c>
      <c r="F95" s="67">
        <f>IFERROR(VLOOKUP(B95,西日本!$B:$D,3,FALSE),0)</f>
        <v>0</v>
      </c>
      <c r="G95" s="67">
        <f>IFERROR(VLOOKUP(B95,選抜!$B:$D,3,FALSE),0)</f>
        <v>0</v>
      </c>
      <c r="H95" s="67">
        <f>IFERROR(VLOOKUP(B95,秋関!$B:$D,3,FALSE),0)</f>
        <v>0</v>
      </c>
      <c r="I95" s="67">
        <f>IFERROR(VLOOKUP(B95,インカレ!$B:$D,3,FALSE),0)</f>
        <v>0</v>
      </c>
      <c r="J95" s="70">
        <f>IFERROR(VLOOKUP(B95,新人戦!$B:$D,3,FALSE),0)</f>
        <v>0</v>
      </c>
      <c r="K95" s="67">
        <f t="shared" si="5"/>
        <v>0</v>
      </c>
    </row>
    <row r="96" spans="1:11">
      <c r="A96" s="60">
        <f t="shared" si="4"/>
        <v>94</v>
      </c>
      <c r="B96" s="112" t="str">
        <f>選手!G5</f>
        <v>前田 大和</v>
      </c>
      <c r="C96" s="60" t="str">
        <f>IFERROR(VLOOKUP(B96,選手!$G:$I,2,FALSE),"")</f>
        <v>関西学院大学</v>
      </c>
      <c r="D96" s="60">
        <f>IFERROR(VLOOKUP(B96,選手!$G:$I,3,FALSE),"")</f>
        <v>4</v>
      </c>
      <c r="E96" s="67">
        <f>IFERROR(VLOOKUP(B96,春関!$B:$D,3,FALSE),0)</f>
        <v>0</v>
      </c>
      <c r="F96" s="67">
        <f>IFERROR(VLOOKUP(B96,西日本!$B:$D,3,FALSE),0)</f>
        <v>0</v>
      </c>
      <c r="G96" s="67">
        <f>IFERROR(VLOOKUP(B96,選抜!$B:$D,3,FALSE),0)</f>
        <v>0</v>
      </c>
      <c r="H96" s="67">
        <f>IFERROR(VLOOKUP(B96,秋関!$B:$D,3,FALSE),0)</f>
        <v>0</v>
      </c>
      <c r="I96" s="67">
        <f>IFERROR(VLOOKUP(B96,インカレ!$B:$D,3,FALSE),0)</f>
        <v>0</v>
      </c>
      <c r="J96" s="70">
        <f>IFERROR(VLOOKUP(B96,新人戦!$B:$D,3,FALSE),0)</f>
        <v>0</v>
      </c>
      <c r="K96" s="67">
        <f t="shared" si="5"/>
        <v>0</v>
      </c>
    </row>
    <row r="97" spans="1:11">
      <c r="A97" s="60">
        <f t="shared" si="4"/>
        <v>94</v>
      </c>
      <c r="B97" s="112" t="str">
        <f>選手!G9</f>
        <v>中野 央雅</v>
      </c>
      <c r="C97" s="60" t="str">
        <f>IFERROR(VLOOKUP(B97,選手!$G:$I,2,FALSE),"")</f>
        <v>関西学院大学</v>
      </c>
      <c r="D97" s="60">
        <f>IFERROR(VLOOKUP(B97,選手!$G:$I,3,FALSE),"")</f>
        <v>1</v>
      </c>
      <c r="E97" s="67">
        <f>IFERROR(VLOOKUP(B97,春関!$B:$D,3,FALSE),0)</f>
        <v>0</v>
      </c>
      <c r="F97" s="67">
        <f>IFERROR(VLOOKUP(B97,西日本!$B:$D,3,FALSE),0)</f>
        <v>0</v>
      </c>
      <c r="G97" s="67">
        <f>IFERROR(VLOOKUP(B97,選抜!$B:$D,3,FALSE),0)</f>
        <v>0</v>
      </c>
      <c r="H97" s="67">
        <f>IFERROR(VLOOKUP(B97,秋関!$B:$D,3,FALSE),0)</f>
        <v>0</v>
      </c>
      <c r="I97" s="67">
        <f>IFERROR(VLOOKUP(B97,インカレ!$B:$D,3,FALSE),0)</f>
        <v>0</v>
      </c>
      <c r="J97" s="70">
        <f>IFERROR(VLOOKUP(B97,新人戦!$B:$D,3,FALSE),0)</f>
        <v>0</v>
      </c>
      <c r="K97" s="67">
        <f t="shared" si="5"/>
        <v>0</v>
      </c>
    </row>
    <row r="98" spans="1:11">
      <c r="A98" s="60">
        <f t="shared" ref="A98:A129" si="6">RANK($K98,$K:$K)</f>
        <v>94</v>
      </c>
      <c r="B98" s="112" t="str">
        <f>選手!G11</f>
        <v>藤木 日向</v>
      </c>
      <c r="C98" s="60" t="str">
        <f>IFERROR(VLOOKUP(B98,選手!$G:$I,2,FALSE),"")</f>
        <v>関西学院大学</v>
      </c>
      <c r="D98" s="60">
        <f>IFERROR(VLOOKUP(B98,選手!$G:$I,3,FALSE),"")</f>
        <v>1</v>
      </c>
      <c r="E98" s="67">
        <f>IFERROR(VLOOKUP(B98,春関!$B:$D,3,FALSE),0)</f>
        <v>0</v>
      </c>
      <c r="F98" s="67">
        <f>IFERROR(VLOOKUP(B98,西日本!$B:$D,3,FALSE),0)</f>
        <v>0</v>
      </c>
      <c r="G98" s="67">
        <f>IFERROR(VLOOKUP(B98,選抜!$B:$D,3,FALSE),0)</f>
        <v>0</v>
      </c>
      <c r="H98" s="67">
        <f>IFERROR(VLOOKUP(B98,秋関!$B:$D,3,FALSE),0)</f>
        <v>0</v>
      </c>
      <c r="I98" s="67">
        <f>IFERROR(VLOOKUP(B98,インカレ!$B:$D,3,FALSE),0)</f>
        <v>0</v>
      </c>
      <c r="J98" s="70">
        <f>IFERROR(VLOOKUP(B98,新人戦!$B:$D,3,FALSE),0)</f>
        <v>0</v>
      </c>
      <c r="K98" s="67">
        <f t="shared" ref="K98:K129" si="7">LARGE(E98:J98,1)+LARGE(E98:J98,2)+LARGE(E98:J98,3)</f>
        <v>0</v>
      </c>
    </row>
    <row r="99" spans="1:11">
      <c r="A99" s="60">
        <f t="shared" si="6"/>
        <v>94</v>
      </c>
      <c r="B99" s="112" t="str">
        <f>選手!G14</f>
        <v>角江 勝貴</v>
      </c>
      <c r="C99" s="60" t="str">
        <f>IFERROR(VLOOKUP(B99,選手!$G:$I,2,FALSE),"")</f>
        <v>関西大学</v>
      </c>
      <c r="D99" s="60">
        <f>IFERROR(VLOOKUP(B99,選手!$G:$I,3,FALSE),"")</f>
        <v>4</v>
      </c>
      <c r="E99" s="67">
        <f>IFERROR(VLOOKUP(B99,春関!$B:$D,3,FALSE),0)</f>
        <v>0</v>
      </c>
      <c r="F99" s="67">
        <f>IFERROR(VLOOKUP(B99,西日本!$B:$D,3,FALSE),0)</f>
        <v>0</v>
      </c>
      <c r="G99" s="67">
        <f>IFERROR(VLOOKUP(B99,選抜!$B:$D,3,FALSE),0)</f>
        <v>0</v>
      </c>
      <c r="H99" s="67">
        <f>IFERROR(VLOOKUP(B99,秋関!$B:$D,3,FALSE),0)</f>
        <v>0</v>
      </c>
      <c r="I99" s="67">
        <f>IFERROR(VLOOKUP(B99,インカレ!$B:$D,3,FALSE),0)</f>
        <v>0</v>
      </c>
      <c r="J99" s="70">
        <f>IFERROR(VLOOKUP(B99,新人戦!$B:$D,3,FALSE),0)</f>
        <v>0</v>
      </c>
      <c r="K99" s="67">
        <f t="shared" si="7"/>
        <v>0</v>
      </c>
    </row>
    <row r="100" spans="1:11">
      <c r="A100" s="60">
        <f t="shared" si="6"/>
        <v>94</v>
      </c>
      <c r="B100" s="112" t="str">
        <f>選手!G17</f>
        <v>上田 剛</v>
      </c>
      <c r="C100" s="60" t="str">
        <f>IFERROR(VLOOKUP(B100,選手!$G:$I,2,FALSE),"")</f>
        <v>関西大学</v>
      </c>
      <c r="D100" s="60">
        <f>IFERROR(VLOOKUP(B100,選手!$G:$I,3,FALSE),"")</f>
        <v>3</v>
      </c>
      <c r="E100" s="67">
        <f>IFERROR(VLOOKUP(B100,春関!$B:$D,3,FALSE),0)</f>
        <v>0</v>
      </c>
      <c r="F100" s="67">
        <f>IFERROR(VLOOKUP(B100,西日本!$B:$D,3,FALSE),0)</f>
        <v>0</v>
      </c>
      <c r="G100" s="67">
        <f>IFERROR(VLOOKUP(B100,選抜!$B:$D,3,FALSE),0)</f>
        <v>0</v>
      </c>
      <c r="H100" s="67">
        <f>IFERROR(VLOOKUP(B100,秋関!$B:$D,3,FALSE),0)</f>
        <v>0</v>
      </c>
      <c r="I100" s="67">
        <f>IFERROR(VLOOKUP(B100,インカレ!$B:$D,3,FALSE),0)</f>
        <v>0</v>
      </c>
      <c r="J100" s="70">
        <f>IFERROR(VLOOKUP(B100,新人戦!$B:$D,3,FALSE),0)</f>
        <v>0</v>
      </c>
      <c r="K100" s="67">
        <f t="shared" si="7"/>
        <v>0</v>
      </c>
    </row>
    <row r="101" spans="1:11">
      <c r="A101" s="60">
        <f t="shared" si="6"/>
        <v>94</v>
      </c>
      <c r="B101" s="112" t="str">
        <f>選手!G29</f>
        <v>大畑 賞真</v>
      </c>
      <c r="C101" s="60" t="str">
        <f>IFERROR(VLOOKUP(B101,選手!$G:$I,2,FALSE),"")</f>
        <v>関西大学</v>
      </c>
      <c r="D101" s="60">
        <f>IFERROR(VLOOKUP(B101,選手!$G:$I,3,FALSE),"")</f>
        <v>3</v>
      </c>
      <c r="E101" s="67">
        <f>IFERROR(VLOOKUP(B101,春関!$B:$D,3,FALSE),0)</f>
        <v>0</v>
      </c>
      <c r="F101" s="67">
        <f>IFERROR(VLOOKUP(B101,西日本!$B:$D,3,FALSE),0)</f>
        <v>0</v>
      </c>
      <c r="G101" s="67">
        <f>IFERROR(VLOOKUP(B101,選抜!$B:$D,3,FALSE),0)</f>
        <v>0</v>
      </c>
      <c r="H101" s="67">
        <f>IFERROR(VLOOKUP(B101,秋関!$B:$D,3,FALSE),0)</f>
        <v>0</v>
      </c>
      <c r="I101" s="67">
        <f>IFERROR(VLOOKUP(B101,インカレ!$B:$D,3,FALSE),0)</f>
        <v>0</v>
      </c>
      <c r="J101" s="70">
        <f>IFERROR(VLOOKUP(B101,新人戦!$B:$D,3,FALSE),0)</f>
        <v>0</v>
      </c>
      <c r="K101" s="67">
        <f t="shared" si="7"/>
        <v>0</v>
      </c>
    </row>
    <row r="102" spans="1:11">
      <c r="A102" s="60">
        <f t="shared" si="6"/>
        <v>94</v>
      </c>
      <c r="B102" s="112" t="str">
        <f>選手!G30</f>
        <v>茂野 紘一</v>
      </c>
      <c r="C102" s="60" t="str">
        <f>IFERROR(VLOOKUP(B102,選手!$G:$I,2,FALSE),"")</f>
        <v>京都産業大学</v>
      </c>
      <c r="D102" s="60">
        <f>IFERROR(VLOOKUP(B102,選手!$G:$I,3,FALSE),"")</f>
        <v>4</v>
      </c>
      <c r="E102" s="67">
        <f>IFERROR(VLOOKUP(B102,春関!$B:$D,3,FALSE),0)</f>
        <v>0</v>
      </c>
      <c r="F102" s="67">
        <f>IFERROR(VLOOKUP(B102,西日本!$B:$D,3,FALSE),0)</f>
        <v>0</v>
      </c>
      <c r="G102" s="67">
        <f>IFERROR(VLOOKUP(B102,選抜!$B:$D,3,FALSE),0)</f>
        <v>0</v>
      </c>
      <c r="H102" s="67">
        <f>IFERROR(VLOOKUP(B102,秋関!$B:$D,3,FALSE),0)</f>
        <v>0</v>
      </c>
      <c r="I102" s="67">
        <f>IFERROR(VLOOKUP(B102,インカレ!$B:$D,3,FALSE),0)</f>
        <v>0</v>
      </c>
      <c r="J102" s="70">
        <f>IFERROR(VLOOKUP(B102,新人戦!$B:$D,3,FALSE),0)</f>
        <v>0</v>
      </c>
      <c r="K102" s="67">
        <f t="shared" si="7"/>
        <v>0</v>
      </c>
    </row>
    <row r="103" spans="1:11">
      <c r="A103" s="60">
        <f t="shared" si="6"/>
        <v>94</v>
      </c>
      <c r="B103" s="112" t="str">
        <f>選手!G31</f>
        <v>硎屋 友汰</v>
      </c>
      <c r="C103" s="60" t="str">
        <f>IFERROR(VLOOKUP(B103,選手!$G:$I,2,FALSE),"")</f>
        <v>京都産業大学</v>
      </c>
      <c r="D103" s="60">
        <f>IFERROR(VLOOKUP(B103,選手!$G:$I,3,FALSE),"")</f>
        <v>4</v>
      </c>
      <c r="E103" s="67">
        <f>IFERROR(VLOOKUP(B103,春関!$B:$D,3,FALSE),0)</f>
        <v>0</v>
      </c>
      <c r="F103" s="67">
        <f>IFERROR(VLOOKUP(B103,西日本!$B:$D,3,FALSE),0)</f>
        <v>0</v>
      </c>
      <c r="G103" s="67">
        <f>IFERROR(VLOOKUP(B103,選抜!$B:$D,3,FALSE),0)</f>
        <v>0</v>
      </c>
      <c r="H103" s="67">
        <f>IFERROR(VLOOKUP(B103,秋関!$B:$D,3,FALSE),0)</f>
        <v>0</v>
      </c>
      <c r="I103" s="67">
        <f>IFERROR(VLOOKUP(B103,インカレ!$B:$D,3,FALSE),0)</f>
        <v>0</v>
      </c>
      <c r="J103" s="70">
        <f>IFERROR(VLOOKUP(B103,新人戦!$B:$D,3,FALSE),0)</f>
        <v>0</v>
      </c>
      <c r="K103" s="67">
        <f t="shared" si="7"/>
        <v>0</v>
      </c>
    </row>
    <row r="104" spans="1:11">
      <c r="A104" s="60">
        <f t="shared" si="6"/>
        <v>94</v>
      </c>
      <c r="B104" s="112" t="str">
        <f>選手!G35</f>
        <v>小澤 優雅</v>
      </c>
      <c r="C104" s="60" t="str">
        <f>IFERROR(VLOOKUP(B104,選手!$G:$I,2,FALSE),"")</f>
        <v>京都産業大学</v>
      </c>
      <c r="D104" s="60">
        <f>IFERROR(VLOOKUP(B104,選手!$G:$I,3,FALSE),"")</f>
        <v>3</v>
      </c>
      <c r="E104" s="67">
        <f>IFERROR(VLOOKUP(B104,春関!$B:$D,3,FALSE),0)</f>
        <v>0</v>
      </c>
      <c r="F104" s="67">
        <f>IFERROR(VLOOKUP(B104,西日本!$B:$D,3,FALSE),0)</f>
        <v>0</v>
      </c>
      <c r="G104" s="67">
        <f>IFERROR(VLOOKUP(B104,選抜!$B:$D,3,FALSE),0)</f>
        <v>0</v>
      </c>
      <c r="H104" s="67">
        <f>IFERROR(VLOOKUP(B104,秋関!$B:$D,3,FALSE),0)</f>
        <v>0</v>
      </c>
      <c r="I104" s="67">
        <f>IFERROR(VLOOKUP(B104,インカレ!$B:$D,3,FALSE),0)</f>
        <v>0</v>
      </c>
      <c r="J104" s="70">
        <f>IFERROR(VLOOKUP(B104,新人戦!$B:$D,3,FALSE),0)</f>
        <v>0</v>
      </c>
      <c r="K104" s="67">
        <f t="shared" si="7"/>
        <v>0</v>
      </c>
    </row>
    <row r="105" spans="1:11">
      <c r="A105" s="60">
        <f t="shared" si="6"/>
        <v>94</v>
      </c>
      <c r="B105" s="112" t="str">
        <f>選手!G36</f>
        <v>清水 瑛音</v>
      </c>
      <c r="C105" s="60" t="str">
        <f>IFERROR(VLOOKUP(B105,選手!$G:$I,2,FALSE),"")</f>
        <v>京都産業大学</v>
      </c>
      <c r="D105" s="60">
        <f>IFERROR(VLOOKUP(B105,選手!$G:$I,3,FALSE),"")</f>
        <v>3</v>
      </c>
      <c r="E105" s="67">
        <f>IFERROR(VLOOKUP(B105,春関!$B:$D,3,FALSE),0)</f>
        <v>0</v>
      </c>
      <c r="F105" s="67">
        <f>IFERROR(VLOOKUP(B105,西日本!$B:$D,3,FALSE),0)</f>
        <v>0</v>
      </c>
      <c r="G105" s="67">
        <f>IFERROR(VLOOKUP(B105,選抜!$B:$D,3,FALSE),0)</f>
        <v>0</v>
      </c>
      <c r="H105" s="67">
        <f>IFERROR(VLOOKUP(B105,秋関!$B:$D,3,FALSE),0)</f>
        <v>0</v>
      </c>
      <c r="I105" s="67">
        <f>IFERROR(VLOOKUP(B105,インカレ!$B:$D,3,FALSE),0)</f>
        <v>0</v>
      </c>
      <c r="J105" s="70">
        <f>IFERROR(VLOOKUP(B105,新人戦!$B:$D,3,FALSE),0)</f>
        <v>0</v>
      </c>
      <c r="K105" s="67">
        <f t="shared" si="7"/>
        <v>0</v>
      </c>
    </row>
    <row r="106" spans="1:11">
      <c r="A106" s="60">
        <f t="shared" si="6"/>
        <v>94</v>
      </c>
      <c r="B106" s="112" t="str">
        <f>選手!G39</f>
        <v>山下 虎太郎</v>
      </c>
      <c r="C106" s="60" t="str">
        <f>IFERROR(VLOOKUP(B106,選手!$G:$I,2,FALSE),"")</f>
        <v>京都産業大学</v>
      </c>
      <c r="D106" s="60">
        <f>IFERROR(VLOOKUP(B106,選手!$G:$I,3,FALSE),"")</f>
        <v>3</v>
      </c>
      <c r="E106" s="67">
        <f>IFERROR(VLOOKUP(B106,春関!$B:$D,3,FALSE),0)</f>
        <v>0</v>
      </c>
      <c r="F106" s="67">
        <f>IFERROR(VLOOKUP(B106,西日本!$B:$D,3,FALSE),0)</f>
        <v>0</v>
      </c>
      <c r="G106" s="67">
        <f>IFERROR(VLOOKUP(B106,選抜!$B:$D,3,FALSE),0)</f>
        <v>0</v>
      </c>
      <c r="H106" s="67">
        <f>IFERROR(VLOOKUP(B106,秋関!$B:$D,3,FALSE),0)</f>
        <v>0</v>
      </c>
      <c r="I106" s="67">
        <f>IFERROR(VLOOKUP(B106,インカレ!$B:$D,3,FALSE),0)</f>
        <v>0</v>
      </c>
      <c r="J106" s="70">
        <f>IFERROR(VLOOKUP(B106,新人戦!$B:$D,3,FALSE),0)</f>
        <v>0</v>
      </c>
      <c r="K106" s="67">
        <f t="shared" si="7"/>
        <v>0</v>
      </c>
    </row>
    <row r="107" spans="1:11">
      <c r="A107" s="60">
        <f t="shared" si="6"/>
        <v>94</v>
      </c>
      <c r="B107" s="112" t="str">
        <f>選手!G42</f>
        <v>葛原 直樹</v>
      </c>
      <c r="C107" s="60" t="str">
        <f>IFERROR(VLOOKUP(B107,選手!$G:$I,2,FALSE),"")</f>
        <v>京都産業大学</v>
      </c>
      <c r="D107" s="60">
        <f>IFERROR(VLOOKUP(B107,選手!$G:$I,3,FALSE),"")</f>
        <v>2</v>
      </c>
      <c r="E107" s="67">
        <f>IFERROR(VLOOKUP(B107,春関!$B:$D,3,FALSE),0)</f>
        <v>0</v>
      </c>
      <c r="F107" s="67">
        <f>IFERROR(VLOOKUP(B107,西日本!$B:$D,3,FALSE),0)</f>
        <v>0</v>
      </c>
      <c r="G107" s="67">
        <f>IFERROR(VLOOKUP(B107,選抜!$B:$D,3,FALSE),0)</f>
        <v>0</v>
      </c>
      <c r="H107" s="67">
        <f>IFERROR(VLOOKUP(B107,秋関!$B:$D,3,FALSE),0)</f>
        <v>0</v>
      </c>
      <c r="I107" s="67">
        <f>IFERROR(VLOOKUP(B107,インカレ!$B:$D,3,FALSE),0)</f>
        <v>0</v>
      </c>
      <c r="J107" s="70">
        <f>IFERROR(VLOOKUP(B107,新人戦!$B:$D,3,FALSE),0)</f>
        <v>0</v>
      </c>
      <c r="K107" s="67">
        <f t="shared" si="7"/>
        <v>0</v>
      </c>
    </row>
    <row r="108" spans="1:11">
      <c r="A108" s="60">
        <f t="shared" si="6"/>
        <v>94</v>
      </c>
      <c r="B108" s="112" t="str">
        <f>選手!G43</f>
        <v>坪田 時宙</v>
      </c>
      <c r="C108" s="60" t="str">
        <f>IFERROR(VLOOKUP(B108,選手!$G:$I,2,FALSE),"")</f>
        <v>京都産業大学</v>
      </c>
      <c r="D108" s="60">
        <f>IFERROR(VLOOKUP(B108,選手!$G:$I,3,FALSE),"")</f>
        <v>2</v>
      </c>
      <c r="E108" s="67">
        <f>IFERROR(VLOOKUP(B108,春関!$B:$D,3,FALSE),0)</f>
        <v>0</v>
      </c>
      <c r="F108" s="67">
        <f>IFERROR(VLOOKUP(B108,西日本!$B:$D,3,FALSE),0)</f>
        <v>0</v>
      </c>
      <c r="G108" s="67">
        <f>IFERROR(VLOOKUP(B108,選抜!$B:$D,3,FALSE),0)</f>
        <v>0</v>
      </c>
      <c r="H108" s="67">
        <f>IFERROR(VLOOKUP(B108,秋関!$B:$D,3,FALSE),0)</f>
        <v>0</v>
      </c>
      <c r="I108" s="67">
        <f>IFERROR(VLOOKUP(B108,インカレ!$B:$D,3,FALSE),0)</f>
        <v>0</v>
      </c>
      <c r="J108" s="70">
        <f>IFERROR(VLOOKUP(B108,新人戦!$B:$D,3,FALSE),0)</f>
        <v>0</v>
      </c>
      <c r="K108" s="67">
        <f t="shared" si="7"/>
        <v>0</v>
      </c>
    </row>
    <row r="109" spans="1:11">
      <c r="A109" s="60">
        <f t="shared" si="6"/>
        <v>94</v>
      </c>
      <c r="B109" s="112" t="str">
        <f>選手!G44</f>
        <v>前田 大志郎</v>
      </c>
      <c r="C109" s="60" t="str">
        <f>IFERROR(VLOOKUP(B109,選手!$G:$I,2,FALSE),"")</f>
        <v>京都産業大学</v>
      </c>
      <c r="D109" s="60">
        <f>IFERROR(VLOOKUP(B109,選手!$G:$I,3,FALSE),"")</f>
        <v>2</v>
      </c>
      <c r="E109" s="67">
        <f>IFERROR(VLOOKUP(B109,春関!$B:$D,3,FALSE),0)</f>
        <v>0</v>
      </c>
      <c r="F109" s="67">
        <f>IFERROR(VLOOKUP(B109,西日本!$B:$D,3,FALSE),0)</f>
        <v>0</v>
      </c>
      <c r="G109" s="67">
        <f>IFERROR(VLOOKUP(B109,選抜!$B:$D,3,FALSE),0)</f>
        <v>0</v>
      </c>
      <c r="H109" s="67">
        <f>IFERROR(VLOOKUP(B109,秋関!$B:$D,3,FALSE),0)</f>
        <v>0</v>
      </c>
      <c r="I109" s="67">
        <f>IFERROR(VLOOKUP(B109,インカレ!$B:$D,3,FALSE),0)</f>
        <v>0</v>
      </c>
      <c r="J109" s="70">
        <f>IFERROR(VLOOKUP(B109,新人戦!$B:$D,3,FALSE),0)</f>
        <v>0</v>
      </c>
      <c r="K109" s="67">
        <f t="shared" si="7"/>
        <v>0</v>
      </c>
    </row>
    <row r="110" spans="1:11">
      <c r="A110" s="60">
        <f t="shared" si="6"/>
        <v>94</v>
      </c>
      <c r="B110" s="112" t="str">
        <f>選手!G45</f>
        <v>水谷 駆</v>
      </c>
      <c r="C110" s="60" t="str">
        <f>IFERROR(VLOOKUP(B110,選手!$G:$I,2,FALSE),"")</f>
        <v>京都産業大学</v>
      </c>
      <c r="D110" s="60">
        <f>IFERROR(VLOOKUP(B110,選手!$G:$I,3,FALSE),"")</f>
        <v>2</v>
      </c>
      <c r="E110" s="67">
        <f>IFERROR(VLOOKUP(B110,春関!$B:$D,3,FALSE),0)</f>
        <v>0</v>
      </c>
      <c r="F110" s="67">
        <f>IFERROR(VLOOKUP(B110,西日本!$B:$D,3,FALSE),0)</f>
        <v>0</v>
      </c>
      <c r="G110" s="67">
        <f>IFERROR(VLOOKUP(B110,選抜!$B:$D,3,FALSE),0)</f>
        <v>0</v>
      </c>
      <c r="H110" s="67">
        <f>IFERROR(VLOOKUP(B110,秋関!$B:$D,3,FALSE),0)</f>
        <v>0</v>
      </c>
      <c r="I110" s="67">
        <f>IFERROR(VLOOKUP(B110,インカレ!$B:$D,3,FALSE),0)</f>
        <v>0</v>
      </c>
      <c r="J110" s="70">
        <f>IFERROR(VLOOKUP(B110,新人戦!$B:$D,3,FALSE),0)</f>
        <v>0</v>
      </c>
      <c r="K110" s="67">
        <f t="shared" si="7"/>
        <v>0</v>
      </c>
    </row>
    <row r="111" spans="1:11">
      <c r="A111" s="60">
        <f t="shared" si="6"/>
        <v>94</v>
      </c>
      <c r="B111" s="112" t="str">
        <f>選手!G47</f>
        <v>諏訪 爽馬</v>
      </c>
      <c r="C111" s="60" t="str">
        <f>IFERROR(VLOOKUP(B111,選手!$G:$I,2,FALSE),"")</f>
        <v>京都産業大学</v>
      </c>
      <c r="D111" s="60">
        <f>IFERROR(VLOOKUP(B111,選手!$G:$I,3,FALSE),"")</f>
        <v>1</v>
      </c>
      <c r="E111" s="67">
        <f>IFERROR(VLOOKUP(B111,春関!$B:$D,3,FALSE),0)</f>
        <v>0</v>
      </c>
      <c r="F111" s="67">
        <f>IFERROR(VLOOKUP(B111,西日本!$B:$D,3,FALSE),0)</f>
        <v>0</v>
      </c>
      <c r="G111" s="67">
        <f>IFERROR(VLOOKUP(B111,選抜!$B:$D,3,FALSE),0)</f>
        <v>0</v>
      </c>
      <c r="H111" s="67">
        <f>IFERROR(VLOOKUP(B111,秋関!$B:$D,3,FALSE),0)</f>
        <v>0</v>
      </c>
      <c r="I111" s="67">
        <f>IFERROR(VLOOKUP(B111,インカレ!$B:$D,3,FALSE),0)</f>
        <v>0</v>
      </c>
      <c r="J111" s="70">
        <f>IFERROR(VLOOKUP(B111,新人戦!$B:$D,3,FALSE),0)</f>
        <v>0</v>
      </c>
      <c r="K111" s="67">
        <f t="shared" si="7"/>
        <v>0</v>
      </c>
    </row>
    <row r="112" spans="1:11">
      <c r="A112" s="60">
        <f t="shared" si="6"/>
        <v>94</v>
      </c>
      <c r="B112" s="112" t="str">
        <f>選手!G53</f>
        <v>岩岡 侑汰</v>
      </c>
      <c r="C112" s="60" t="str">
        <f>IFERROR(VLOOKUP(B112,選手!$G:$I,2,FALSE),"")</f>
        <v>京都大学</v>
      </c>
      <c r="D112" s="60">
        <f>IFERROR(VLOOKUP(B112,選手!$G:$I,3,FALSE),"")</f>
        <v>4</v>
      </c>
      <c r="E112" s="67">
        <f>IFERROR(VLOOKUP(B112,春関!$B:$D,3,FALSE),0)</f>
        <v>0</v>
      </c>
      <c r="F112" s="67">
        <f>IFERROR(VLOOKUP(B112,西日本!$B:$D,3,FALSE),0)</f>
        <v>0</v>
      </c>
      <c r="G112" s="67">
        <f>IFERROR(VLOOKUP(B112,選抜!$B:$D,3,FALSE),0)</f>
        <v>0</v>
      </c>
      <c r="H112" s="67">
        <f>IFERROR(VLOOKUP(B112,秋関!$B:$D,3,FALSE),0)</f>
        <v>0</v>
      </c>
      <c r="I112" s="67">
        <f>IFERROR(VLOOKUP(B112,インカレ!$B:$D,3,FALSE),0)</f>
        <v>0</v>
      </c>
      <c r="J112" s="70">
        <f>IFERROR(VLOOKUP(B112,新人戦!$B:$D,3,FALSE),0)</f>
        <v>0</v>
      </c>
      <c r="K112" s="67">
        <f t="shared" si="7"/>
        <v>0</v>
      </c>
    </row>
    <row r="113" spans="1:11">
      <c r="A113" s="60">
        <f t="shared" si="6"/>
        <v>94</v>
      </c>
      <c r="B113" s="112" t="str">
        <f>選手!G54</f>
        <v>大野 楓</v>
      </c>
      <c r="C113" s="60" t="str">
        <f>IFERROR(VLOOKUP(B113,選手!$G:$I,2,FALSE),"")</f>
        <v>京都大学</v>
      </c>
      <c r="D113" s="60">
        <f>IFERROR(VLOOKUP(B113,選手!$G:$I,3,FALSE),"")</f>
        <v>1</v>
      </c>
      <c r="E113" s="67">
        <f>IFERROR(VLOOKUP(B113,春関!$B:$D,3,FALSE),0)</f>
        <v>0</v>
      </c>
      <c r="F113" s="67">
        <f>IFERROR(VLOOKUP(B113,西日本!$B:$D,3,FALSE),0)</f>
        <v>0</v>
      </c>
      <c r="G113" s="67">
        <f>IFERROR(VLOOKUP(B113,選抜!$B:$D,3,FALSE),0)</f>
        <v>0</v>
      </c>
      <c r="H113" s="67">
        <f>IFERROR(VLOOKUP(B113,秋関!$B:$D,3,FALSE),0)</f>
        <v>0</v>
      </c>
      <c r="I113" s="67">
        <f>IFERROR(VLOOKUP(B113,インカレ!$B:$D,3,FALSE),0)</f>
        <v>0</v>
      </c>
      <c r="J113" s="70">
        <f>IFERROR(VLOOKUP(B113,新人戦!$B:$D,3,FALSE),0)</f>
        <v>0</v>
      </c>
      <c r="K113" s="67">
        <f t="shared" si="7"/>
        <v>0</v>
      </c>
    </row>
    <row r="114" spans="1:11">
      <c r="A114" s="60">
        <f t="shared" si="6"/>
        <v>94</v>
      </c>
      <c r="B114" s="112" t="str">
        <f>選手!G59</f>
        <v>小林 遼太郎</v>
      </c>
      <c r="C114" s="60" t="str">
        <f>IFERROR(VLOOKUP(B114,選手!$G:$I,2,FALSE),"")</f>
        <v>京都大学</v>
      </c>
      <c r="D114" s="60">
        <f>IFERROR(VLOOKUP(B114,選手!$G:$I,3,FALSE),"")</f>
        <v>1</v>
      </c>
      <c r="E114" s="67">
        <f>IFERROR(VLOOKUP(B114,春関!$B:$D,3,FALSE),0)</f>
        <v>0</v>
      </c>
      <c r="F114" s="67">
        <f>IFERROR(VLOOKUP(B114,西日本!$B:$D,3,FALSE),0)</f>
        <v>0</v>
      </c>
      <c r="G114" s="67">
        <f>IFERROR(VLOOKUP(B114,選抜!$B:$D,3,FALSE),0)</f>
        <v>0</v>
      </c>
      <c r="H114" s="67">
        <f>IFERROR(VLOOKUP(B114,秋関!$B:$D,3,FALSE),0)</f>
        <v>0</v>
      </c>
      <c r="I114" s="67">
        <f>IFERROR(VLOOKUP(B114,インカレ!$B:$D,3,FALSE),0)</f>
        <v>0</v>
      </c>
      <c r="J114" s="70">
        <f>IFERROR(VLOOKUP(B114,新人戦!$B:$D,3,FALSE),0)</f>
        <v>0</v>
      </c>
      <c r="K114" s="67">
        <f t="shared" si="7"/>
        <v>0</v>
      </c>
    </row>
    <row r="115" spans="1:11">
      <c r="A115" s="60">
        <f t="shared" si="6"/>
        <v>94</v>
      </c>
      <c r="B115" s="112" t="str">
        <f>選手!G60</f>
        <v>佐々木 唯照</v>
      </c>
      <c r="C115" s="60" t="str">
        <f>IFERROR(VLOOKUP(B115,選手!$G:$I,2,FALSE),"")</f>
        <v>京都大学</v>
      </c>
      <c r="D115" s="60">
        <f>IFERROR(VLOOKUP(B115,選手!$G:$I,3,FALSE),"")</f>
        <v>1</v>
      </c>
      <c r="E115" s="67">
        <f>IFERROR(VLOOKUP(B115,春関!$B:$D,3,FALSE),0)</f>
        <v>0</v>
      </c>
      <c r="F115" s="67">
        <f>IFERROR(VLOOKUP(B115,西日本!$B:$D,3,FALSE),0)</f>
        <v>0</v>
      </c>
      <c r="G115" s="67">
        <f>IFERROR(VLOOKUP(B115,選抜!$B:$D,3,FALSE),0)</f>
        <v>0</v>
      </c>
      <c r="H115" s="67">
        <f>IFERROR(VLOOKUP(B115,秋関!$B:$D,3,FALSE),0)</f>
        <v>0</v>
      </c>
      <c r="I115" s="67">
        <f>IFERROR(VLOOKUP(B115,インカレ!$B:$D,3,FALSE),0)</f>
        <v>0</v>
      </c>
      <c r="J115" s="70">
        <f>IFERROR(VLOOKUP(B115,新人戦!$B:$D,3,FALSE),0)</f>
        <v>0</v>
      </c>
      <c r="K115" s="67">
        <f t="shared" si="7"/>
        <v>0</v>
      </c>
    </row>
    <row r="116" spans="1:11">
      <c r="A116" s="60">
        <f t="shared" si="6"/>
        <v>94</v>
      </c>
      <c r="B116" s="112" t="str">
        <f>選手!G61</f>
        <v>高橋 晴人</v>
      </c>
      <c r="C116" s="60" t="str">
        <f>IFERROR(VLOOKUP(B116,選手!$G:$I,2,FALSE),"")</f>
        <v>京都大学</v>
      </c>
      <c r="D116" s="60">
        <f>IFERROR(VLOOKUP(B116,選手!$G:$I,3,FALSE),"")</f>
        <v>1</v>
      </c>
      <c r="E116" s="67">
        <f>IFERROR(VLOOKUP(B116,春関!$B:$D,3,FALSE),0)</f>
        <v>0</v>
      </c>
      <c r="F116" s="67">
        <f>IFERROR(VLOOKUP(B116,西日本!$B:$D,3,FALSE),0)</f>
        <v>0</v>
      </c>
      <c r="G116" s="67">
        <f>IFERROR(VLOOKUP(B116,選抜!$B:$D,3,FALSE),0)</f>
        <v>0</v>
      </c>
      <c r="H116" s="67">
        <f>IFERROR(VLOOKUP(B116,秋関!$B:$D,3,FALSE),0)</f>
        <v>0</v>
      </c>
      <c r="I116" s="67">
        <f>IFERROR(VLOOKUP(B116,インカレ!$B:$D,3,FALSE),0)</f>
        <v>0</v>
      </c>
      <c r="J116" s="70">
        <f>IFERROR(VLOOKUP(B116,新人戦!$B:$D,3,FALSE),0)</f>
        <v>0</v>
      </c>
      <c r="K116" s="67">
        <f t="shared" si="7"/>
        <v>0</v>
      </c>
    </row>
    <row r="117" spans="1:11">
      <c r="A117" s="60">
        <f t="shared" si="6"/>
        <v>94</v>
      </c>
      <c r="B117" s="112" t="str">
        <f>選手!G62</f>
        <v>滝口 朔矢</v>
      </c>
      <c r="C117" s="60" t="str">
        <f>IFERROR(VLOOKUP(B117,選手!$G:$I,2,FALSE),"")</f>
        <v>京都大学</v>
      </c>
      <c r="D117" s="60">
        <f>IFERROR(VLOOKUP(B117,選手!$G:$I,3,FALSE),"")</f>
        <v>1</v>
      </c>
      <c r="E117" s="67">
        <f>IFERROR(VLOOKUP(B117,春関!$B:$D,3,FALSE),0)</f>
        <v>0</v>
      </c>
      <c r="F117" s="67">
        <f>IFERROR(VLOOKUP(B117,西日本!$B:$D,3,FALSE),0)</f>
        <v>0</v>
      </c>
      <c r="G117" s="67">
        <f>IFERROR(VLOOKUP(B117,選抜!$B:$D,3,FALSE),0)</f>
        <v>0</v>
      </c>
      <c r="H117" s="67">
        <f>IFERROR(VLOOKUP(B117,秋関!$B:$D,3,FALSE),0)</f>
        <v>0</v>
      </c>
      <c r="I117" s="67">
        <f>IFERROR(VLOOKUP(B117,インカレ!$B:$D,3,FALSE),0)</f>
        <v>0</v>
      </c>
      <c r="J117" s="70">
        <f>IFERROR(VLOOKUP(B117,新人戦!$B:$D,3,FALSE),0)</f>
        <v>0</v>
      </c>
      <c r="K117" s="67">
        <f t="shared" si="7"/>
        <v>0</v>
      </c>
    </row>
    <row r="118" spans="1:11">
      <c r="A118" s="60">
        <f t="shared" si="6"/>
        <v>94</v>
      </c>
      <c r="B118" s="112" t="str">
        <f>選手!G63</f>
        <v>竹島 昂輝</v>
      </c>
      <c r="C118" s="60" t="str">
        <f>IFERROR(VLOOKUP(B118,選手!$G:$I,2,FALSE),"")</f>
        <v>京都大学</v>
      </c>
      <c r="D118" s="60">
        <f>IFERROR(VLOOKUP(B118,選手!$G:$I,3,FALSE),"")</f>
        <v>2</v>
      </c>
      <c r="E118" s="67">
        <f>IFERROR(VLOOKUP(B118,春関!$B:$D,3,FALSE),0)</f>
        <v>0</v>
      </c>
      <c r="F118" s="67">
        <f>IFERROR(VLOOKUP(B118,西日本!$B:$D,3,FALSE),0)</f>
        <v>0</v>
      </c>
      <c r="G118" s="67">
        <f>IFERROR(VLOOKUP(B118,選抜!$B:$D,3,FALSE),0)</f>
        <v>0</v>
      </c>
      <c r="H118" s="67">
        <f>IFERROR(VLOOKUP(B118,秋関!$B:$D,3,FALSE),0)</f>
        <v>0</v>
      </c>
      <c r="I118" s="67">
        <f>IFERROR(VLOOKUP(B118,インカレ!$B:$D,3,FALSE),0)</f>
        <v>0</v>
      </c>
      <c r="J118" s="70">
        <f>IFERROR(VLOOKUP(B118,新人戦!$B:$D,3,FALSE),0)</f>
        <v>0</v>
      </c>
      <c r="K118" s="67">
        <f t="shared" si="7"/>
        <v>0</v>
      </c>
    </row>
    <row r="119" spans="1:11">
      <c r="A119" s="60">
        <f t="shared" si="6"/>
        <v>94</v>
      </c>
      <c r="B119" s="112" t="str">
        <f>選手!G64</f>
        <v>坪根 陸</v>
      </c>
      <c r="C119" s="60" t="str">
        <f>IFERROR(VLOOKUP(B119,選手!$G:$I,2,FALSE),"")</f>
        <v>京都大学</v>
      </c>
      <c r="D119" s="60">
        <f>IFERROR(VLOOKUP(B119,選手!$G:$I,3,FALSE),"")</f>
        <v>2</v>
      </c>
      <c r="E119" s="67">
        <f>IFERROR(VLOOKUP(B119,春関!$B:$D,3,FALSE),0)</f>
        <v>0</v>
      </c>
      <c r="F119" s="67">
        <f>IFERROR(VLOOKUP(B119,西日本!$B:$D,3,FALSE),0)</f>
        <v>0</v>
      </c>
      <c r="G119" s="67">
        <f>IFERROR(VLOOKUP(B119,選抜!$B:$D,3,FALSE),0)</f>
        <v>0</v>
      </c>
      <c r="H119" s="67">
        <f>IFERROR(VLOOKUP(B119,秋関!$B:$D,3,FALSE),0)</f>
        <v>0</v>
      </c>
      <c r="I119" s="67">
        <f>IFERROR(VLOOKUP(B119,インカレ!$B:$D,3,FALSE),0)</f>
        <v>0</v>
      </c>
      <c r="J119" s="70">
        <f>IFERROR(VLOOKUP(B119,新人戦!$B:$D,3,FALSE),0)</f>
        <v>0</v>
      </c>
      <c r="K119" s="67">
        <f t="shared" si="7"/>
        <v>0</v>
      </c>
    </row>
    <row r="120" spans="1:11">
      <c r="A120" s="60">
        <f t="shared" si="6"/>
        <v>94</v>
      </c>
      <c r="B120" s="112" t="str">
        <f>選手!G69</f>
        <v>宮原 慧</v>
      </c>
      <c r="C120" s="60" t="str">
        <f>IFERROR(VLOOKUP(B120,選手!$G:$I,2,FALSE),"")</f>
        <v>京都大学</v>
      </c>
      <c r="D120" s="60">
        <f>IFERROR(VLOOKUP(B120,選手!$G:$I,3,FALSE),"")</f>
        <v>1</v>
      </c>
      <c r="E120" s="67">
        <f>IFERROR(VLOOKUP(B120,春関!$B:$D,3,FALSE),0)</f>
        <v>0</v>
      </c>
      <c r="F120" s="67">
        <f>IFERROR(VLOOKUP(B120,西日本!$B:$D,3,FALSE),0)</f>
        <v>0</v>
      </c>
      <c r="G120" s="67">
        <f>IFERROR(VLOOKUP(B120,選抜!$B:$D,3,FALSE),0)</f>
        <v>0</v>
      </c>
      <c r="H120" s="67">
        <f>IFERROR(VLOOKUP(B120,秋関!$B:$D,3,FALSE),0)</f>
        <v>0</v>
      </c>
      <c r="I120" s="67">
        <f>IFERROR(VLOOKUP(B120,インカレ!$B:$D,3,FALSE),0)</f>
        <v>0</v>
      </c>
      <c r="J120" s="70">
        <f>IFERROR(VLOOKUP(B120,新人戦!$B:$D,3,FALSE),0)</f>
        <v>0</v>
      </c>
      <c r="K120" s="67">
        <f t="shared" si="7"/>
        <v>0</v>
      </c>
    </row>
    <row r="121" spans="1:11">
      <c r="A121" s="60">
        <f t="shared" si="6"/>
        <v>94</v>
      </c>
      <c r="B121" s="112" t="str">
        <f>選手!G70</f>
        <v>森本 雄策</v>
      </c>
      <c r="C121" s="60" t="str">
        <f>IFERROR(VLOOKUP(B121,選手!$G:$I,2,FALSE),"")</f>
        <v>京都大学</v>
      </c>
      <c r="D121" s="60">
        <f>IFERROR(VLOOKUP(B121,選手!$G:$I,3,FALSE),"")</f>
        <v>2</v>
      </c>
      <c r="E121" s="67">
        <f>IFERROR(VLOOKUP(B121,春関!$B:$D,3,FALSE),0)</f>
        <v>0</v>
      </c>
      <c r="F121" s="67">
        <f>IFERROR(VLOOKUP(B121,西日本!$B:$D,3,FALSE),0)</f>
        <v>0</v>
      </c>
      <c r="G121" s="67">
        <f>IFERROR(VLOOKUP(B121,選抜!$B:$D,3,FALSE),0)</f>
        <v>0</v>
      </c>
      <c r="H121" s="67">
        <f>IFERROR(VLOOKUP(B121,秋関!$B:$D,3,FALSE),0)</f>
        <v>0</v>
      </c>
      <c r="I121" s="67">
        <f>IFERROR(VLOOKUP(B121,インカレ!$B:$D,3,FALSE),0)</f>
        <v>0</v>
      </c>
      <c r="J121" s="70">
        <f>IFERROR(VLOOKUP(B121,新人戦!$B:$D,3,FALSE),0)</f>
        <v>0</v>
      </c>
      <c r="K121" s="67">
        <f t="shared" si="7"/>
        <v>0</v>
      </c>
    </row>
    <row r="122" spans="1:11">
      <c r="A122" s="60">
        <f t="shared" si="6"/>
        <v>94</v>
      </c>
      <c r="B122" s="112" t="str">
        <f>選手!G72</f>
        <v>山本 康貴</v>
      </c>
      <c r="C122" s="60" t="str">
        <f>IFERROR(VLOOKUP(B122,選手!$G:$I,2,FALSE),"")</f>
        <v>京都大学</v>
      </c>
      <c r="D122" s="60">
        <f>IFERROR(VLOOKUP(B122,選手!$G:$I,3,FALSE),"")</f>
        <v>2</v>
      </c>
      <c r="E122" s="67">
        <f>IFERROR(VLOOKUP(B122,春関!$B:$D,3,FALSE),0)</f>
        <v>0</v>
      </c>
      <c r="F122" s="67">
        <f>IFERROR(VLOOKUP(B122,西日本!$B:$D,3,FALSE),0)</f>
        <v>0</v>
      </c>
      <c r="G122" s="67">
        <f>IFERROR(VLOOKUP(B122,選抜!$B:$D,3,FALSE),0)</f>
        <v>0</v>
      </c>
      <c r="H122" s="67">
        <f>IFERROR(VLOOKUP(B122,秋関!$B:$D,3,FALSE),0)</f>
        <v>0</v>
      </c>
      <c r="I122" s="67">
        <f>IFERROR(VLOOKUP(B122,インカレ!$B:$D,3,FALSE),0)</f>
        <v>0</v>
      </c>
      <c r="J122" s="70">
        <f>IFERROR(VLOOKUP(B122,新人戦!$B:$D,3,FALSE),0)</f>
        <v>0</v>
      </c>
      <c r="K122" s="67">
        <f t="shared" si="7"/>
        <v>0</v>
      </c>
    </row>
    <row r="123" spans="1:11">
      <c r="A123" s="60">
        <f t="shared" si="6"/>
        <v>94</v>
      </c>
      <c r="B123" s="112" t="str">
        <f>選手!G74</f>
        <v>渡海 航基</v>
      </c>
      <c r="C123" s="60" t="str">
        <f>IFERROR(VLOOKUP(B123,選手!$G:$I,2,FALSE),"")</f>
        <v>京都大学</v>
      </c>
      <c r="D123" s="60">
        <f>IFERROR(VLOOKUP(B123,選手!$G:$I,3,FALSE),"")</f>
        <v>1</v>
      </c>
      <c r="E123" s="67">
        <f>IFERROR(VLOOKUP(B123,春関!$B:$D,3,FALSE),0)</f>
        <v>0</v>
      </c>
      <c r="F123" s="67">
        <f>IFERROR(VLOOKUP(B123,西日本!$B:$D,3,FALSE),0)</f>
        <v>0</v>
      </c>
      <c r="G123" s="67">
        <f>IFERROR(VLOOKUP(B123,選抜!$B:$D,3,FALSE),0)</f>
        <v>0</v>
      </c>
      <c r="H123" s="67">
        <f>IFERROR(VLOOKUP(B123,秋関!$B:$D,3,FALSE),0)</f>
        <v>0</v>
      </c>
      <c r="I123" s="67">
        <f>IFERROR(VLOOKUP(B123,インカレ!$B:$D,3,FALSE),0)</f>
        <v>0</v>
      </c>
      <c r="J123" s="70">
        <f>IFERROR(VLOOKUP(B123,新人戦!$B:$D,3,FALSE),0)</f>
        <v>0</v>
      </c>
      <c r="K123" s="67">
        <f t="shared" si="7"/>
        <v>0</v>
      </c>
    </row>
    <row r="124" spans="1:11">
      <c r="A124" s="60">
        <f t="shared" si="6"/>
        <v>94</v>
      </c>
      <c r="B124" s="112" t="str">
        <f>選手!G79</f>
        <v>姫野 遥人</v>
      </c>
      <c r="C124" s="60" t="str">
        <f>IFERROR(VLOOKUP(B124,選手!$G:$I,2,FALSE),"")</f>
        <v>近畿大学</v>
      </c>
      <c r="D124" s="60">
        <f>IFERROR(VLOOKUP(B124,選手!$G:$I,3,FALSE),"")</f>
        <v>3</v>
      </c>
      <c r="E124" s="67">
        <f>IFERROR(VLOOKUP(B124,春関!$B:$D,3,FALSE),0)</f>
        <v>0</v>
      </c>
      <c r="F124" s="67">
        <f>IFERROR(VLOOKUP(B124,西日本!$B:$D,3,FALSE),0)</f>
        <v>0</v>
      </c>
      <c r="G124" s="67">
        <f>IFERROR(VLOOKUP(B124,選抜!$B:$D,3,FALSE),0)</f>
        <v>0</v>
      </c>
      <c r="H124" s="67">
        <f>IFERROR(VLOOKUP(B124,秋関!$B:$D,3,FALSE),0)</f>
        <v>0</v>
      </c>
      <c r="I124" s="67">
        <f>IFERROR(VLOOKUP(B124,インカレ!$B:$D,3,FALSE),0)</f>
        <v>0</v>
      </c>
      <c r="J124" s="70">
        <f>IFERROR(VLOOKUP(B124,新人戦!$B:$D,3,FALSE),0)</f>
        <v>0</v>
      </c>
      <c r="K124" s="67">
        <f t="shared" si="7"/>
        <v>0</v>
      </c>
    </row>
    <row r="125" spans="1:11">
      <c r="A125" s="60">
        <f t="shared" si="6"/>
        <v>94</v>
      </c>
      <c r="B125" s="112" t="str">
        <f>選手!G80</f>
        <v>永井 健斗</v>
      </c>
      <c r="C125" s="60" t="str">
        <f>IFERROR(VLOOKUP(B125,選手!$G:$I,2,FALSE),"")</f>
        <v>近畿大学</v>
      </c>
      <c r="D125" s="60">
        <f>IFERROR(VLOOKUP(B125,選手!$G:$I,3,FALSE),"")</f>
        <v>2</v>
      </c>
      <c r="E125" s="67">
        <f>IFERROR(VLOOKUP(B125,春関!$B:$D,3,FALSE),0)</f>
        <v>0</v>
      </c>
      <c r="F125" s="67">
        <f>IFERROR(VLOOKUP(B125,西日本!$B:$D,3,FALSE),0)</f>
        <v>0</v>
      </c>
      <c r="G125" s="67">
        <f>IFERROR(VLOOKUP(B125,選抜!$B:$D,3,FALSE),0)</f>
        <v>0</v>
      </c>
      <c r="H125" s="67">
        <f>IFERROR(VLOOKUP(B125,秋関!$B:$D,3,FALSE),0)</f>
        <v>0</v>
      </c>
      <c r="I125" s="67">
        <f>IFERROR(VLOOKUP(B125,インカレ!$B:$D,3,FALSE),0)</f>
        <v>0</v>
      </c>
      <c r="J125" s="70">
        <f>IFERROR(VLOOKUP(B125,新人戦!$B:$D,3,FALSE),0)</f>
        <v>0</v>
      </c>
      <c r="K125" s="67">
        <f t="shared" si="7"/>
        <v>0</v>
      </c>
    </row>
    <row r="126" spans="1:11">
      <c r="A126" s="60">
        <f t="shared" si="6"/>
        <v>94</v>
      </c>
      <c r="B126" s="112" t="str">
        <f>選手!G82</f>
        <v>喜田 愛斗</v>
      </c>
      <c r="C126" s="60" t="str">
        <f>IFERROR(VLOOKUP(B126,選手!$G:$I,2,FALSE),"")</f>
        <v>近畿大学</v>
      </c>
      <c r="D126" s="60">
        <f>IFERROR(VLOOKUP(B126,選手!$G:$I,3,FALSE),"")</f>
        <v>1</v>
      </c>
      <c r="E126" s="67">
        <f>IFERROR(VLOOKUP(B126,春関!$B:$D,3,FALSE),0)</f>
        <v>0</v>
      </c>
      <c r="F126" s="67">
        <f>IFERROR(VLOOKUP(B126,西日本!$B:$D,3,FALSE),0)</f>
        <v>0</v>
      </c>
      <c r="G126" s="67">
        <f>IFERROR(VLOOKUP(B126,選抜!$B:$D,3,FALSE),0)</f>
        <v>0</v>
      </c>
      <c r="H126" s="67">
        <f>IFERROR(VLOOKUP(B126,秋関!$B:$D,3,FALSE),0)</f>
        <v>0</v>
      </c>
      <c r="I126" s="67">
        <f>IFERROR(VLOOKUP(B126,インカレ!$B:$D,3,FALSE),0)</f>
        <v>0</v>
      </c>
      <c r="J126" s="70">
        <f>IFERROR(VLOOKUP(B126,新人戦!$B:$D,3,FALSE),0)</f>
        <v>0</v>
      </c>
      <c r="K126" s="67">
        <f t="shared" si="7"/>
        <v>0</v>
      </c>
    </row>
    <row r="127" spans="1:11">
      <c r="A127" s="60">
        <f t="shared" si="6"/>
        <v>94</v>
      </c>
      <c r="B127" s="112" t="str">
        <f>選手!G83</f>
        <v>下村 彩紋</v>
      </c>
      <c r="C127" s="60" t="str">
        <f>IFERROR(VLOOKUP(B127,選手!$G:$I,2,FALSE),"")</f>
        <v>近畿大学</v>
      </c>
      <c r="D127" s="60">
        <f>IFERROR(VLOOKUP(B127,選手!$G:$I,3,FALSE),"")</f>
        <v>1</v>
      </c>
      <c r="E127" s="67">
        <f>IFERROR(VLOOKUP(B127,春関!$B:$D,3,FALSE),0)</f>
        <v>0</v>
      </c>
      <c r="F127" s="67">
        <f>IFERROR(VLOOKUP(B127,西日本!$B:$D,3,FALSE),0)</f>
        <v>0</v>
      </c>
      <c r="G127" s="67">
        <f>IFERROR(VLOOKUP(B127,選抜!$B:$D,3,FALSE),0)</f>
        <v>0</v>
      </c>
      <c r="H127" s="67">
        <f>IFERROR(VLOOKUP(B127,秋関!$B:$D,3,FALSE),0)</f>
        <v>0</v>
      </c>
      <c r="I127" s="67">
        <f>IFERROR(VLOOKUP(B127,インカレ!$B:$D,3,FALSE),0)</f>
        <v>0</v>
      </c>
      <c r="J127" s="70">
        <f>IFERROR(VLOOKUP(B127,新人戦!$B:$D,3,FALSE),0)</f>
        <v>0</v>
      </c>
      <c r="K127" s="67">
        <f t="shared" si="7"/>
        <v>0</v>
      </c>
    </row>
    <row r="128" spans="1:11">
      <c r="A128" s="60">
        <f t="shared" si="6"/>
        <v>94</v>
      </c>
      <c r="B128" s="112" t="str">
        <f>選手!G84</f>
        <v>宮本 潤士</v>
      </c>
      <c r="C128" s="60" t="str">
        <f>IFERROR(VLOOKUP(B128,選手!$G:$I,2,FALSE),"")</f>
        <v>近畿大学</v>
      </c>
      <c r="D128" s="60">
        <f>IFERROR(VLOOKUP(B128,選手!$G:$I,3,FALSE),"")</f>
        <v>1</v>
      </c>
      <c r="E128" s="67">
        <f>IFERROR(VLOOKUP(B128,春関!$B:$D,3,FALSE),0)</f>
        <v>0</v>
      </c>
      <c r="F128" s="67">
        <f>IFERROR(VLOOKUP(B128,西日本!$B:$D,3,FALSE),0)</f>
        <v>0</v>
      </c>
      <c r="G128" s="67">
        <f>IFERROR(VLOOKUP(B128,選抜!$B:$D,3,FALSE),0)</f>
        <v>0</v>
      </c>
      <c r="H128" s="67">
        <f>IFERROR(VLOOKUP(B128,秋関!$B:$D,3,FALSE),0)</f>
        <v>0</v>
      </c>
      <c r="I128" s="67">
        <f>IFERROR(VLOOKUP(B128,インカレ!$B:$D,3,FALSE),0)</f>
        <v>0</v>
      </c>
      <c r="J128" s="70">
        <f>IFERROR(VLOOKUP(B128,新人戦!$B:$D,3,FALSE),0)</f>
        <v>0</v>
      </c>
      <c r="K128" s="67">
        <f t="shared" si="7"/>
        <v>0</v>
      </c>
    </row>
    <row r="129" spans="1:11">
      <c r="A129" s="60">
        <f t="shared" si="6"/>
        <v>94</v>
      </c>
      <c r="B129" s="112" t="str">
        <f>選手!G85</f>
        <v>森上 智稀</v>
      </c>
      <c r="C129" s="60" t="str">
        <f>IFERROR(VLOOKUP(B129,選手!$G:$I,2,FALSE),"")</f>
        <v>近畿大学</v>
      </c>
      <c r="D129" s="60">
        <f>IFERROR(VLOOKUP(B129,選手!$G:$I,3,FALSE),"")</f>
        <v>1</v>
      </c>
      <c r="E129" s="67">
        <f>IFERROR(VLOOKUP(B129,春関!$B:$D,3,FALSE),0)</f>
        <v>0</v>
      </c>
      <c r="F129" s="67">
        <f>IFERROR(VLOOKUP(B129,西日本!$B:$D,3,FALSE),0)</f>
        <v>0</v>
      </c>
      <c r="G129" s="67">
        <f>IFERROR(VLOOKUP(B129,選抜!$B:$D,3,FALSE),0)</f>
        <v>0</v>
      </c>
      <c r="H129" s="67">
        <f>IFERROR(VLOOKUP(B129,秋関!$B:$D,3,FALSE),0)</f>
        <v>0</v>
      </c>
      <c r="I129" s="67">
        <f>IFERROR(VLOOKUP(B129,インカレ!$B:$D,3,FALSE),0)</f>
        <v>0</v>
      </c>
      <c r="J129" s="70">
        <f>IFERROR(VLOOKUP(B129,新人戦!$B:$D,3,FALSE),0)</f>
        <v>0</v>
      </c>
      <c r="K129" s="67">
        <f t="shared" si="7"/>
        <v>0</v>
      </c>
    </row>
    <row r="130" spans="1:11">
      <c r="A130" s="60">
        <f t="shared" ref="A130:A161" si="8">RANK($K130,$K:$K)</f>
        <v>94</v>
      </c>
      <c r="B130" s="112" t="str">
        <f>選手!G86</f>
        <v>和田中 柊友</v>
      </c>
      <c r="C130" s="60" t="str">
        <f>IFERROR(VLOOKUP(B130,選手!$G:$I,2,FALSE),"")</f>
        <v>近畿大学</v>
      </c>
      <c r="D130" s="60">
        <f>IFERROR(VLOOKUP(B130,選手!$G:$I,3,FALSE),"")</f>
        <v>1</v>
      </c>
      <c r="E130" s="67">
        <f>IFERROR(VLOOKUP(B130,春関!$B:$D,3,FALSE),0)</f>
        <v>0</v>
      </c>
      <c r="F130" s="67">
        <f>IFERROR(VLOOKUP(B130,西日本!$B:$D,3,FALSE),0)</f>
        <v>0</v>
      </c>
      <c r="G130" s="67">
        <f>IFERROR(VLOOKUP(B130,選抜!$B:$D,3,FALSE),0)</f>
        <v>0</v>
      </c>
      <c r="H130" s="67">
        <f>IFERROR(VLOOKUP(B130,秋関!$B:$D,3,FALSE),0)</f>
        <v>0</v>
      </c>
      <c r="I130" s="67">
        <f>IFERROR(VLOOKUP(B130,インカレ!$B:$D,3,FALSE),0)</f>
        <v>0</v>
      </c>
      <c r="J130" s="70">
        <f>IFERROR(VLOOKUP(B130,新人戦!$B:$D,3,FALSE),0)</f>
        <v>0</v>
      </c>
      <c r="K130" s="67">
        <f t="shared" ref="K130:K161" si="9">LARGE(E130:J130,1)+LARGE(E130:J130,2)+LARGE(E130:J130,3)</f>
        <v>0</v>
      </c>
    </row>
    <row r="131" spans="1:11">
      <c r="A131" s="60">
        <f t="shared" si="8"/>
        <v>94</v>
      </c>
      <c r="B131" s="112" t="str">
        <f>選手!G90</f>
        <v>荒木 康輔
小泉 建斗</v>
      </c>
      <c r="C131" s="60" t="str">
        <f>IFERROR(VLOOKUP(B131,選手!$G:$I,2,FALSE),"")</f>
        <v>甲南大学</v>
      </c>
      <c r="D131" s="60">
        <f>IFERROR(VLOOKUP(B131,選手!$G:$I,3,FALSE),"")</f>
        <v>2</v>
      </c>
      <c r="E131" s="67">
        <f>IFERROR(VLOOKUP(B131,春関!$B:$D,3,FALSE),0)</f>
        <v>0</v>
      </c>
      <c r="F131" s="67">
        <f>IFERROR(VLOOKUP(B131,西日本!$B:$D,3,FALSE),0)</f>
        <v>0</v>
      </c>
      <c r="G131" s="67">
        <f>IFERROR(VLOOKUP(B131,選抜!$B:$D,3,FALSE),0)</f>
        <v>0</v>
      </c>
      <c r="H131" s="67">
        <f>IFERROR(VLOOKUP(B131,秋関!$B:$D,3,FALSE),0)</f>
        <v>0</v>
      </c>
      <c r="I131" s="67">
        <f>IFERROR(VLOOKUP(B131,インカレ!$B:$D,3,FALSE),0)</f>
        <v>0</v>
      </c>
      <c r="J131" s="70">
        <f>IFERROR(VLOOKUP(B131,新人戦!$B:$D,3,FALSE),0)</f>
        <v>0</v>
      </c>
      <c r="K131" s="67">
        <f t="shared" si="9"/>
        <v>0</v>
      </c>
    </row>
    <row r="132" spans="1:11">
      <c r="A132" s="60">
        <f t="shared" si="8"/>
        <v>94</v>
      </c>
      <c r="B132" s="112" t="str">
        <f>選手!G96</f>
        <v>萱原 秀亮</v>
      </c>
      <c r="C132" s="60" t="str">
        <f>IFERROR(VLOOKUP(B132,選手!$G:$I,2,FALSE),"")</f>
        <v>甲南大学</v>
      </c>
      <c r="D132" s="60">
        <f>IFERROR(VLOOKUP(B132,選手!$G:$I,3,FALSE),"")</f>
        <v>1</v>
      </c>
      <c r="E132" s="67">
        <f>IFERROR(VLOOKUP(B132,春関!$B:$D,3,FALSE),0)</f>
        <v>0</v>
      </c>
      <c r="F132" s="67">
        <f>IFERROR(VLOOKUP(B132,西日本!$B:$D,3,FALSE),0)</f>
        <v>0</v>
      </c>
      <c r="G132" s="67">
        <f>IFERROR(VLOOKUP(B132,選抜!$B:$D,3,FALSE),0)</f>
        <v>0</v>
      </c>
      <c r="H132" s="67">
        <f>IFERROR(VLOOKUP(B132,秋関!$B:$D,3,FALSE),0)</f>
        <v>0</v>
      </c>
      <c r="I132" s="67">
        <f>IFERROR(VLOOKUP(B132,インカレ!$B:$D,3,FALSE),0)</f>
        <v>0</v>
      </c>
      <c r="J132" s="70">
        <f>IFERROR(VLOOKUP(B132,新人戦!$B:$D,3,FALSE),0)</f>
        <v>0</v>
      </c>
      <c r="K132" s="67">
        <f t="shared" si="9"/>
        <v>0</v>
      </c>
    </row>
    <row r="133" spans="1:11">
      <c r="A133" s="60">
        <f t="shared" si="8"/>
        <v>94</v>
      </c>
      <c r="B133" s="112" t="str">
        <f>選手!G98</f>
        <v>白石 勇樹</v>
      </c>
      <c r="C133" s="60" t="str">
        <f>IFERROR(VLOOKUP(B133,選手!$G:$I,2,FALSE),"")</f>
        <v>甲南大学</v>
      </c>
      <c r="D133" s="60">
        <f>IFERROR(VLOOKUP(B133,選手!$G:$I,3,FALSE),"")</f>
        <v>1</v>
      </c>
      <c r="E133" s="67">
        <f>IFERROR(VLOOKUP(B133,春関!$B:$D,3,FALSE),0)</f>
        <v>0</v>
      </c>
      <c r="F133" s="67">
        <f>IFERROR(VLOOKUP(B133,西日本!$B:$D,3,FALSE),0)</f>
        <v>0</v>
      </c>
      <c r="G133" s="67">
        <f>IFERROR(VLOOKUP(B133,選抜!$B:$D,3,FALSE),0)</f>
        <v>0</v>
      </c>
      <c r="H133" s="67">
        <f>IFERROR(VLOOKUP(B133,秋関!$B:$D,3,FALSE),0)</f>
        <v>0</v>
      </c>
      <c r="I133" s="67">
        <f>IFERROR(VLOOKUP(B133,インカレ!$B:$D,3,FALSE),0)</f>
        <v>0</v>
      </c>
      <c r="J133" s="70">
        <f>IFERROR(VLOOKUP(B133,新人戦!$B:$D,3,FALSE),0)</f>
        <v>0</v>
      </c>
      <c r="K133" s="67">
        <f t="shared" si="9"/>
        <v>0</v>
      </c>
    </row>
    <row r="134" spans="1:11">
      <c r="A134" s="60">
        <f t="shared" si="8"/>
        <v>94</v>
      </c>
      <c r="B134" s="112" t="str">
        <f>選手!G99</f>
        <v>戸田 海翔</v>
      </c>
      <c r="C134" s="60" t="str">
        <f>IFERROR(VLOOKUP(B134,選手!$G:$I,2,FALSE),"")</f>
        <v>甲南大学</v>
      </c>
      <c r="D134" s="60">
        <f>IFERROR(VLOOKUP(B134,選手!$G:$I,3,FALSE),"")</f>
        <v>1</v>
      </c>
      <c r="E134" s="67">
        <f>IFERROR(VLOOKUP(B134,春関!$B:$D,3,FALSE),0)</f>
        <v>0</v>
      </c>
      <c r="F134" s="67">
        <f>IFERROR(VLOOKUP(B134,西日本!$B:$D,3,FALSE),0)</f>
        <v>0</v>
      </c>
      <c r="G134" s="67">
        <f>IFERROR(VLOOKUP(B134,選抜!$B:$D,3,FALSE),0)</f>
        <v>0</v>
      </c>
      <c r="H134" s="67">
        <f>IFERROR(VLOOKUP(B134,秋関!$B:$D,3,FALSE),0)</f>
        <v>0</v>
      </c>
      <c r="I134" s="67">
        <f>IFERROR(VLOOKUP(B134,インカレ!$B:$D,3,FALSE),0)</f>
        <v>0</v>
      </c>
      <c r="J134" s="70">
        <f>IFERROR(VLOOKUP(B134,新人戦!$B:$D,3,FALSE),0)</f>
        <v>0</v>
      </c>
      <c r="K134" s="67">
        <f t="shared" si="9"/>
        <v>0</v>
      </c>
    </row>
    <row r="135" spans="1:11">
      <c r="A135" s="60">
        <f t="shared" si="8"/>
        <v>94</v>
      </c>
      <c r="B135" s="112" t="str">
        <f>選手!G100</f>
        <v>松村 拓</v>
      </c>
      <c r="C135" s="60" t="str">
        <f>IFERROR(VLOOKUP(B135,選手!$G:$I,2,FALSE),"")</f>
        <v>甲南大学</v>
      </c>
      <c r="D135" s="60">
        <f>IFERROR(VLOOKUP(B135,選手!$G:$I,3,FALSE),"")</f>
        <v>1</v>
      </c>
      <c r="E135" s="67">
        <f>IFERROR(VLOOKUP(B135,春関!$B:$D,3,FALSE),0)</f>
        <v>0</v>
      </c>
      <c r="F135" s="67">
        <f>IFERROR(VLOOKUP(B135,西日本!$B:$D,3,FALSE),0)</f>
        <v>0</v>
      </c>
      <c r="G135" s="67">
        <f>IFERROR(VLOOKUP(B135,選抜!$B:$D,3,FALSE),0)</f>
        <v>0</v>
      </c>
      <c r="H135" s="67">
        <f>IFERROR(VLOOKUP(B135,秋関!$B:$D,3,FALSE),0)</f>
        <v>0</v>
      </c>
      <c r="I135" s="67">
        <f>IFERROR(VLOOKUP(B135,インカレ!$B:$D,3,FALSE),0)</f>
        <v>0</v>
      </c>
      <c r="J135" s="70">
        <f>IFERROR(VLOOKUP(B135,新人戦!$B:$D,3,FALSE),0)</f>
        <v>0</v>
      </c>
      <c r="K135" s="67">
        <f t="shared" si="9"/>
        <v>0</v>
      </c>
    </row>
    <row r="136" spans="1:11">
      <c r="A136" s="60">
        <f t="shared" si="8"/>
        <v>94</v>
      </c>
      <c r="B136" s="112" t="str">
        <f>選手!G101</f>
        <v>吉見 太陽</v>
      </c>
      <c r="C136" s="60" t="str">
        <f>IFERROR(VLOOKUP(B136,選手!$G:$I,2,FALSE),"")</f>
        <v>甲南大学</v>
      </c>
      <c r="D136" s="60">
        <f>IFERROR(VLOOKUP(B136,選手!$G:$I,3,FALSE),"")</f>
        <v>1</v>
      </c>
      <c r="E136" s="67">
        <f>IFERROR(VLOOKUP(B136,春関!$B:$D,3,FALSE),0)</f>
        <v>0</v>
      </c>
      <c r="F136" s="67">
        <f>IFERROR(VLOOKUP(B136,西日本!$B:$D,3,FALSE),0)</f>
        <v>0</v>
      </c>
      <c r="G136" s="67">
        <f>IFERROR(VLOOKUP(B136,選抜!$B:$D,3,FALSE),0)</f>
        <v>0</v>
      </c>
      <c r="H136" s="67">
        <f>IFERROR(VLOOKUP(B136,秋関!$B:$D,3,FALSE),0)</f>
        <v>0</v>
      </c>
      <c r="I136" s="67">
        <f>IFERROR(VLOOKUP(B136,インカレ!$B:$D,3,FALSE),0)</f>
        <v>0</v>
      </c>
      <c r="J136" s="70">
        <f>IFERROR(VLOOKUP(B136,新人戦!$B:$D,3,FALSE),0)</f>
        <v>0</v>
      </c>
      <c r="K136" s="67">
        <f t="shared" si="9"/>
        <v>0</v>
      </c>
    </row>
    <row r="137" spans="1:11">
      <c r="A137" s="60">
        <f t="shared" si="8"/>
        <v>94</v>
      </c>
      <c r="B137" s="112" t="str">
        <f>選手!G103</f>
        <v>大原 士侑</v>
      </c>
      <c r="C137" s="60" t="str">
        <f>IFERROR(VLOOKUP(B137,選手!$G:$I,2,FALSE),"")</f>
        <v>四国大学</v>
      </c>
      <c r="D137" s="60">
        <f>IFERROR(VLOOKUP(B137,選手!$G:$I,3,FALSE),"")</f>
        <v>1</v>
      </c>
      <c r="E137" s="67">
        <f>IFERROR(VLOOKUP(B137,春関!$B:$D,3,FALSE),0)</f>
        <v>0</v>
      </c>
      <c r="F137" s="67">
        <f>IFERROR(VLOOKUP(B137,西日本!$B:$D,3,FALSE),0)</f>
        <v>0</v>
      </c>
      <c r="G137" s="67">
        <f>IFERROR(VLOOKUP(B137,選抜!$B:$D,3,FALSE),0)</f>
        <v>0</v>
      </c>
      <c r="H137" s="67">
        <f>IFERROR(VLOOKUP(B137,秋関!$B:$D,3,FALSE),0)</f>
        <v>0</v>
      </c>
      <c r="I137" s="67">
        <f>IFERROR(VLOOKUP(B137,インカレ!$B:$D,3,FALSE),0)</f>
        <v>0</v>
      </c>
      <c r="J137" s="70">
        <f>IFERROR(VLOOKUP(B137,新人戦!$B:$D,3,FALSE),0)</f>
        <v>0</v>
      </c>
      <c r="K137" s="67">
        <f t="shared" si="9"/>
        <v>0</v>
      </c>
    </row>
    <row r="138" spans="1:11">
      <c r="A138" s="60">
        <f t="shared" si="8"/>
        <v>94</v>
      </c>
      <c r="B138" s="112" t="str">
        <f>選手!G104</f>
        <v>國兼 峻桐</v>
      </c>
      <c r="C138" s="60" t="str">
        <f>IFERROR(VLOOKUP(B138,選手!$G:$I,2,FALSE),"")</f>
        <v>大阪産業大学</v>
      </c>
      <c r="D138" s="60">
        <f>IFERROR(VLOOKUP(B138,選手!$G:$I,3,FALSE),"")</f>
        <v>4</v>
      </c>
      <c r="E138" s="67">
        <f>IFERROR(VLOOKUP(B138,春関!$B:$D,3,FALSE),0)</f>
        <v>0</v>
      </c>
      <c r="F138" s="67">
        <f>IFERROR(VLOOKUP(B138,西日本!$B:$D,3,FALSE),0)</f>
        <v>0</v>
      </c>
      <c r="G138" s="67">
        <f>IFERROR(VLOOKUP(B138,選抜!$B:$D,3,FALSE),0)</f>
        <v>0</v>
      </c>
      <c r="H138" s="67">
        <f>IFERROR(VLOOKUP(B138,秋関!$B:$D,3,FALSE),0)</f>
        <v>0</v>
      </c>
      <c r="I138" s="67">
        <f>IFERROR(VLOOKUP(B138,インカレ!$B:$D,3,FALSE),0)</f>
        <v>0</v>
      </c>
      <c r="J138" s="70">
        <f>IFERROR(VLOOKUP(B138,新人戦!$B:$D,3,FALSE),0)</f>
        <v>0</v>
      </c>
      <c r="K138" s="67">
        <f t="shared" si="9"/>
        <v>0</v>
      </c>
    </row>
    <row r="139" spans="1:11">
      <c r="A139" s="60">
        <f t="shared" si="8"/>
        <v>94</v>
      </c>
      <c r="B139" s="112" t="str">
        <f>選手!G105</f>
        <v>宮下 愛翔</v>
      </c>
      <c r="C139" s="60" t="str">
        <f>IFERROR(VLOOKUP(B139,選手!$G:$I,2,FALSE),"")</f>
        <v>大阪産業大学</v>
      </c>
      <c r="D139" s="60">
        <f>IFERROR(VLOOKUP(B139,選手!$G:$I,3,FALSE),"")</f>
        <v>4</v>
      </c>
      <c r="E139" s="67">
        <f>IFERROR(VLOOKUP(B139,春関!$B:$D,3,FALSE),0)</f>
        <v>0</v>
      </c>
      <c r="F139" s="67">
        <f>IFERROR(VLOOKUP(B139,西日本!$B:$D,3,FALSE),0)</f>
        <v>0</v>
      </c>
      <c r="G139" s="67">
        <f>IFERROR(VLOOKUP(B139,選抜!$B:$D,3,FALSE),0)</f>
        <v>0</v>
      </c>
      <c r="H139" s="67">
        <f>IFERROR(VLOOKUP(B139,秋関!$B:$D,3,FALSE),0)</f>
        <v>0</v>
      </c>
      <c r="I139" s="67">
        <f>IFERROR(VLOOKUP(B139,インカレ!$B:$D,3,FALSE),0)</f>
        <v>0</v>
      </c>
      <c r="J139" s="70">
        <f>IFERROR(VLOOKUP(B139,新人戦!$B:$D,3,FALSE),0)</f>
        <v>0</v>
      </c>
      <c r="K139" s="67">
        <f t="shared" si="9"/>
        <v>0</v>
      </c>
    </row>
    <row r="140" spans="1:11">
      <c r="A140" s="60">
        <f t="shared" si="8"/>
        <v>94</v>
      </c>
      <c r="B140" s="112" t="str">
        <f>選手!G106</f>
        <v>武田 真珠</v>
      </c>
      <c r="C140" s="60" t="str">
        <f>IFERROR(VLOOKUP(B140,選手!$G:$I,2,FALSE),"")</f>
        <v>大阪産業大学</v>
      </c>
      <c r="D140" s="60">
        <f>IFERROR(VLOOKUP(B140,選手!$G:$I,3,FALSE),"")</f>
        <v>4</v>
      </c>
      <c r="E140" s="67">
        <f>IFERROR(VLOOKUP(B140,春関!$B:$D,3,FALSE),0)</f>
        <v>0</v>
      </c>
      <c r="F140" s="67">
        <f>IFERROR(VLOOKUP(B140,西日本!$B:$D,3,FALSE),0)</f>
        <v>0</v>
      </c>
      <c r="G140" s="67">
        <f>IFERROR(VLOOKUP(B140,選抜!$B:$D,3,FALSE),0)</f>
        <v>0</v>
      </c>
      <c r="H140" s="67">
        <f>IFERROR(VLOOKUP(B140,秋関!$B:$D,3,FALSE),0)</f>
        <v>0</v>
      </c>
      <c r="I140" s="67">
        <f>IFERROR(VLOOKUP(B140,インカレ!$B:$D,3,FALSE),0)</f>
        <v>0</v>
      </c>
      <c r="J140" s="70">
        <f>IFERROR(VLOOKUP(B140,新人戦!$B:$D,3,FALSE),0)</f>
        <v>0</v>
      </c>
      <c r="K140" s="67">
        <f t="shared" si="9"/>
        <v>0</v>
      </c>
    </row>
    <row r="141" spans="1:11">
      <c r="A141" s="60">
        <f t="shared" si="8"/>
        <v>94</v>
      </c>
      <c r="B141" s="112" t="str">
        <f>選手!G107</f>
        <v>多田 隼翔</v>
      </c>
      <c r="C141" s="60" t="str">
        <f>IFERROR(VLOOKUP(B141,選手!$G:$I,2,FALSE),"")</f>
        <v>大阪産業大学</v>
      </c>
      <c r="D141" s="60">
        <f>IFERROR(VLOOKUP(B141,選手!$G:$I,3,FALSE),"")</f>
        <v>2</v>
      </c>
      <c r="E141" s="67">
        <f>IFERROR(VLOOKUP(B141,春関!$B:$D,3,FALSE),0)</f>
        <v>0</v>
      </c>
      <c r="F141" s="67">
        <f>IFERROR(VLOOKUP(B141,西日本!$B:$D,3,FALSE),0)</f>
        <v>0</v>
      </c>
      <c r="G141" s="67">
        <f>IFERROR(VLOOKUP(B141,選抜!$B:$D,3,FALSE),0)</f>
        <v>0</v>
      </c>
      <c r="H141" s="67">
        <f>IFERROR(VLOOKUP(B141,秋関!$B:$D,3,FALSE),0)</f>
        <v>0</v>
      </c>
      <c r="I141" s="67">
        <f>IFERROR(VLOOKUP(B141,インカレ!$B:$D,3,FALSE),0)</f>
        <v>0</v>
      </c>
      <c r="J141" s="70">
        <f>IFERROR(VLOOKUP(B141,新人戦!$B:$D,3,FALSE),0)</f>
        <v>0</v>
      </c>
      <c r="K141" s="67">
        <f t="shared" si="9"/>
        <v>0</v>
      </c>
    </row>
    <row r="142" spans="1:11">
      <c r="A142" s="60">
        <f t="shared" si="8"/>
        <v>94</v>
      </c>
      <c r="B142" s="112" t="str">
        <f>選手!G109</f>
        <v>糸川 智博</v>
      </c>
      <c r="C142" s="60" t="str">
        <f>IFERROR(VLOOKUP(B142,選手!$G:$I,2,FALSE),"")</f>
        <v>大阪大学</v>
      </c>
      <c r="D142" s="60">
        <f>IFERROR(VLOOKUP(B142,選手!$G:$I,3,FALSE),"")</f>
        <v>4</v>
      </c>
      <c r="E142" s="67">
        <f>IFERROR(VLOOKUP(B142,春関!$B:$D,3,FALSE),0)</f>
        <v>0</v>
      </c>
      <c r="F142" s="67">
        <f>IFERROR(VLOOKUP(B142,西日本!$B:$D,3,FALSE),0)</f>
        <v>0</v>
      </c>
      <c r="G142" s="67">
        <f>IFERROR(VLOOKUP(B142,選抜!$B:$D,3,FALSE),0)</f>
        <v>0</v>
      </c>
      <c r="H142" s="67">
        <f>IFERROR(VLOOKUP(B142,秋関!$B:$D,3,FALSE),0)</f>
        <v>0</v>
      </c>
      <c r="I142" s="67">
        <f>IFERROR(VLOOKUP(B142,インカレ!$B:$D,3,FALSE),0)</f>
        <v>0</v>
      </c>
      <c r="J142" s="70">
        <f>IFERROR(VLOOKUP(B142,新人戦!$B:$D,3,FALSE),0)</f>
        <v>0</v>
      </c>
      <c r="K142" s="67">
        <f t="shared" si="9"/>
        <v>0</v>
      </c>
    </row>
    <row r="143" spans="1:11">
      <c r="A143" s="60">
        <f t="shared" si="8"/>
        <v>94</v>
      </c>
      <c r="B143" s="112" t="str">
        <f>選手!G111</f>
        <v>小門 巧</v>
      </c>
      <c r="C143" s="60" t="str">
        <f>IFERROR(VLOOKUP(B143,選手!$G:$I,2,FALSE),"")</f>
        <v>大阪大学</v>
      </c>
      <c r="D143" s="60">
        <f>IFERROR(VLOOKUP(B143,選手!$G:$I,3,FALSE),"")</f>
        <v>4</v>
      </c>
      <c r="E143" s="67">
        <f>IFERROR(VLOOKUP(B143,春関!$B:$D,3,FALSE),0)</f>
        <v>0</v>
      </c>
      <c r="F143" s="67">
        <f>IFERROR(VLOOKUP(B143,西日本!$B:$D,3,FALSE),0)</f>
        <v>0</v>
      </c>
      <c r="G143" s="67">
        <f>IFERROR(VLOOKUP(B143,選抜!$B:$D,3,FALSE),0)</f>
        <v>0</v>
      </c>
      <c r="H143" s="67">
        <f>IFERROR(VLOOKUP(B143,秋関!$B:$D,3,FALSE),0)</f>
        <v>0</v>
      </c>
      <c r="I143" s="67">
        <f>IFERROR(VLOOKUP(B143,インカレ!$B:$D,3,FALSE),0)</f>
        <v>0</v>
      </c>
      <c r="J143" s="70">
        <f>IFERROR(VLOOKUP(B143,新人戦!$B:$D,3,FALSE),0)</f>
        <v>0</v>
      </c>
      <c r="K143" s="67">
        <f t="shared" si="9"/>
        <v>0</v>
      </c>
    </row>
    <row r="144" spans="1:11">
      <c r="A144" s="60">
        <f t="shared" si="8"/>
        <v>94</v>
      </c>
      <c r="B144" s="112" t="str">
        <f>選手!G113</f>
        <v>武田 喜孝</v>
      </c>
      <c r="C144" s="60" t="str">
        <f>IFERROR(VLOOKUP(B144,選手!$G:$I,2,FALSE),"")</f>
        <v>大阪大学</v>
      </c>
      <c r="D144" s="60">
        <f>IFERROR(VLOOKUP(B144,選手!$G:$I,3,FALSE),"")</f>
        <v>4</v>
      </c>
      <c r="E144" s="67">
        <f>IFERROR(VLOOKUP(B144,春関!$B:$D,3,FALSE),0)</f>
        <v>0</v>
      </c>
      <c r="F144" s="67">
        <f>IFERROR(VLOOKUP(B144,西日本!$B:$D,3,FALSE),0)</f>
        <v>0</v>
      </c>
      <c r="G144" s="67">
        <f>IFERROR(VLOOKUP(B144,選抜!$B:$D,3,FALSE),0)</f>
        <v>0</v>
      </c>
      <c r="H144" s="67">
        <f>IFERROR(VLOOKUP(B144,秋関!$B:$D,3,FALSE),0)</f>
        <v>0</v>
      </c>
      <c r="I144" s="67">
        <f>IFERROR(VLOOKUP(B144,インカレ!$B:$D,3,FALSE),0)</f>
        <v>0</v>
      </c>
      <c r="J144" s="70">
        <f>IFERROR(VLOOKUP(B144,新人戦!$B:$D,3,FALSE),0)</f>
        <v>0</v>
      </c>
      <c r="K144" s="67">
        <f t="shared" si="9"/>
        <v>0</v>
      </c>
    </row>
    <row r="145" spans="1:11">
      <c r="A145" s="60">
        <f t="shared" si="8"/>
        <v>94</v>
      </c>
      <c r="B145" s="112" t="str">
        <f>選手!G114</f>
        <v>橋本 真志</v>
      </c>
      <c r="C145" s="60" t="str">
        <f>IFERROR(VLOOKUP(B145,選手!$G:$I,2,FALSE),"")</f>
        <v>大阪大学</v>
      </c>
      <c r="D145" s="60">
        <f>IFERROR(VLOOKUP(B145,選手!$G:$I,3,FALSE),"")</f>
        <v>4</v>
      </c>
      <c r="E145" s="67">
        <f>IFERROR(VLOOKUP(B145,春関!$B:$D,3,FALSE),0)</f>
        <v>0</v>
      </c>
      <c r="F145" s="67">
        <f>IFERROR(VLOOKUP(B145,西日本!$B:$D,3,FALSE),0)</f>
        <v>0</v>
      </c>
      <c r="G145" s="67">
        <f>IFERROR(VLOOKUP(B145,選抜!$B:$D,3,FALSE),0)</f>
        <v>0</v>
      </c>
      <c r="H145" s="67">
        <f>IFERROR(VLOOKUP(B145,秋関!$B:$D,3,FALSE),0)</f>
        <v>0</v>
      </c>
      <c r="I145" s="67">
        <f>IFERROR(VLOOKUP(B145,インカレ!$B:$D,3,FALSE),0)</f>
        <v>0</v>
      </c>
      <c r="J145" s="70">
        <f>IFERROR(VLOOKUP(B145,新人戦!$B:$D,3,FALSE),0)</f>
        <v>0</v>
      </c>
      <c r="K145" s="67">
        <f t="shared" si="9"/>
        <v>0</v>
      </c>
    </row>
    <row r="146" spans="1:11">
      <c r="A146" s="60">
        <f t="shared" si="8"/>
        <v>94</v>
      </c>
      <c r="B146" s="112" t="str">
        <f>選手!G121</f>
        <v>折田 皓</v>
      </c>
      <c r="C146" s="60" t="str">
        <f>IFERROR(VLOOKUP(B146,選手!$G:$I,2,FALSE),"")</f>
        <v>大阪大学</v>
      </c>
      <c r="D146" s="60">
        <f>IFERROR(VLOOKUP(B146,選手!$G:$I,3,FALSE),"")</f>
        <v>2</v>
      </c>
      <c r="E146" s="67">
        <f>IFERROR(VLOOKUP(B146,春関!$B:$D,3,FALSE),0)</f>
        <v>0</v>
      </c>
      <c r="F146" s="67">
        <f>IFERROR(VLOOKUP(B146,西日本!$B:$D,3,FALSE),0)</f>
        <v>0</v>
      </c>
      <c r="G146" s="67">
        <f>IFERROR(VLOOKUP(B146,選抜!$B:$D,3,FALSE),0)</f>
        <v>0</v>
      </c>
      <c r="H146" s="67">
        <f>IFERROR(VLOOKUP(B146,秋関!$B:$D,3,FALSE),0)</f>
        <v>0</v>
      </c>
      <c r="I146" s="67">
        <f>IFERROR(VLOOKUP(B146,インカレ!$B:$D,3,FALSE),0)</f>
        <v>0</v>
      </c>
      <c r="J146" s="70">
        <f>IFERROR(VLOOKUP(B146,新人戦!$B:$D,3,FALSE),0)</f>
        <v>0</v>
      </c>
      <c r="K146" s="67">
        <f t="shared" si="9"/>
        <v>0</v>
      </c>
    </row>
    <row r="147" spans="1:11">
      <c r="A147" s="60">
        <f t="shared" si="8"/>
        <v>94</v>
      </c>
      <c r="B147" s="112" t="str">
        <f>選手!G122</f>
        <v>岸部 伊織</v>
      </c>
      <c r="C147" s="60" t="str">
        <f>IFERROR(VLOOKUP(B147,選手!$G:$I,2,FALSE),"")</f>
        <v>大阪大学</v>
      </c>
      <c r="D147" s="60">
        <f>IFERROR(VLOOKUP(B147,選手!$G:$I,3,FALSE),"")</f>
        <v>2</v>
      </c>
      <c r="E147" s="67">
        <f>IFERROR(VLOOKUP(B147,春関!$B:$D,3,FALSE),0)</f>
        <v>0</v>
      </c>
      <c r="F147" s="67">
        <f>IFERROR(VLOOKUP(B147,西日本!$B:$D,3,FALSE),0)</f>
        <v>0</v>
      </c>
      <c r="G147" s="67">
        <f>IFERROR(VLOOKUP(B147,選抜!$B:$D,3,FALSE),0)</f>
        <v>0</v>
      </c>
      <c r="H147" s="67">
        <f>IFERROR(VLOOKUP(B147,秋関!$B:$D,3,FALSE),0)</f>
        <v>0</v>
      </c>
      <c r="I147" s="67">
        <f>IFERROR(VLOOKUP(B147,インカレ!$B:$D,3,FALSE),0)</f>
        <v>0</v>
      </c>
      <c r="J147" s="70">
        <f>IFERROR(VLOOKUP(B147,新人戦!$B:$D,3,FALSE),0)</f>
        <v>0</v>
      </c>
      <c r="K147" s="67">
        <f t="shared" si="9"/>
        <v>0</v>
      </c>
    </row>
    <row r="148" spans="1:11">
      <c r="A148" s="60">
        <f t="shared" si="8"/>
        <v>94</v>
      </c>
      <c r="B148" s="112" t="str">
        <f>選手!G124</f>
        <v>濟川 勇汰</v>
      </c>
      <c r="C148" s="60" t="str">
        <f>IFERROR(VLOOKUP(B148,選手!$G:$I,2,FALSE),"")</f>
        <v>大阪大学</v>
      </c>
      <c r="D148" s="60">
        <f>IFERROR(VLOOKUP(B148,選手!$G:$I,3,FALSE),"")</f>
        <v>2</v>
      </c>
      <c r="E148" s="67">
        <f>IFERROR(VLOOKUP(B148,春関!$B:$D,3,FALSE),0)</f>
        <v>0</v>
      </c>
      <c r="F148" s="67">
        <f>IFERROR(VLOOKUP(B148,西日本!$B:$D,3,FALSE),0)</f>
        <v>0</v>
      </c>
      <c r="G148" s="67">
        <f>IFERROR(VLOOKUP(B148,選抜!$B:$D,3,FALSE),0)</f>
        <v>0</v>
      </c>
      <c r="H148" s="67">
        <f>IFERROR(VLOOKUP(B148,秋関!$B:$D,3,FALSE),0)</f>
        <v>0</v>
      </c>
      <c r="I148" s="67">
        <f>IFERROR(VLOOKUP(B148,インカレ!$B:$D,3,FALSE),0)</f>
        <v>0</v>
      </c>
      <c r="J148" s="70">
        <f>IFERROR(VLOOKUP(B148,新人戦!$B:$D,3,FALSE),0)</f>
        <v>0</v>
      </c>
      <c r="K148" s="67">
        <f t="shared" si="9"/>
        <v>0</v>
      </c>
    </row>
    <row r="149" spans="1:11">
      <c r="A149" s="60">
        <f t="shared" si="8"/>
        <v>94</v>
      </c>
      <c r="B149" s="112" t="str">
        <f>選手!G126</f>
        <v>濱田 智也</v>
      </c>
      <c r="C149" s="60" t="str">
        <f>IFERROR(VLOOKUP(B149,選手!$G:$I,2,FALSE),"")</f>
        <v>大阪大学</v>
      </c>
      <c r="D149" s="60">
        <f>IFERROR(VLOOKUP(B149,選手!$G:$I,3,FALSE),"")</f>
        <v>2</v>
      </c>
      <c r="E149" s="67">
        <f>IFERROR(VLOOKUP(B149,春関!$B:$D,3,FALSE),0)</f>
        <v>0</v>
      </c>
      <c r="F149" s="67">
        <f>IFERROR(VLOOKUP(B149,西日本!$B:$D,3,FALSE),0)</f>
        <v>0</v>
      </c>
      <c r="G149" s="67">
        <f>IFERROR(VLOOKUP(B149,選抜!$B:$D,3,FALSE),0)</f>
        <v>0</v>
      </c>
      <c r="H149" s="67">
        <f>IFERROR(VLOOKUP(B149,秋関!$B:$D,3,FALSE),0)</f>
        <v>0</v>
      </c>
      <c r="I149" s="67">
        <f>IFERROR(VLOOKUP(B149,インカレ!$B:$D,3,FALSE),0)</f>
        <v>0</v>
      </c>
      <c r="J149" s="70">
        <f>IFERROR(VLOOKUP(B149,新人戦!$B:$D,3,FALSE),0)</f>
        <v>0</v>
      </c>
      <c r="K149" s="67">
        <f t="shared" si="9"/>
        <v>0</v>
      </c>
    </row>
    <row r="150" spans="1:11">
      <c r="A150" s="60">
        <f t="shared" si="8"/>
        <v>94</v>
      </c>
      <c r="B150" s="112" t="str">
        <f>選手!G128</f>
        <v>池上 聡範</v>
      </c>
      <c r="C150" s="60" t="str">
        <f>IFERROR(VLOOKUP(B150,選手!$G:$I,2,FALSE),"")</f>
        <v>大阪大学</v>
      </c>
      <c r="D150" s="60">
        <f>IFERROR(VLOOKUP(B150,選手!$G:$I,3,FALSE),"")</f>
        <v>1</v>
      </c>
      <c r="E150" s="67">
        <f>IFERROR(VLOOKUP(B150,春関!$B:$D,3,FALSE),0)</f>
        <v>0</v>
      </c>
      <c r="F150" s="67">
        <f>IFERROR(VLOOKUP(B150,西日本!$B:$D,3,FALSE),0)</f>
        <v>0</v>
      </c>
      <c r="G150" s="67">
        <f>IFERROR(VLOOKUP(B150,選抜!$B:$D,3,FALSE),0)</f>
        <v>0</v>
      </c>
      <c r="H150" s="67">
        <f>IFERROR(VLOOKUP(B150,秋関!$B:$D,3,FALSE),0)</f>
        <v>0</v>
      </c>
      <c r="I150" s="67">
        <f>IFERROR(VLOOKUP(B150,インカレ!$B:$D,3,FALSE),0)</f>
        <v>0</v>
      </c>
      <c r="J150" s="70">
        <f>IFERROR(VLOOKUP(B150,新人戦!$B:$D,3,FALSE),0)</f>
        <v>0</v>
      </c>
      <c r="K150" s="67">
        <f t="shared" si="9"/>
        <v>0</v>
      </c>
    </row>
    <row r="151" spans="1:11">
      <c r="A151" s="60">
        <f t="shared" si="8"/>
        <v>94</v>
      </c>
      <c r="B151" s="112" t="str">
        <f>選手!G129</f>
        <v>稲津 秀一</v>
      </c>
      <c r="C151" s="60" t="str">
        <f>IFERROR(VLOOKUP(B151,選手!$G:$I,2,FALSE),"")</f>
        <v>大阪大学</v>
      </c>
      <c r="D151" s="60">
        <f>IFERROR(VLOOKUP(B151,選手!$G:$I,3,FALSE),"")</f>
        <v>1</v>
      </c>
      <c r="E151" s="67">
        <f>IFERROR(VLOOKUP(B151,春関!$B:$D,3,FALSE),0)</f>
        <v>0</v>
      </c>
      <c r="F151" s="67">
        <f>IFERROR(VLOOKUP(B151,西日本!$B:$D,3,FALSE),0)</f>
        <v>0</v>
      </c>
      <c r="G151" s="67">
        <f>IFERROR(VLOOKUP(B151,選抜!$B:$D,3,FALSE),0)</f>
        <v>0</v>
      </c>
      <c r="H151" s="67">
        <f>IFERROR(VLOOKUP(B151,秋関!$B:$D,3,FALSE),0)</f>
        <v>0</v>
      </c>
      <c r="I151" s="67">
        <f>IFERROR(VLOOKUP(B151,インカレ!$B:$D,3,FALSE),0)</f>
        <v>0</v>
      </c>
      <c r="J151" s="70">
        <f>IFERROR(VLOOKUP(B151,新人戦!$B:$D,3,FALSE),0)</f>
        <v>0</v>
      </c>
      <c r="K151" s="67">
        <f t="shared" si="9"/>
        <v>0</v>
      </c>
    </row>
    <row r="152" spans="1:11">
      <c r="A152" s="60">
        <f t="shared" si="8"/>
        <v>94</v>
      </c>
      <c r="B152" s="112" t="str">
        <f>選手!G130</f>
        <v>尾崎 太陽</v>
      </c>
      <c r="C152" s="60" t="str">
        <f>IFERROR(VLOOKUP(B152,選手!$G:$I,2,FALSE),"")</f>
        <v>大阪大学</v>
      </c>
      <c r="D152" s="60">
        <f>IFERROR(VLOOKUP(B152,選手!$G:$I,3,FALSE),"")</f>
        <v>1</v>
      </c>
      <c r="E152" s="67">
        <f>IFERROR(VLOOKUP(B152,春関!$B:$D,3,FALSE),0)</f>
        <v>0</v>
      </c>
      <c r="F152" s="67">
        <f>IFERROR(VLOOKUP(B152,西日本!$B:$D,3,FALSE),0)</f>
        <v>0</v>
      </c>
      <c r="G152" s="67">
        <f>IFERROR(VLOOKUP(B152,選抜!$B:$D,3,FALSE),0)</f>
        <v>0</v>
      </c>
      <c r="H152" s="67">
        <f>IFERROR(VLOOKUP(B152,秋関!$B:$D,3,FALSE),0)</f>
        <v>0</v>
      </c>
      <c r="I152" s="67">
        <f>IFERROR(VLOOKUP(B152,インカレ!$B:$D,3,FALSE),0)</f>
        <v>0</v>
      </c>
      <c r="J152" s="70">
        <f>IFERROR(VLOOKUP(B152,新人戦!$B:$D,3,FALSE),0)</f>
        <v>0</v>
      </c>
      <c r="K152" s="67">
        <f t="shared" si="9"/>
        <v>0</v>
      </c>
    </row>
    <row r="153" spans="1:11">
      <c r="A153" s="60">
        <f t="shared" si="8"/>
        <v>94</v>
      </c>
      <c r="B153" s="112" t="str">
        <f>選手!G131</f>
        <v>片岡 睦樹</v>
      </c>
      <c r="C153" s="60" t="str">
        <f>IFERROR(VLOOKUP(B153,選手!$G:$I,2,FALSE),"")</f>
        <v>大阪大学</v>
      </c>
      <c r="D153" s="60">
        <f>IFERROR(VLOOKUP(B153,選手!$G:$I,3,FALSE),"")</f>
        <v>1</v>
      </c>
      <c r="E153" s="67">
        <f>IFERROR(VLOOKUP(B153,春関!$B:$D,3,FALSE),0)</f>
        <v>0</v>
      </c>
      <c r="F153" s="67">
        <f>IFERROR(VLOOKUP(B153,西日本!$B:$D,3,FALSE),0)</f>
        <v>0</v>
      </c>
      <c r="G153" s="67">
        <f>IFERROR(VLOOKUP(B153,選抜!$B:$D,3,FALSE),0)</f>
        <v>0</v>
      </c>
      <c r="H153" s="67">
        <f>IFERROR(VLOOKUP(B153,秋関!$B:$D,3,FALSE),0)</f>
        <v>0</v>
      </c>
      <c r="I153" s="67">
        <f>IFERROR(VLOOKUP(B153,インカレ!$B:$D,3,FALSE),0)</f>
        <v>0</v>
      </c>
      <c r="J153" s="70">
        <f>IFERROR(VLOOKUP(B153,新人戦!$B:$D,3,FALSE),0)</f>
        <v>0</v>
      </c>
      <c r="K153" s="67">
        <f t="shared" si="9"/>
        <v>0</v>
      </c>
    </row>
    <row r="154" spans="1:11">
      <c r="A154" s="60">
        <f t="shared" si="8"/>
        <v>94</v>
      </c>
      <c r="B154" s="112" t="str">
        <f>選手!G132</f>
        <v>佐藤 龍之介</v>
      </c>
      <c r="C154" s="60" t="str">
        <f>IFERROR(VLOOKUP(B154,選手!$G:$I,2,FALSE),"")</f>
        <v>大阪大学</v>
      </c>
      <c r="D154" s="60">
        <f>IFERROR(VLOOKUP(B154,選手!$G:$I,3,FALSE),"")</f>
        <v>1</v>
      </c>
      <c r="E154" s="67">
        <f>IFERROR(VLOOKUP(B154,春関!$B:$D,3,FALSE),0)</f>
        <v>0</v>
      </c>
      <c r="F154" s="67">
        <f>IFERROR(VLOOKUP(B154,西日本!$B:$D,3,FALSE),0)</f>
        <v>0</v>
      </c>
      <c r="G154" s="67">
        <f>IFERROR(VLOOKUP(B154,選抜!$B:$D,3,FALSE),0)</f>
        <v>0</v>
      </c>
      <c r="H154" s="67">
        <f>IFERROR(VLOOKUP(B154,秋関!$B:$D,3,FALSE),0)</f>
        <v>0</v>
      </c>
      <c r="I154" s="67">
        <f>IFERROR(VLOOKUP(B154,インカレ!$B:$D,3,FALSE),0)</f>
        <v>0</v>
      </c>
      <c r="J154" s="70">
        <f>IFERROR(VLOOKUP(B154,新人戦!$B:$D,3,FALSE),0)</f>
        <v>0</v>
      </c>
      <c r="K154" s="67">
        <f t="shared" si="9"/>
        <v>0</v>
      </c>
    </row>
    <row r="155" spans="1:11">
      <c r="A155" s="60">
        <f t="shared" si="8"/>
        <v>94</v>
      </c>
      <c r="B155" s="112" t="str">
        <f>選手!G133</f>
        <v>白土 日向</v>
      </c>
      <c r="C155" s="60" t="str">
        <f>IFERROR(VLOOKUP(B155,選手!$G:$I,2,FALSE),"")</f>
        <v>大阪大学</v>
      </c>
      <c r="D155" s="60">
        <f>IFERROR(VLOOKUP(B155,選手!$G:$I,3,FALSE),"")</f>
        <v>1</v>
      </c>
      <c r="E155" s="67">
        <f>IFERROR(VLOOKUP(B155,春関!$B:$D,3,FALSE),0)</f>
        <v>0</v>
      </c>
      <c r="F155" s="67">
        <f>IFERROR(VLOOKUP(B155,西日本!$B:$D,3,FALSE),0)</f>
        <v>0</v>
      </c>
      <c r="G155" s="67">
        <f>IFERROR(VLOOKUP(B155,選抜!$B:$D,3,FALSE),0)</f>
        <v>0</v>
      </c>
      <c r="H155" s="67">
        <f>IFERROR(VLOOKUP(B155,秋関!$B:$D,3,FALSE),0)</f>
        <v>0</v>
      </c>
      <c r="I155" s="67">
        <f>IFERROR(VLOOKUP(B155,インカレ!$B:$D,3,FALSE),0)</f>
        <v>0</v>
      </c>
      <c r="J155" s="70">
        <f>IFERROR(VLOOKUP(B155,新人戦!$B:$D,3,FALSE),0)</f>
        <v>0</v>
      </c>
      <c r="K155" s="67">
        <f t="shared" si="9"/>
        <v>0</v>
      </c>
    </row>
    <row r="156" spans="1:11">
      <c r="A156" s="60">
        <f t="shared" si="8"/>
        <v>94</v>
      </c>
      <c r="B156" s="112" t="str">
        <f>選手!G134</f>
        <v>藤 大翔</v>
      </c>
      <c r="C156" s="60" t="str">
        <f>IFERROR(VLOOKUP(B156,選手!$G:$I,2,FALSE),"")</f>
        <v>大阪大学</v>
      </c>
      <c r="D156" s="60">
        <f>IFERROR(VLOOKUP(B156,選手!$G:$I,3,FALSE),"")</f>
        <v>1</v>
      </c>
      <c r="E156" s="67">
        <f>IFERROR(VLOOKUP(B156,春関!$B:$D,3,FALSE),0)</f>
        <v>0</v>
      </c>
      <c r="F156" s="67">
        <f>IFERROR(VLOOKUP(B156,西日本!$B:$D,3,FALSE),0)</f>
        <v>0</v>
      </c>
      <c r="G156" s="67">
        <f>IFERROR(VLOOKUP(B156,選抜!$B:$D,3,FALSE),0)</f>
        <v>0</v>
      </c>
      <c r="H156" s="67">
        <f>IFERROR(VLOOKUP(B156,秋関!$B:$D,3,FALSE),0)</f>
        <v>0</v>
      </c>
      <c r="I156" s="67">
        <f>IFERROR(VLOOKUP(B156,インカレ!$B:$D,3,FALSE),0)</f>
        <v>0</v>
      </c>
      <c r="J156" s="70">
        <f>IFERROR(VLOOKUP(B156,新人戦!$B:$D,3,FALSE),0)</f>
        <v>0</v>
      </c>
      <c r="K156" s="67">
        <f t="shared" si="9"/>
        <v>0</v>
      </c>
    </row>
    <row r="157" spans="1:11">
      <c r="A157" s="60">
        <f t="shared" si="8"/>
        <v>94</v>
      </c>
      <c r="B157" s="112" t="str">
        <f>選手!G135</f>
        <v>穂園 大雅</v>
      </c>
      <c r="C157" s="60" t="str">
        <f>IFERROR(VLOOKUP(B157,選手!$G:$I,2,FALSE),"")</f>
        <v>大阪大学</v>
      </c>
      <c r="D157" s="60">
        <f>IFERROR(VLOOKUP(B157,選手!$G:$I,3,FALSE),"")</f>
        <v>1</v>
      </c>
      <c r="E157" s="67">
        <f>IFERROR(VLOOKUP(B157,春関!$B:$D,3,FALSE),0)</f>
        <v>0</v>
      </c>
      <c r="F157" s="67">
        <f>IFERROR(VLOOKUP(B157,西日本!$B:$D,3,FALSE),0)</f>
        <v>0</v>
      </c>
      <c r="G157" s="67">
        <f>IFERROR(VLOOKUP(B157,選抜!$B:$D,3,FALSE),0)</f>
        <v>0</v>
      </c>
      <c r="H157" s="67">
        <f>IFERROR(VLOOKUP(B157,秋関!$B:$D,3,FALSE),0)</f>
        <v>0</v>
      </c>
      <c r="I157" s="67">
        <f>IFERROR(VLOOKUP(B157,インカレ!$B:$D,3,FALSE),0)</f>
        <v>0</v>
      </c>
      <c r="J157" s="70">
        <f>IFERROR(VLOOKUP(B157,新人戦!$B:$D,3,FALSE),0)</f>
        <v>0</v>
      </c>
      <c r="K157" s="67">
        <f t="shared" si="9"/>
        <v>0</v>
      </c>
    </row>
    <row r="158" spans="1:11">
      <c r="A158" s="60">
        <f t="shared" si="8"/>
        <v>94</v>
      </c>
      <c r="B158" s="112" t="str">
        <f>選手!G136</f>
        <v>佐竹 優悟</v>
      </c>
      <c r="C158" s="60" t="str">
        <f>IFERROR(VLOOKUP(B158,選手!$G:$I,2,FALSE),"")</f>
        <v>同志社大学</v>
      </c>
      <c r="D158" s="60">
        <f>IFERROR(VLOOKUP(B158,選手!$G:$I,3,FALSE),"")</f>
        <v>4</v>
      </c>
      <c r="E158" s="67">
        <f>IFERROR(VLOOKUP(B158,春関!$B:$D,3,FALSE),0)</f>
        <v>0</v>
      </c>
      <c r="F158" s="67">
        <f>IFERROR(VLOOKUP(B158,西日本!$B:$D,3,FALSE),0)</f>
        <v>0</v>
      </c>
      <c r="G158" s="67">
        <f>IFERROR(VLOOKUP(B158,選抜!$B:$D,3,FALSE),0)</f>
        <v>0</v>
      </c>
      <c r="H158" s="67">
        <f>IFERROR(VLOOKUP(B158,秋関!$B:$D,3,FALSE),0)</f>
        <v>0</v>
      </c>
      <c r="I158" s="67">
        <f>IFERROR(VLOOKUP(B158,インカレ!$B:$D,3,FALSE),0)</f>
        <v>0</v>
      </c>
      <c r="J158" s="70">
        <f>IFERROR(VLOOKUP(B158,新人戦!$B:$D,3,FALSE),0)</f>
        <v>0</v>
      </c>
      <c r="K158" s="67">
        <f t="shared" si="9"/>
        <v>0</v>
      </c>
    </row>
    <row r="159" spans="1:11">
      <c r="A159" s="60">
        <f t="shared" si="8"/>
        <v>94</v>
      </c>
      <c r="B159" s="112" t="str">
        <f>選手!G138</f>
        <v>吉村 和徳</v>
      </c>
      <c r="C159" s="60" t="str">
        <f>IFERROR(VLOOKUP(B159,選手!$G:$I,2,FALSE),"")</f>
        <v>同志社大学</v>
      </c>
      <c r="D159" s="60">
        <f>IFERROR(VLOOKUP(B159,選手!$G:$I,3,FALSE),"")</f>
        <v>3</v>
      </c>
      <c r="E159" s="67">
        <f>IFERROR(VLOOKUP(B159,春関!$B:$D,3,FALSE),0)</f>
        <v>0</v>
      </c>
      <c r="F159" s="67">
        <f>IFERROR(VLOOKUP(B159,西日本!$B:$D,3,FALSE),0)</f>
        <v>0</v>
      </c>
      <c r="G159" s="67">
        <f>IFERROR(VLOOKUP(B159,選抜!$B:$D,3,FALSE),0)</f>
        <v>0</v>
      </c>
      <c r="H159" s="67">
        <f>IFERROR(VLOOKUP(B159,秋関!$B:$D,3,FALSE),0)</f>
        <v>0</v>
      </c>
      <c r="I159" s="67">
        <f>IFERROR(VLOOKUP(B159,インカレ!$B:$D,3,FALSE),0)</f>
        <v>0</v>
      </c>
      <c r="J159" s="70">
        <f>IFERROR(VLOOKUP(B159,新人戦!$B:$D,3,FALSE),0)</f>
        <v>0</v>
      </c>
      <c r="K159" s="67">
        <f t="shared" si="9"/>
        <v>0</v>
      </c>
    </row>
    <row r="160" spans="1:11">
      <c r="A160" s="60">
        <f t="shared" si="8"/>
        <v>94</v>
      </c>
      <c r="B160" s="112" t="str">
        <f>選手!G139</f>
        <v>石田 太一</v>
      </c>
      <c r="C160" s="60" t="str">
        <f>IFERROR(VLOOKUP(B160,選手!$G:$I,2,FALSE),"")</f>
        <v>同志社大学</v>
      </c>
      <c r="D160" s="60">
        <f>IFERROR(VLOOKUP(B160,選手!$G:$I,3,FALSE),"")</f>
        <v>3</v>
      </c>
      <c r="E160" s="67">
        <f>IFERROR(VLOOKUP(B160,春関!$B:$D,3,FALSE),0)</f>
        <v>0</v>
      </c>
      <c r="F160" s="67">
        <f>IFERROR(VLOOKUP(B160,西日本!$B:$D,3,FALSE),0)</f>
        <v>0</v>
      </c>
      <c r="G160" s="67">
        <f>IFERROR(VLOOKUP(B160,選抜!$B:$D,3,FALSE),0)</f>
        <v>0</v>
      </c>
      <c r="H160" s="67">
        <f>IFERROR(VLOOKUP(B160,秋関!$B:$D,3,FALSE),0)</f>
        <v>0</v>
      </c>
      <c r="I160" s="67">
        <f>IFERROR(VLOOKUP(B160,インカレ!$B:$D,3,FALSE),0)</f>
        <v>0</v>
      </c>
      <c r="J160" s="70">
        <f>IFERROR(VLOOKUP(B160,新人戦!$B:$D,3,FALSE),0)</f>
        <v>0</v>
      </c>
      <c r="K160" s="67">
        <f t="shared" si="9"/>
        <v>0</v>
      </c>
    </row>
    <row r="161" spans="1:11">
      <c r="A161" s="60">
        <f t="shared" si="8"/>
        <v>94</v>
      </c>
      <c r="B161" s="112" t="str">
        <f>選手!G140</f>
        <v>原田 稜大</v>
      </c>
      <c r="C161" s="60" t="str">
        <f>IFERROR(VLOOKUP(B161,選手!$G:$I,2,FALSE),"")</f>
        <v>同志社大学</v>
      </c>
      <c r="D161" s="60">
        <f>IFERROR(VLOOKUP(B161,選手!$G:$I,3,FALSE),"")</f>
        <v>2</v>
      </c>
      <c r="E161" s="67">
        <f>IFERROR(VLOOKUP(B161,春関!$B:$D,3,FALSE),0)</f>
        <v>0</v>
      </c>
      <c r="F161" s="67">
        <f>IFERROR(VLOOKUP(B161,西日本!$B:$D,3,FALSE),0)</f>
        <v>0</v>
      </c>
      <c r="G161" s="67">
        <f>IFERROR(VLOOKUP(B161,選抜!$B:$D,3,FALSE),0)</f>
        <v>0</v>
      </c>
      <c r="H161" s="67">
        <f>IFERROR(VLOOKUP(B161,秋関!$B:$D,3,FALSE),0)</f>
        <v>0</v>
      </c>
      <c r="I161" s="67">
        <f>IFERROR(VLOOKUP(B161,インカレ!$B:$D,3,FALSE),0)</f>
        <v>0</v>
      </c>
      <c r="J161" s="70">
        <f>IFERROR(VLOOKUP(B161,新人戦!$B:$D,3,FALSE),0)</f>
        <v>0</v>
      </c>
      <c r="K161" s="67">
        <f t="shared" si="9"/>
        <v>0</v>
      </c>
    </row>
    <row r="162" spans="1:11">
      <c r="A162" s="60">
        <f t="shared" ref="A162:A185" si="10">RANK($K162,$K:$K)</f>
        <v>94</v>
      </c>
      <c r="B162" s="112" t="str">
        <f>選手!G141</f>
        <v>山口 航平</v>
      </c>
      <c r="C162" s="60" t="str">
        <f>IFERROR(VLOOKUP(B162,選手!$G:$I,2,FALSE),"")</f>
        <v>同志社大学</v>
      </c>
      <c r="D162" s="60">
        <f>IFERROR(VLOOKUP(B162,選手!$G:$I,3,FALSE),"")</f>
        <v>2</v>
      </c>
      <c r="E162" s="67">
        <f>IFERROR(VLOOKUP(B162,春関!$B:$D,3,FALSE),0)</f>
        <v>0</v>
      </c>
      <c r="F162" s="67">
        <f>IFERROR(VLOOKUP(B162,西日本!$B:$D,3,FALSE),0)</f>
        <v>0</v>
      </c>
      <c r="G162" s="67">
        <f>IFERROR(VLOOKUP(B162,選抜!$B:$D,3,FALSE),0)</f>
        <v>0</v>
      </c>
      <c r="H162" s="67">
        <f>IFERROR(VLOOKUP(B162,秋関!$B:$D,3,FALSE),0)</f>
        <v>0</v>
      </c>
      <c r="I162" s="67">
        <f>IFERROR(VLOOKUP(B162,インカレ!$B:$D,3,FALSE),0)</f>
        <v>0</v>
      </c>
      <c r="J162" s="70">
        <f>IFERROR(VLOOKUP(B162,新人戦!$B:$D,3,FALSE),0)</f>
        <v>0</v>
      </c>
      <c r="K162" s="67">
        <f t="shared" ref="K162:K193" si="11">LARGE(E162:J162,1)+LARGE(E162:J162,2)+LARGE(E162:J162,3)</f>
        <v>0</v>
      </c>
    </row>
    <row r="163" spans="1:11">
      <c r="A163" s="60">
        <f t="shared" si="10"/>
        <v>94</v>
      </c>
      <c r="B163" s="112" t="str">
        <f>選手!G146</f>
        <v xml:space="preserve">馬渕 絋輔 </v>
      </c>
      <c r="C163" s="60" t="str">
        <f>IFERROR(VLOOKUP(B163,選手!$G:$I,2,FALSE),"")</f>
        <v>同志社大学</v>
      </c>
      <c r="D163" s="60">
        <f>IFERROR(VLOOKUP(B163,選手!$G:$I,3,FALSE),"")</f>
        <v>1</v>
      </c>
      <c r="E163" s="67">
        <f>IFERROR(VLOOKUP(B163,春関!$B:$D,3,FALSE),0)</f>
        <v>0</v>
      </c>
      <c r="F163" s="67">
        <f>IFERROR(VLOOKUP(B163,西日本!$B:$D,3,FALSE),0)</f>
        <v>0</v>
      </c>
      <c r="G163" s="67">
        <f>IFERROR(VLOOKUP(B163,選抜!$B:$D,3,FALSE),0)</f>
        <v>0</v>
      </c>
      <c r="H163" s="67">
        <f>IFERROR(VLOOKUP(B163,秋関!$B:$D,3,FALSE),0)</f>
        <v>0</v>
      </c>
      <c r="I163" s="67">
        <f>IFERROR(VLOOKUP(B163,インカレ!$B:$D,3,FALSE),0)</f>
        <v>0</v>
      </c>
      <c r="J163" s="70">
        <f>IFERROR(VLOOKUP(B163,新人戦!$B:$D,3,FALSE),0)</f>
        <v>0</v>
      </c>
      <c r="K163" s="67">
        <f t="shared" si="11"/>
        <v>0</v>
      </c>
    </row>
    <row r="164" spans="1:11">
      <c r="A164" s="60">
        <f t="shared" si="10"/>
        <v>94</v>
      </c>
      <c r="B164" s="112" t="str">
        <f>選手!G154</f>
        <v>辻 陸人</v>
      </c>
      <c r="C164" s="60" t="str">
        <f>IFERROR(VLOOKUP(B164,選手!$G:$I,2,FALSE),"")</f>
        <v>立命館大学</v>
      </c>
      <c r="D164" s="60">
        <f>IFERROR(VLOOKUP(B164,選手!$G:$I,3,FALSE),"")</f>
        <v>1</v>
      </c>
      <c r="E164" s="67">
        <f>IFERROR(VLOOKUP(B164,春関!$B:$D,3,FALSE),0)</f>
        <v>0</v>
      </c>
      <c r="F164" s="67">
        <f>IFERROR(VLOOKUP(B164,西日本!$B:$D,3,FALSE),0)</f>
        <v>0</v>
      </c>
      <c r="G164" s="67">
        <f>IFERROR(VLOOKUP(B164,選抜!$B:$D,3,FALSE),0)</f>
        <v>0</v>
      </c>
      <c r="H164" s="67">
        <f>IFERROR(VLOOKUP(B164,秋関!$B:$D,3,FALSE),0)</f>
        <v>0</v>
      </c>
      <c r="I164" s="67">
        <f>IFERROR(VLOOKUP(B164,インカレ!$B:$D,3,FALSE),0)</f>
        <v>0</v>
      </c>
      <c r="J164" s="70">
        <f>IFERROR(VLOOKUP(B164,新人戦!$B:$D,3,FALSE),0)</f>
        <v>0</v>
      </c>
      <c r="K164" s="67">
        <f t="shared" si="11"/>
        <v>0</v>
      </c>
    </row>
    <row r="165" spans="1:11">
      <c r="A165" s="60">
        <f t="shared" si="10"/>
        <v>94</v>
      </c>
      <c r="B165" s="112" t="str">
        <f>選手!G160</f>
        <v>柴田 篤矢</v>
      </c>
      <c r="C165" s="60" t="str">
        <f>IFERROR(VLOOKUP(B165,選手!$G:$I,2,FALSE),"")</f>
        <v>神戸大学</v>
      </c>
      <c r="D165" s="60">
        <f>IFERROR(VLOOKUP(B165,選手!$G:$I,3,FALSE),"")</f>
        <v>4</v>
      </c>
      <c r="E165" s="67">
        <f>IFERROR(VLOOKUP(B165,春関!$B:$D,3,FALSE),0)</f>
        <v>0</v>
      </c>
      <c r="F165" s="67">
        <f>IFERROR(VLOOKUP(B165,西日本!$B:$D,3,FALSE),0)</f>
        <v>0</v>
      </c>
      <c r="G165" s="67">
        <f>IFERROR(VLOOKUP(B165,選抜!$B:$D,3,FALSE),0)</f>
        <v>0</v>
      </c>
      <c r="H165" s="67">
        <f>IFERROR(VLOOKUP(B165,秋関!$B:$D,3,FALSE),0)</f>
        <v>0</v>
      </c>
      <c r="I165" s="67">
        <f>IFERROR(VLOOKUP(B165,インカレ!$B:$D,3,FALSE),0)</f>
        <v>0</v>
      </c>
      <c r="J165" s="70">
        <f>IFERROR(VLOOKUP(B165,新人戦!$B:$D,3,FALSE),0)</f>
        <v>0</v>
      </c>
      <c r="K165" s="67">
        <f t="shared" si="11"/>
        <v>0</v>
      </c>
    </row>
    <row r="166" spans="1:11">
      <c r="A166" s="60">
        <f t="shared" si="10"/>
        <v>94</v>
      </c>
      <c r="B166" s="112" t="str">
        <f>選手!G161</f>
        <v>石井 匠</v>
      </c>
      <c r="C166" s="60" t="str">
        <f>IFERROR(VLOOKUP(B166,選手!$G:$I,2,FALSE),"")</f>
        <v>神戸大学</v>
      </c>
      <c r="D166" s="60">
        <f>IFERROR(VLOOKUP(B166,選手!$G:$I,3,FALSE),"")</f>
        <v>3</v>
      </c>
      <c r="E166" s="67">
        <f>IFERROR(VLOOKUP(B166,春関!$B:$D,3,FALSE),0)</f>
        <v>0</v>
      </c>
      <c r="F166" s="67">
        <f>IFERROR(VLOOKUP(B166,西日本!$B:$D,3,FALSE),0)</f>
        <v>0</v>
      </c>
      <c r="G166" s="67">
        <f>IFERROR(VLOOKUP(B166,選抜!$B:$D,3,FALSE),0)</f>
        <v>0</v>
      </c>
      <c r="H166" s="67">
        <f>IFERROR(VLOOKUP(B166,秋関!$B:$D,3,FALSE),0)</f>
        <v>0</v>
      </c>
      <c r="I166" s="67">
        <f>IFERROR(VLOOKUP(B166,インカレ!$B:$D,3,FALSE),0)</f>
        <v>0</v>
      </c>
      <c r="J166" s="70">
        <f>IFERROR(VLOOKUP(B166,新人戦!$B:$D,3,FALSE),0)</f>
        <v>0</v>
      </c>
      <c r="K166" s="67">
        <f t="shared" si="11"/>
        <v>0</v>
      </c>
    </row>
    <row r="167" spans="1:11">
      <c r="A167" s="60">
        <f t="shared" si="10"/>
        <v>94</v>
      </c>
      <c r="B167" s="112" t="str">
        <f>選手!G163</f>
        <v>木透 慶一郎</v>
      </c>
      <c r="C167" s="60" t="str">
        <f>IFERROR(VLOOKUP(B167,選手!$G:$I,2,FALSE),"")</f>
        <v>神戸大学</v>
      </c>
      <c r="D167" s="60">
        <f>IFERROR(VLOOKUP(B167,選手!$G:$I,3,FALSE),"")</f>
        <v>3</v>
      </c>
      <c r="E167" s="67">
        <f>IFERROR(VLOOKUP(B167,春関!$B:$D,3,FALSE),0)</f>
        <v>0</v>
      </c>
      <c r="F167" s="67">
        <f>IFERROR(VLOOKUP(B167,西日本!$B:$D,3,FALSE),0)</f>
        <v>0</v>
      </c>
      <c r="G167" s="67">
        <f>IFERROR(VLOOKUP(B167,選抜!$B:$D,3,FALSE),0)</f>
        <v>0</v>
      </c>
      <c r="H167" s="67">
        <f>IFERROR(VLOOKUP(B167,秋関!$B:$D,3,FALSE),0)</f>
        <v>0</v>
      </c>
      <c r="I167" s="67">
        <f>IFERROR(VLOOKUP(B167,インカレ!$B:$D,3,FALSE),0)</f>
        <v>0</v>
      </c>
      <c r="J167" s="70">
        <f>IFERROR(VLOOKUP(B167,新人戦!$B:$D,3,FALSE),0)</f>
        <v>0</v>
      </c>
      <c r="K167" s="67">
        <f t="shared" si="11"/>
        <v>0</v>
      </c>
    </row>
    <row r="168" spans="1:11">
      <c r="A168" s="60">
        <f t="shared" si="10"/>
        <v>94</v>
      </c>
      <c r="B168" s="112" t="str">
        <f>選手!G164</f>
        <v>土岐 恭司</v>
      </c>
      <c r="C168" s="60" t="str">
        <f>IFERROR(VLOOKUP(B168,選手!$G:$I,2,FALSE),"")</f>
        <v>神戸大学</v>
      </c>
      <c r="D168" s="60">
        <f>IFERROR(VLOOKUP(B168,選手!$G:$I,3,FALSE),"")</f>
        <v>3</v>
      </c>
      <c r="E168" s="67">
        <f>IFERROR(VLOOKUP(B168,春関!$B:$D,3,FALSE),0)</f>
        <v>0</v>
      </c>
      <c r="F168" s="67">
        <f>IFERROR(VLOOKUP(B168,西日本!$B:$D,3,FALSE),0)</f>
        <v>0</v>
      </c>
      <c r="G168" s="67">
        <f>IFERROR(VLOOKUP(B168,選抜!$B:$D,3,FALSE),0)</f>
        <v>0</v>
      </c>
      <c r="H168" s="67">
        <f>IFERROR(VLOOKUP(B168,秋関!$B:$D,3,FALSE),0)</f>
        <v>0</v>
      </c>
      <c r="I168" s="67">
        <f>IFERROR(VLOOKUP(B168,インカレ!$B:$D,3,FALSE),0)</f>
        <v>0</v>
      </c>
      <c r="J168" s="70">
        <f>IFERROR(VLOOKUP(B168,新人戦!$B:$D,3,FALSE),0)</f>
        <v>0</v>
      </c>
      <c r="K168" s="67">
        <f t="shared" si="11"/>
        <v>0</v>
      </c>
    </row>
    <row r="169" spans="1:11">
      <c r="A169" s="60">
        <f t="shared" si="10"/>
        <v>94</v>
      </c>
      <c r="B169" s="112" t="str">
        <f>選手!G165</f>
        <v>志賀 優</v>
      </c>
      <c r="C169" s="60" t="str">
        <f>IFERROR(VLOOKUP(B169,選手!$G:$I,2,FALSE),"")</f>
        <v>神戸大学</v>
      </c>
      <c r="D169" s="60">
        <f>IFERROR(VLOOKUP(B169,選手!$G:$I,3,FALSE),"")</f>
        <v>3</v>
      </c>
      <c r="E169" s="67">
        <f>IFERROR(VLOOKUP(B169,春関!$B:$D,3,FALSE),0)</f>
        <v>0</v>
      </c>
      <c r="F169" s="67">
        <f>IFERROR(VLOOKUP(B169,西日本!$B:$D,3,FALSE),0)</f>
        <v>0</v>
      </c>
      <c r="G169" s="67">
        <f>IFERROR(VLOOKUP(B169,選抜!$B:$D,3,FALSE),0)</f>
        <v>0</v>
      </c>
      <c r="H169" s="67">
        <f>IFERROR(VLOOKUP(B169,秋関!$B:$D,3,FALSE),0)</f>
        <v>0</v>
      </c>
      <c r="I169" s="67">
        <f>IFERROR(VLOOKUP(B169,インカレ!$B:$D,3,FALSE),0)</f>
        <v>0</v>
      </c>
      <c r="J169" s="70">
        <f>IFERROR(VLOOKUP(B169,新人戦!$B:$D,3,FALSE),0)</f>
        <v>0</v>
      </c>
      <c r="K169" s="67">
        <f t="shared" si="11"/>
        <v>0</v>
      </c>
    </row>
    <row r="170" spans="1:11">
      <c r="A170" s="60">
        <f t="shared" si="10"/>
        <v>94</v>
      </c>
      <c r="B170" s="112" t="str">
        <f>選手!G166</f>
        <v>佐藤 正宗</v>
      </c>
      <c r="C170" s="60" t="str">
        <f>IFERROR(VLOOKUP(B170,選手!$G:$I,2,FALSE),"")</f>
        <v>神戸大学</v>
      </c>
      <c r="D170" s="60">
        <f>IFERROR(VLOOKUP(B170,選手!$G:$I,3,FALSE),"")</f>
        <v>3</v>
      </c>
      <c r="E170" s="67">
        <f>IFERROR(VLOOKUP(B170,春関!$B:$D,3,FALSE),0)</f>
        <v>0</v>
      </c>
      <c r="F170" s="67">
        <f>IFERROR(VLOOKUP(B170,西日本!$B:$D,3,FALSE),0)</f>
        <v>0</v>
      </c>
      <c r="G170" s="67">
        <f>IFERROR(VLOOKUP(B170,選抜!$B:$D,3,FALSE),0)</f>
        <v>0</v>
      </c>
      <c r="H170" s="67">
        <f>IFERROR(VLOOKUP(B170,秋関!$B:$D,3,FALSE),0)</f>
        <v>0</v>
      </c>
      <c r="I170" s="67">
        <f>IFERROR(VLOOKUP(B170,インカレ!$B:$D,3,FALSE),0)</f>
        <v>0</v>
      </c>
      <c r="J170" s="70">
        <f>IFERROR(VLOOKUP(B170,新人戦!$B:$D,3,FALSE),0)</f>
        <v>0</v>
      </c>
      <c r="K170" s="67">
        <f t="shared" si="11"/>
        <v>0</v>
      </c>
    </row>
    <row r="171" spans="1:11">
      <c r="A171" s="60">
        <f t="shared" si="10"/>
        <v>94</v>
      </c>
      <c r="B171" s="112" t="str">
        <f>選手!G167</f>
        <v>田中 優多</v>
      </c>
      <c r="C171" s="60" t="str">
        <f>IFERROR(VLOOKUP(B171,選手!$G:$I,2,FALSE),"")</f>
        <v>神戸大学</v>
      </c>
      <c r="D171" s="60">
        <f>IFERROR(VLOOKUP(B171,選手!$G:$I,3,FALSE),"")</f>
        <v>3</v>
      </c>
      <c r="E171" s="67">
        <f>IFERROR(VLOOKUP(B171,春関!$B:$D,3,FALSE),0)</f>
        <v>0</v>
      </c>
      <c r="F171" s="67">
        <f>IFERROR(VLOOKUP(B171,西日本!$B:$D,3,FALSE),0)</f>
        <v>0</v>
      </c>
      <c r="G171" s="67">
        <f>IFERROR(VLOOKUP(B171,選抜!$B:$D,3,FALSE),0)</f>
        <v>0</v>
      </c>
      <c r="H171" s="67">
        <f>IFERROR(VLOOKUP(B171,秋関!$B:$D,3,FALSE),0)</f>
        <v>0</v>
      </c>
      <c r="I171" s="67">
        <f>IFERROR(VLOOKUP(B171,インカレ!$B:$D,3,FALSE),0)</f>
        <v>0</v>
      </c>
      <c r="J171" s="70">
        <f>IFERROR(VLOOKUP(B171,新人戦!$B:$D,3,FALSE),0)</f>
        <v>0</v>
      </c>
      <c r="K171" s="67">
        <f t="shared" si="11"/>
        <v>0</v>
      </c>
    </row>
    <row r="172" spans="1:11">
      <c r="A172" s="60">
        <f t="shared" si="10"/>
        <v>94</v>
      </c>
      <c r="B172" s="112" t="str">
        <f>選手!G168</f>
        <v>石川 大揮</v>
      </c>
      <c r="C172" s="60" t="str">
        <f>IFERROR(VLOOKUP(B172,選手!$G:$I,2,FALSE),"")</f>
        <v>神戸大学</v>
      </c>
      <c r="D172" s="60">
        <f>IFERROR(VLOOKUP(B172,選手!$G:$I,3,FALSE),"")</f>
        <v>2</v>
      </c>
      <c r="E172" s="67">
        <f>IFERROR(VLOOKUP(B172,春関!$B:$D,3,FALSE),0)</f>
        <v>0</v>
      </c>
      <c r="F172" s="67">
        <f>IFERROR(VLOOKUP(B172,西日本!$B:$D,3,FALSE),0)</f>
        <v>0</v>
      </c>
      <c r="G172" s="67">
        <f>IFERROR(VLOOKUP(B172,選抜!$B:$D,3,FALSE),0)</f>
        <v>0</v>
      </c>
      <c r="H172" s="67">
        <f>IFERROR(VLOOKUP(B172,秋関!$B:$D,3,FALSE),0)</f>
        <v>0</v>
      </c>
      <c r="I172" s="67">
        <f>IFERROR(VLOOKUP(B172,インカレ!$B:$D,3,FALSE),0)</f>
        <v>0</v>
      </c>
      <c r="J172" s="70">
        <f>IFERROR(VLOOKUP(B172,新人戦!$B:$D,3,FALSE),0)</f>
        <v>0</v>
      </c>
      <c r="K172" s="67">
        <f t="shared" si="11"/>
        <v>0</v>
      </c>
    </row>
    <row r="173" spans="1:11">
      <c r="A173" s="60">
        <f t="shared" si="10"/>
        <v>94</v>
      </c>
      <c r="B173" s="112" t="str">
        <f>選手!G169</f>
        <v>池島 蓮</v>
      </c>
      <c r="C173" s="60" t="str">
        <f>IFERROR(VLOOKUP(B173,選手!$G:$I,2,FALSE),"")</f>
        <v>神戸大学</v>
      </c>
      <c r="D173" s="60">
        <f>IFERROR(VLOOKUP(B173,選手!$G:$I,3,FALSE),"")</f>
        <v>2</v>
      </c>
      <c r="E173" s="67">
        <f>IFERROR(VLOOKUP(B173,春関!$B:$D,3,FALSE),0)</f>
        <v>0</v>
      </c>
      <c r="F173" s="67">
        <f>IFERROR(VLOOKUP(B173,西日本!$B:$D,3,FALSE),0)</f>
        <v>0</v>
      </c>
      <c r="G173" s="67">
        <f>IFERROR(VLOOKUP(B173,選抜!$B:$D,3,FALSE),0)</f>
        <v>0</v>
      </c>
      <c r="H173" s="67">
        <f>IFERROR(VLOOKUP(B173,秋関!$B:$D,3,FALSE),0)</f>
        <v>0</v>
      </c>
      <c r="I173" s="67">
        <f>IFERROR(VLOOKUP(B173,インカレ!$B:$D,3,FALSE),0)</f>
        <v>0</v>
      </c>
      <c r="J173" s="70">
        <f>IFERROR(VLOOKUP(B173,新人戦!$B:$D,3,FALSE),0)</f>
        <v>0</v>
      </c>
      <c r="K173" s="67">
        <f t="shared" si="11"/>
        <v>0</v>
      </c>
    </row>
    <row r="174" spans="1:11">
      <c r="A174" s="60">
        <f t="shared" si="10"/>
        <v>94</v>
      </c>
      <c r="B174" s="112" t="str">
        <f>選手!G170</f>
        <v>松室 佑直</v>
      </c>
      <c r="C174" s="60" t="str">
        <f>IFERROR(VLOOKUP(B174,選手!$G:$I,2,FALSE),"")</f>
        <v>神戸大学</v>
      </c>
      <c r="D174" s="60">
        <f>IFERROR(VLOOKUP(B174,選手!$G:$I,3,FALSE),"")</f>
        <v>2</v>
      </c>
      <c r="E174" s="67">
        <f>IFERROR(VLOOKUP(B174,春関!$B:$D,3,FALSE),0)</f>
        <v>0</v>
      </c>
      <c r="F174" s="67">
        <f>IFERROR(VLOOKUP(B174,西日本!$B:$D,3,FALSE),0)</f>
        <v>0</v>
      </c>
      <c r="G174" s="67">
        <f>IFERROR(VLOOKUP(B174,選抜!$B:$D,3,FALSE),0)</f>
        <v>0</v>
      </c>
      <c r="H174" s="67">
        <f>IFERROR(VLOOKUP(B174,秋関!$B:$D,3,FALSE),0)</f>
        <v>0</v>
      </c>
      <c r="I174" s="67">
        <f>IFERROR(VLOOKUP(B174,インカレ!$B:$D,3,FALSE),0)</f>
        <v>0</v>
      </c>
      <c r="J174" s="70">
        <f>IFERROR(VLOOKUP(B174,新人戦!$B:$D,3,FALSE),0)</f>
        <v>0</v>
      </c>
      <c r="K174" s="67">
        <f t="shared" si="11"/>
        <v>0</v>
      </c>
    </row>
    <row r="175" spans="1:11">
      <c r="A175" s="60">
        <f t="shared" si="10"/>
        <v>94</v>
      </c>
      <c r="B175" s="112" t="str">
        <f>選手!G171</f>
        <v>広野 翔</v>
      </c>
      <c r="C175" s="60" t="str">
        <f>IFERROR(VLOOKUP(B175,選手!$G:$I,2,FALSE),"")</f>
        <v>神戸大学</v>
      </c>
      <c r="D175" s="60">
        <f>IFERROR(VLOOKUP(B175,選手!$G:$I,3,FALSE),"")</f>
        <v>2</v>
      </c>
      <c r="E175" s="67">
        <f>IFERROR(VLOOKUP(B175,春関!$B:$D,3,FALSE),0)</f>
        <v>0</v>
      </c>
      <c r="F175" s="67">
        <f>IFERROR(VLOOKUP(B175,西日本!$B:$D,3,FALSE),0)</f>
        <v>0</v>
      </c>
      <c r="G175" s="67">
        <f>IFERROR(VLOOKUP(B175,選抜!$B:$D,3,FALSE),0)</f>
        <v>0</v>
      </c>
      <c r="H175" s="67">
        <f>IFERROR(VLOOKUP(B175,秋関!$B:$D,3,FALSE),0)</f>
        <v>0</v>
      </c>
      <c r="I175" s="67">
        <f>IFERROR(VLOOKUP(B175,インカレ!$B:$D,3,FALSE),0)</f>
        <v>0</v>
      </c>
      <c r="J175" s="70">
        <f>IFERROR(VLOOKUP(B175,新人戦!$B:$D,3,FALSE),0)</f>
        <v>0</v>
      </c>
      <c r="K175" s="67">
        <f t="shared" si="11"/>
        <v>0</v>
      </c>
    </row>
    <row r="176" spans="1:11">
      <c r="A176" s="60">
        <f t="shared" si="10"/>
        <v>94</v>
      </c>
      <c r="B176" s="112" t="str">
        <f>選手!G172</f>
        <v>松本 吏生</v>
      </c>
      <c r="C176" s="60" t="str">
        <f>IFERROR(VLOOKUP(B176,選手!$G:$I,2,FALSE),"")</f>
        <v>神戸大学</v>
      </c>
      <c r="D176" s="60">
        <f>IFERROR(VLOOKUP(B176,選手!$G:$I,3,FALSE),"")</f>
        <v>2</v>
      </c>
      <c r="E176" s="67">
        <f>IFERROR(VLOOKUP(B176,春関!$B:$D,3,FALSE),0)</f>
        <v>0</v>
      </c>
      <c r="F176" s="67">
        <f>IFERROR(VLOOKUP(B176,西日本!$B:$D,3,FALSE),0)</f>
        <v>0</v>
      </c>
      <c r="G176" s="67">
        <f>IFERROR(VLOOKUP(B176,選抜!$B:$D,3,FALSE),0)</f>
        <v>0</v>
      </c>
      <c r="H176" s="67">
        <f>IFERROR(VLOOKUP(B176,秋関!$B:$D,3,FALSE),0)</f>
        <v>0</v>
      </c>
      <c r="I176" s="67">
        <f>IFERROR(VLOOKUP(B176,インカレ!$B:$D,3,FALSE),0)</f>
        <v>0</v>
      </c>
      <c r="J176" s="70">
        <f>IFERROR(VLOOKUP(B176,新人戦!$B:$D,3,FALSE),0)</f>
        <v>0</v>
      </c>
      <c r="K176" s="67">
        <f t="shared" si="11"/>
        <v>0</v>
      </c>
    </row>
    <row r="177" spans="1:11">
      <c r="A177" s="60">
        <f t="shared" si="10"/>
        <v>94</v>
      </c>
      <c r="B177" s="112" t="str">
        <f>選手!G173</f>
        <v>塚野周平</v>
      </c>
      <c r="C177" s="60" t="str">
        <f>IFERROR(VLOOKUP(B177,選手!$G:$I,2,FALSE),"")</f>
        <v>神戸大学</v>
      </c>
      <c r="D177" s="60">
        <f>IFERROR(VLOOKUP(B177,選手!$G:$I,3,FALSE),"")</f>
        <v>2</v>
      </c>
      <c r="E177" s="67">
        <f>IFERROR(VLOOKUP(B177,春関!$B:$D,3,FALSE),0)</f>
        <v>0</v>
      </c>
      <c r="F177" s="67">
        <f>IFERROR(VLOOKUP(B177,西日本!$B:$D,3,FALSE),0)</f>
        <v>0</v>
      </c>
      <c r="G177" s="67">
        <f>IFERROR(VLOOKUP(B177,選抜!$B:$D,3,FALSE),0)</f>
        <v>0</v>
      </c>
      <c r="H177" s="67">
        <f>IFERROR(VLOOKUP(B177,秋関!$B:$D,3,FALSE),0)</f>
        <v>0</v>
      </c>
      <c r="I177" s="67">
        <f>IFERROR(VLOOKUP(B177,インカレ!$B:$D,3,FALSE),0)</f>
        <v>0</v>
      </c>
      <c r="J177" s="70">
        <f>IFERROR(VLOOKUP(B177,新人戦!$B:$D,3,FALSE),0)</f>
        <v>0</v>
      </c>
      <c r="K177" s="67">
        <f t="shared" si="11"/>
        <v>0</v>
      </c>
    </row>
    <row r="178" spans="1:11">
      <c r="A178" s="60">
        <f t="shared" si="10"/>
        <v>94</v>
      </c>
      <c r="B178" s="112" t="str">
        <f>選手!G174</f>
        <v>中村航史郎</v>
      </c>
      <c r="C178" s="60" t="str">
        <f>IFERROR(VLOOKUP(B178,選手!$G:$I,2,FALSE),"")</f>
        <v>神戸大学</v>
      </c>
      <c r="D178" s="60">
        <f>IFERROR(VLOOKUP(B178,選手!$G:$I,3,FALSE),"")</f>
        <v>2</v>
      </c>
      <c r="E178" s="67">
        <f>IFERROR(VLOOKUP(B178,春関!$B:$D,3,FALSE),0)</f>
        <v>0</v>
      </c>
      <c r="F178" s="67">
        <f>IFERROR(VLOOKUP(B178,西日本!$B:$D,3,FALSE),0)</f>
        <v>0</v>
      </c>
      <c r="G178" s="67">
        <f>IFERROR(VLOOKUP(B178,選抜!$B:$D,3,FALSE),0)</f>
        <v>0</v>
      </c>
      <c r="H178" s="67">
        <f>IFERROR(VLOOKUP(B178,秋関!$B:$D,3,FALSE),0)</f>
        <v>0</v>
      </c>
      <c r="I178" s="67">
        <f>IFERROR(VLOOKUP(B178,インカレ!$B:$D,3,FALSE),0)</f>
        <v>0</v>
      </c>
      <c r="J178" s="70">
        <f>IFERROR(VLOOKUP(B178,新人戦!$B:$D,3,FALSE),0)</f>
        <v>0</v>
      </c>
      <c r="K178" s="67">
        <f t="shared" si="11"/>
        <v>0</v>
      </c>
    </row>
    <row r="179" spans="1:11">
      <c r="A179" s="60">
        <f t="shared" si="10"/>
        <v>94</v>
      </c>
      <c r="B179" s="112" t="str">
        <f>選手!G175</f>
        <v>米山幸太郎</v>
      </c>
      <c r="C179" s="60" t="str">
        <f>IFERROR(VLOOKUP(B179,選手!$G:$I,2,FALSE),"")</f>
        <v>神戸大学</v>
      </c>
      <c r="D179" s="60">
        <f>IFERROR(VLOOKUP(B179,選手!$G:$I,3,FALSE),"")</f>
        <v>1</v>
      </c>
      <c r="E179" s="67">
        <f>IFERROR(VLOOKUP(B179,春関!$B:$D,3,FALSE),0)</f>
        <v>0</v>
      </c>
      <c r="F179" s="67">
        <f>IFERROR(VLOOKUP(B179,西日本!$B:$D,3,FALSE),0)</f>
        <v>0</v>
      </c>
      <c r="G179" s="67">
        <f>IFERROR(VLOOKUP(B179,選抜!$B:$D,3,FALSE),0)</f>
        <v>0</v>
      </c>
      <c r="H179" s="67">
        <f>IFERROR(VLOOKUP(B179,秋関!$B:$D,3,FALSE),0)</f>
        <v>0</v>
      </c>
      <c r="I179" s="67">
        <f>IFERROR(VLOOKUP(B179,インカレ!$B:$D,3,FALSE),0)</f>
        <v>0</v>
      </c>
      <c r="J179" s="70">
        <f>IFERROR(VLOOKUP(B179,新人戦!$B:$D,3,FALSE),0)</f>
        <v>0</v>
      </c>
      <c r="K179" s="67">
        <f t="shared" si="11"/>
        <v>0</v>
      </c>
    </row>
    <row r="180" spans="1:11">
      <c r="A180" s="60">
        <f t="shared" si="10"/>
        <v>94</v>
      </c>
      <c r="B180" s="112" t="str">
        <f>選手!G176</f>
        <v>渡邊響</v>
      </c>
      <c r="C180" s="60" t="str">
        <f>IFERROR(VLOOKUP(B180,選手!$G:$I,2,FALSE),"")</f>
        <v>神戸大学</v>
      </c>
      <c r="D180" s="60">
        <f>IFERROR(VLOOKUP(B180,選手!$G:$I,3,FALSE),"")</f>
        <v>1</v>
      </c>
      <c r="E180" s="67">
        <f>IFERROR(VLOOKUP(B180,春関!$B:$D,3,FALSE),0)</f>
        <v>0</v>
      </c>
      <c r="F180" s="67">
        <f>IFERROR(VLOOKUP(B180,西日本!$B:$D,3,FALSE),0)</f>
        <v>0</v>
      </c>
      <c r="G180" s="67">
        <f>IFERROR(VLOOKUP(B180,選抜!$B:$D,3,FALSE),0)</f>
        <v>0</v>
      </c>
      <c r="H180" s="67">
        <f>IFERROR(VLOOKUP(B180,秋関!$B:$D,3,FALSE),0)</f>
        <v>0</v>
      </c>
      <c r="I180" s="67">
        <f>IFERROR(VLOOKUP(B180,インカレ!$B:$D,3,FALSE),0)</f>
        <v>0</v>
      </c>
      <c r="J180" s="70">
        <f>IFERROR(VLOOKUP(B180,新人戦!$B:$D,3,FALSE),0)</f>
        <v>0</v>
      </c>
      <c r="K180" s="67">
        <f t="shared" si="11"/>
        <v>0</v>
      </c>
    </row>
    <row r="181" spans="1:11">
      <c r="A181" s="60">
        <f t="shared" si="10"/>
        <v>94</v>
      </c>
      <c r="B181" s="112" t="str">
        <f>選手!G178</f>
        <v>佐藤 宝仁</v>
      </c>
      <c r="C181" s="60" t="str">
        <f>IFERROR(VLOOKUP(B181,選手!$G:$I,2,FALSE),"")</f>
        <v>岡山商科大学</v>
      </c>
      <c r="D181" s="60">
        <f>IFERROR(VLOOKUP(B181,選手!$G:$I,3,FALSE),"")</f>
        <v>4</v>
      </c>
      <c r="E181" s="67">
        <f>IFERROR(VLOOKUP(B181,春関!$B:$D,3,FALSE),0)</f>
        <v>0</v>
      </c>
      <c r="F181" s="67">
        <f>IFERROR(VLOOKUP(B181,西日本!$B:$D,3,FALSE),0)</f>
        <v>0</v>
      </c>
      <c r="G181" s="67">
        <f>IFERROR(VLOOKUP(B181,選抜!$B:$D,3,FALSE),0)</f>
        <v>0</v>
      </c>
      <c r="H181" s="67">
        <f>IFERROR(VLOOKUP(B181,秋関!$B:$D,3,FALSE),0)</f>
        <v>0</v>
      </c>
      <c r="I181" s="67">
        <f>IFERROR(VLOOKUP(B181,インカレ!$B:$D,3,FALSE),0)</f>
        <v>0</v>
      </c>
      <c r="J181" s="70">
        <f>IFERROR(VLOOKUP(B181,新人戦!$B:$D,3,FALSE),0)</f>
        <v>0</v>
      </c>
      <c r="K181" s="67">
        <f t="shared" si="11"/>
        <v>0</v>
      </c>
    </row>
    <row r="182" spans="1:11">
      <c r="A182" s="60">
        <f t="shared" si="10"/>
        <v>94</v>
      </c>
      <c r="B182" s="112" t="str">
        <f>選手!G179</f>
        <v>佐津間 昌洸</v>
      </c>
      <c r="C182" s="60" t="str">
        <f>IFERROR(VLOOKUP(B182,選手!$G:$I,2,FALSE),"")</f>
        <v>岡山商科大学</v>
      </c>
      <c r="D182" s="60">
        <f>IFERROR(VLOOKUP(B182,選手!$G:$I,3,FALSE),"")</f>
        <v>3</v>
      </c>
      <c r="E182" s="67">
        <f>IFERROR(VLOOKUP(B182,春関!$B:$D,3,FALSE),0)</f>
        <v>0</v>
      </c>
      <c r="F182" s="67">
        <f>IFERROR(VLOOKUP(B182,西日本!$B:$D,3,FALSE),0)</f>
        <v>0</v>
      </c>
      <c r="G182" s="67">
        <f>IFERROR(VLOOKUP(B182,選抜!$B:$D,3,FALSE),0)</f>
        <v>0</v>
      </c>
      <c r="H182" s="67">
        <f>IFERROR(VLOOKUP(B182,秋関!$B:$D,3,FALSE),0)</f>
        <v>0</v>
      </c>
      <c r="I182" s="67">
        <f>IFERROR(VLOOKUP(B182,インカレ!$B:$D,3,FALSE),0)</f>
        <v>0</v>
      </c>
      <c r="J182" s="70">
        <f>IFERROR(VLOOKUP(B182,新人戦!$B:$D,3,FALSE),0)</f>
        <v>0</v>
      </c>
      <c r="K182" s="67">
        <f t="shared" si="11"/>
        <v>0</v>
      </c>
    </row>
    <row r="183" spans="1:11">
      <c r="A183" s="60">
        <f t="shared" si="10"/>
        <v>94</v>
      </c>
      <c r="B183" s="112">
        <f>選手!G183</f>
        <v>0</v>
      </c>
      <c r="C183" s="60" t="str">
        <f>IFERROR(VLOOKUP(B183,選手!$G:$I,2,FALSE),"")</f>
        <v/>
      </c>
      <c r="D183" s="60" t="str">
        <f>IFERROR(VLOOKUP(B183,選手!$G:$I,3,FALSE),"")</f>
        <v/>
      </c>
      <c r="E183" s="67">
        <f>IFERROR(VLOOKUP(B183,春関!$B:$D,3,FALSE),0)</f>
        <v>0</v>
      </c>
      <c r="F183" s="67">
        <f>IFERROR(VLOOKUP(B183,西日本!$B:$D,3,FALSE),0)</f>
        <v>0</v>
      </c>
      <c r="G183" s="67">
        <f>IFERROR(VLOOKUP(B183,選抜!$B:$D,3,FALSE),0)</f>
        <v>0</v>
      </c>
      <c r="H183" s="67">
        <f>IFERROR(VLOOKUP(B183,秋関!$B:$D,3,FALSE),0)</f>
        <v>0</v>
      </c>
      <c r="I183" s="67">
        <f>IFERROR(VLOOKUP(B183,インカレ!$B:$D,3,FALSE),0)</f>
        <v>0</v>
      </c>
      <c r="J183" s="70">
        <f>IFERROR(VLOOKUP(B183,新人戦!$B:$D,3,FALSE),0)</f>
        <v>0</v>
      </c>
      <c r="K183" s="67">
        <f t="shared" si="11"/>
        <v>0</v>
      </c>
    </row>
    <row r="184" spans="1:11">
      <c r="A184" s="60">
        <f t="shared" si="10"/>
        <v>94</v>
      </c>
      <c r="B184" s="112">
        <f>選手!G184</f>
        <v>0</v>
      </c>
      <c r="C184" s="60" t="str">
        <f>IFERROR(VLOOKUP(B184,選手!$G:$I,2,FALSE),"")</f>
        <v/>
      </c>
      <c r="D184" s="60" t="str">
        <f>IFERROR(VLOOKUP(B184,選手!$G:$I,3,FALSE),"")</f>
        <v/>
      </c>
      <c r="E184" s="67">
        <f>IFERROR(VLOOKUP(B184,春関!$B:$D,3,FALSE),0)</f>
        <v>0</v>
      </c>
      <c r="F184" s="67">
        <f>IFERROR(VLOOKUP(B184,西日本!$B:$D,3,FALSE),0)</f>
        <v>0</v>
      </c>
      <c r="G184" s="67">
        <f>IFERROR(VLOOKUP(B184,選抜!$B:$D,3,FALSE),0)</f>
        <v>0</v>
      </c>
      <c r="H184" s="67">
        <f>IFERROR(VLOOKUP(B184,秋関!$B:$D,3,FALSE),0)</f>
        <v>0</v>
      </c>
      <c r="I184" s="67">
        <f>IFERROR(VLOOKUP(B184,インカレ!$B:$D,3,FALSE),0)</f>
        <v>0</v>
      </c>
      <c r="J184" s="70">
        <f>IFERROR(VLOOKUP(B184,新人戦!$B:$D,3,FALSE),0)</f>
        <v>0</v>
      </c>
      <c r="K184" s="67">
        <f t="shared" si="11"/>
        <v>0</v>
      </c>
    </row>
    <row r="185" spans="1:11">
      <c r="A185" s="60">
        <f t="shared" si="10"/>
        <v>94</v>
      </c>
      <c r="B185" s="112">
        <f>選手!G185</f>
        <v>0</v>
      </c>
      <c r="C185" s="60" t="str">
        <f>IFERROR(VLOOKUP(B185,選手!$G:$I,2,FALSE),"")</f>
        <v/>
      </c>
      <c r="D185" s="60" t="str">
        <f>IFERROR(VLOOKUP(B185,選手!$G:$I,3,FALSE),"")</f>
        <v/>
      </c>
      <c r="E185" s="67">
        <f>IFERROR(VLOOKUP(B185,春関!$B:$D,3,FALSE),0)</f>
        <v>0</v>
      </c>
      <c r="F185" s="67">
        <f>IFERROR(VLOOKUP(B185,西日本!$B:$D,3,FALSE),0)</f>
        <v>0</v>
      </c>
      <c r="G185" s="67">
        <f>IFERROR(VLOOKUP(B185,選抜!$B:$D,3,FALSE),0)</f>
        <v>0</v>
      </c>
      <c r="H185" s="67">
        <f>IFERROR(VLOOKUP(B185,秋関!$B:$D,3,FALSE),0)</f>
        <v>0</v>
      </c>
      <c r="I185" s="67">
        <f>IFERROR(VLOOKUP(B185,インカレ!$B:$D,3,FALSE),0)</f>
        <v>0</v>
      </c>
      <c r="J185" s="70">
        <f>IFERROR(VLOOKUP(B185,新人戦!$B:$D,3,FALSE),0)</f>
        <v>0</v>
      </c>
      <c r="K185" s="67">
        <f t="shared" si="11"/>
        <v>0</v>
      </c>
    </row>
  </sheetData>
  <autoFilter ref="A1:K1" xr:uid="{7F6FAEF3-9DF2-4FEE-957A-863DB78A725A}">
    <sortState xmlns:xlrd2="http://schemas.microsoft.com/office/spreadsheetml/2017/richdata2" ref="A2:K185">
      <sortCondition ref="A1"/>
    </sortState>
  </autoFilter>
  <phoneticPr fontId="2"/>
  <conditionalFormatting sqref="A1:XFD1 C2:XFD1048576 A2:A1048576 B186:B1048576">
    <cfRule type="containsText" dxfId="197" priority="34" operator="containsText" text="岡山商科">
      <formula>NOT(ISERROR(SEARCH("岡山商科",A1)))</formula>
    </cfRule>
  </conditionalFormatting>
  <conditionalFormatting sqref="C1:C1048576">
    <cfRule type="containsText" dxfId="196" priority="2" operator="containsText" text="近畿">
      <formula>NOT(ISERROR(SEARCH("近畿",C1)))</formula>
    </cfRule>
    <cfRule type="containsText" dxfId="195" priority="3" operator="containsText" text="立命館">
      <formula>NOT(ISERROR(SEARCH("立命館",C1)))</formula>
    </cfRule>
    <cfRule type="containsText" dxfId="194" priority="4" operator="containsText" text="同志社">
      <formula>NOT(ISERROR(SEARCH("同志社",C1)))</formula>
    </cfRule>
    <cfRule type="containsText" dxfId="193" priority="5" operator="containsText" text="甲南">
      <formula>NOT(ISERROR(SEARCH("甲南",C1)))</formula>
    </cfRule>
    <cfRule type="containsText" dxfId="192" priority="6" operator="containsText" text="京都大学">
      <formula>NOT(ISERROR(SEARCH("京都大学",C1)))</formula>
    </cfRule>
    <cfRule type="containsText" dxfId="191" priority="7" operator="containsText" text="京都産業">
      <formula>NOT(ISERROR(SEARCH("京都産業",C1)))</formula>
    </cfRule>
    <cfRule type="containsText" dxfId="190" priority="8" operator="containsText" text="関西大学">
      <formula>NOT(ISERROR(SEARCH("関西大学",C1)))</formula>
    </cfRule>
    <cfRule type="containsText" dxfId="189" priority="9" operator="containsText" text="関西学院">
      <formula>NOT(ISERROR(SEARCH("関西学院",C1)))</formula>
    </cfRule>
    <cfRule type="containsText" dxfId="188" priority="10" operator="containsText" text="大阪大学">
      <formula>NOT(ISERROR(SEARCH("大阪大学",C1)))</formula>
    </cfRule>
    <cfRule type="containsText" dxfId="187" priority="11" operator="containsText" text="大阪産業">
      <formula>NOT(ISERROR(SEARCH("大阪産業",C1)))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7BF70-E771-4C8D-91AE-C7B004EFD954}">
  <dimension ref="A1:J120"/>
  <sheetViews>
    <sheetView zoomScale="70" zoomScaleNormal="70" workbookViewId="0">
      <selection activeCell="N29" sqref="N29"/>
    </sheetView>
  </sheetViews>
  <sheetFormatPr defaultColWidth="8.9140625" defaultRowHeight="18"/>
  <cols>
    <col min="1" max="1" width="8.6640625" style="4" customWidth="1"/>
    <col min="2" max="2" width="10.9140625" style="4" bestFit="1" customWidth="1"/>
    <col min="3" max="3" width="12.4140625" style="4" bestFit="1" customWidth="1"/>
    <col min="4" max="9" width="8.9140625" style="4"/>
    <col min="10" max="10" width="18.4140625" style="4" customWidth="1"/>
    <col min="11" max="16384" width="8.9140625" style="4"/>
  </cols>
  <sheetData>
    <row r="1" spans="1:10">
      <c r="A1" s="56" t="s">
        <v>7</v>
      </c>
      <c r="B1" s="57" t="s">
        <v>0</v>
      </c>
      <c r="C1" s="57" t="s">
        <v>5</v>
      </c>
      <c r="D1" s="57" t="s">
        <v>6</v>
      </c>
      <c r="E1" s="57" t="s">
        <v>22</v>
      </c>
      <c r="F1" s="57" t="s">
        <v>11</v>
      </c>
      <c r="G1" s="57" t="s">
        <v>23</v>
      </c>
      <c r="H1" s="58" t="s">
        <v>13</v>
      </c>
      <c r="I1" s="58" t="s">
        <v>221</v>
      </c>
      <c r="J1" s="58" t="s">
        <v>235</v>
      </c>
    </row>
    <row r="2" spans="1:10">
      <c r="A2" s="59">
        <f t="shared" ref="A2:A33" si="0">RANK($J2,$J:$J)</f>
        <v>1</v>
      </c>
      <c r="B2" s="104" t="str">
        <f>選手!K35</f>
        <v>廣瀬 伽奈</v>
      </c>
      <c r="C2" s="64" t="str">
        <f>IFERROR(VLOOKUP(B2,選手!$K:$M,2,FALSE),"")</f>
        <v>京都産業大学</v>
      </c>
      <c r="D2" s="64">
        <f>IFERROR(VLOOKUP(B2,選手!$K:$M,3,FALSE),"")</f>
        <v>3</v>
      </c>
      <c r="E2" s="64">
        <f>IFERROR(VLOOKUP(B2,春関!$R:$T,3,FALSE),0)</f>
        <v>513</v>
      </c>
      <c r="F2" s="64">
        <f>IFERROR(VLOOKUP(B2,西日本!$R:$T,3,FALSE),0)</f>
        <v>0</v>
      </c>
      <c r="G2" s="64">
        <f>IFERROR(VLOOKUP(B2,秋関!$R:$T,3,FALSE),0)</f>
        <v>514</v>
      </c>
      <c r="H2" s="64">
        <f>IFERROR(VLOOKUP(B2,インカレ!$R:$T,3,FALSE),0)</f>
        <v>0</v>
      </c>
      <c r="I2" s="61">
        <f>IFERROR(VLOOKUP(B2,新人戦!$R:$T,3,FALSE),0)</f>
        <v>0</v>
      </c>
      <c r="J2" s="61">
        <f t="shared" ref="J2:J33" si="1">LARGE(E2:I2,1)+LARGE(E2:I2,2)</f>
        <v>1027</v>
      </c>
    </row>
    <row r="3" spans="1:10">
      <c r="A3" s="59">
        <f t="shared" si="0"/>
        <v>2</v>
      </c>
      <c r="B3" s="104" t="str">
        <f>選手!K92</f>
        <v>中川 涼香</v>
      </c>
      <c r="C3" s="64" t="str">
        <f>IFERROR(VLOOKUP(B3,選手!$K:$M,2,FALSE),"")</f>
        <v>同志社大学</v>
      </c>
      <c r="D3" s="64">
        <f>IFERROR(VLOOKUP(B3,選手!$K:$M,3,FALSE),"")</f>
        <v>4</v>
      </c>
      <c r="E3" s="64">
        <f>IFERROR(VLOOKUP(B3,春関!$R:$T,3,FALSE),0)</f>
        <v>513</v>
      </c>
      <c r="F3" s="64">
        <f>IFERROR(VLOOKUP(B3,西日本!$R:$T,3,FALSE),0)</f>
        <v>0</v>
      </c>
      <c r="G3" s="64">
        <f>IFERROR(VLOOKUP(B3,秋関!$R:$T,3,FALSE),0)</f>
        <v>512</v>
      </c>
      <c r="H3" s="64">
        <f>IFERROR(VLOOKUP(B3,インカレ!$R:$T,3,FALSE),0)</f>
        <v>0</v>
      </c>
      <c r="I3" s="61">
        <f>IFERROR(VLOOKUP(B3,新人戦!$R:$T,3,FALSE),0)</f>
        <v>0</v>
      </c>
      <c r="J3" s="61">
        <f t="shared" si="1"/>
        <v>1025</v>
      </c>
    </row>
    <row r="4" spans="1:10">
      <c r="A4" s="59">
        <f t="shared" si="0"/>
        <v>3</v>
      </c>
      <c r="B4" s="104" t="str">
        <f>選手!K14</f>
        <v>川上 仁葉</v>
      </c>
      <c r="C4" s="64" t="str">
        <f>IFERROR(VLOOKUP(B4,選手!$K:$M,2,FALSE),"")</f>
        <v>関西学院大学</v>
      </c>
      <c r="D4" s="64">
        <f>IFERROR(VLOOKUP(B4,選手!$K:$M,3,FALSE),"")</f>
        <v>2</v>
      </c>
      <c r="E4" s="64">
        <f>IFERROR(VLOOKUP(B4,春関!$R:$T,3,FALSE),0)</f>
        <v>498</v>
      </c>
      <c r="F4" s="64">
        <f>IFERROR(VLOOKUP(B4,西日本!$R:$T,3,FALSE),0)</f>
        <v>0</v>
      </c>
      <c r="G4" s="64">
        <f>IFERROR(VLOOKUP(B4,秋関!$R:$T,3,FALSE),0)</f>
        <v>512</v>
      </c>
      <c r="H4" s="64">
        <f>IFERROR(VLOOKUP(B4,インカレ!$R:$T,3,FALSE),0)</f>
        <v>0</v>
      </c>
      <c r="I4" s="61">
        <f>IFERROR(VLOOKUP(B4,新人戦!$R:$T,3,FALSE),0)</f>
        <v>0</v>
      </c>
      <c r="J4" s="61">
        <f t="shared" si="1"/>
        <v>1010</v>
      </c>
    </row>
    <row r="5" spans="1:10">
      <c r="A5" s="59">
        <f t="shared" si="0"/>
        <v>4</v>
      </c>
      <c r="B5" s="104" t="str">
        <f>選手!K29</f>
        <v>井水 志穗</v>
      </c>
      <c r="C5" s="64" t="str">
        <f>IFERROR(VLOOKUP(B5,選手!$K:$M,2,FALSE),"")</f>
        <v>関西大学</v>
      </c>
      <c r="D5" s="64">
        <f>IFERROR(VLOOKUP(B5,選手!$K:$M,3,FALSE),"")</f>
        <v>2</v>
      </c>
      <c r="E5" s="64">
        <f>IFERROR(VLOOKUP(B5,春関!$R:$T,3,FALSE),0)</f>
        <v>0</v>
      </c>
      <c r="F5" s="64">
        <f>IFERROR(VLOOKUP(B5,西日本!$R:$T,3,FALSE),0)</f>
        <v>0</v>
      </c>
      <c r="G5" s="64">
        <f>IFERROR(VLOOKUP(B5,秋関!$R:$T,3,FALSE),0)</f>
        <v>502</v>
      </c>
      <c r="H5" s="64">
        <f>IFERROR(VLOOKUP(B5,インカレ!$R:$T,3,FALSE),0)</f>
        <v>0</v>
      </c>
      <c r="I5" s="61">
        <f>IFERROR(VLOOKUP(B5,新人戦!$R:$T,3,FALSE),0)</f>
        <v>505</v>
      </c>
      <c r="J5" s="61">
        <f t="shared" si="1"/>
        <v>1007</v>
      </c>
    </row>
    <row r="6" spans="1:10">
      <c r="A6" s="59">
        <f t="shared" si="0"/>
        <v>5</v>
      </c>
      <c r="B6" s="104" t="str">
        <f>選手!K34</f>
        <v>樋口 まひる</v>
      </c>
      <c r="C6" s="64" t="str">
        <f>IFERROR(VLOOKUP(B6,選手!$K:$M,2,FALSE),"")</f>
        <v>京都産業大学</v>
      </c>
      <c r="D6" s="64">
        <f>IFERROR(VLOOKUP(B6,選手!$K:$M,3,FALSE),"")</f>
        <v>3</v>
      </c>
      <c r="E6" s="64">
        <f>IFERROR(VLOOKUP(B6,春関!$R:$T,3,FALSE),0)</f>
        <v>511</v>
      </c>
      <c r="F6" s="64">
        <f>IFERROR(VLOOKUP(B6,西日本!$R:$T,3,FALSE),0)</f>
        <v>0</v>
      </c>
      <c r="G6" s="64">
        <f>IFERROR(VLOOKUP(B6,秋関!$R:$T,3,FALSE),0)</f>
        <v>495</v>
      </c>
      <c r="H6" s="64">
        <f>IFERROR(VLOOKUP(B6,インカレ!$R:$T,3,FALSE),0)</f>
        <v>0</v>
      </c>
      <c r="I6" s="61">
        <f>IFERROR(VLOOKUP(B6,新人戦!$R:$T,3,FALSE),0)</f>
        <v>0</v>
      </c>
      <c r="J6" s="61">
        <f t="shared" si="1"/>
        <v>1006</v>
      </c>
    </row>
    <row r="7" spans="1:10">
      <c r="A7" s="59">
        <f t="shared" si="0"/>
        <v>6</v>
      </c>
      <c r="B7" s="104" t="str">
        <f>選手!K33</f>
        <v>匂梅 穂香</v>
      </c>
      <c r="C7" s="64" t="str">
        <f>IFERROR(VLOOKUP(B7,選手!$K:$M,2,FALSE),"")</f>
        <v>京都産業大学</v>
      </c>
      <c r="D7" s="64">
        <f>IFERROR(VLOOKUP(B7,選手!$K:$M,3,FALSE),"")</f>
        <v>4</v>
      </c>
      <c r="E7" s="64">
        <f>IFERROR(VLOOKUP(B7,春関!$R:$T,3,FALSE),0)</f>
        <v>523</v>
      </c>
      <c r="F7" s="64">
        <f>IFERROR(VLOOKUP(B7,西日本!$R:$T,3,FALSE),0)</f>
        <v>0</v>
      </c>
      <c r="G7" s="64">
        <f>IFERROR(VLOOKUP(B7,秋関!$R:$T,3,FALSE),0)</f>
        <v>473</v>
      </c>
      <c r="H7" s="64">
        <f>IFERROR(VLOOKUP(B7,インカレ!$R:$T,3,FALSE),0)</f>
        <v>0</v>
      </c>
      <c r="I7" s="61">
        <f>IFERROR(VLOOKUP(B7,新人戦!$R:$T,3,FALSE),0)</f>
        <v>0</v>
      </c>
      <c r="J7" s="61">
        <f t="shared" si="1"/>
        <v>996</v>
      </c>
    </row>
    <row r="8" spans="1:10">
      <c r="A8" s="59">
        <f t="shared" si="0"/>
        <v>6</v>
      </c>
      <c r="B8" s="104" t="str">
        <f>選手!K75</f>
        <v>武田 璃奈</v>
      </c>
      <c r="C8" s="64" t="str">
        <f>IFERROR(VLOOKUP(B8,選手!$K:$M,2,FALSE),"")</f>
        <v>大阪大学</v>
      </c>
      <c r="D8" s="64">
        <f>IFERROR(VLOOKUP(B8,選手!$K:$M,3,FALSE),"")</f>
        <v>4</v>
      </c>
      <c r="E8" s="64">
        <f>IFERROR(VLOOKUP(B8,春関!$R:$T,3,FALSE),0)</f>
        <v>497</v>
      </c>
      <c r="F8" s="64">
        <f>IFERROR(VLOOKUP(B8,西日本!$R:$T,3,FALSE),0)</f>
        <v>0</v>
      </c>
      <c r="G8" s="64">
        <f>IFERROR(VLOOKUP(B8,秋関!$R:$T,3,FALSE),0)</f>
        <v>499</v>
      </c>
      <c r="H8" s="64">
        <f>IFERROR(VLOOKUP(B8,インカレ!$R:$T,3,FALSE),0)</f>
        <v>0</v>
      </c>
      <c r="I8" s="61">
        <f>IFERROR(VLOOKUP(B8,新人戦!$R:$T,3,FALSE),0)</f>
        <v>0</v>
      </c>
      <c r="J8" s="61">
        <f t="shared" si="1"/>
        <v>996</v>
      </c>
    </row>
    <row r="9" spans="1:10">
      <c r="A9" s="59">
        <f t="shared" si="0"/>
        <v>6</v>
      </c>
      <c r="B9" s="104" t="str">
        <f>選手!K93</f>
        <v>岡部 朱里</v>
      </c>
      <c r="C9" s="64" t="str">
        <f>IFERROR(VLOOKUP(B9,選手!$K:$M,2,FALSE),"")</f>
        <v>同志社大学</v>
      </c>
      <c r="D9" s="64">
        <f>IFERROR(VLOOKUP(B9,選手!$K:$M,3,FALSE),"")</f>
        <v>3</v>
      </c>
      <c r="E9" s="64">
        <f>IFERROR(VLOOKUP(B9,春関!$R:$T,3,FALSE),0)</f>
        <v>499</v>
      </c>
      <c r="F9" s="64">
        <f>IFERROR(VLOOKUP(B9,西日本!$R:$T,3,FALSE),0)</f>
        <v>0</v>
      </c>
      <c r="G9" s="64">
        <f>IFERROR(VLOOKUP(B9,秋関!$R:$T,3,FALSE),0)</f>
        <v>497</v>
      </c>
      <c r="H9" s="64">
        <f>IFERROR(VLOOKUP(B9,インカレ!$R:$T,3,FALSE),0)</f>
        <v>0</v>
      </c>
      <c r="I9" s="61">
        <f>IFERROR(VLOOKUP(B9,新人戦!$R:$T,3,FALSE),0)</f>
        <v>0</v>
      </c>
      <c r="J9" s="61">
        <f t="shared" si="1"/>
        <v>996</v>
      </c>
    </row>
    <row r="10" spans="1:10">
      <c r="A10" s="59">
        <f t="shared" si="0"/>
        <v>9</v>
      </c>
      <c r="B10" s="104" t="str">
        <f>選手!K8</f>
        <v>加納 千聖</v>
      </c>
      <c r="C10" s="64" t="str">
        <f>IFERROR(VLOOKUP(B10,選手!$K:$M,2,FALSE),"")</f>
        <v>関西学院大学</v>
      </c>
      <c r="D10" s="64">
        <f>IFERROR(VLOOKUP(B10,選手!$K:$M,3,FALSE),"")</f>
        <v>3</v>
      </c>
      <c r="E10" s="64">
        <f>IFERROR(VLOOKUP(B10,春関!$R:$T,3,FALSE),0)</f>
        <v>513</v>
      </c>
      <c r="F10" s="64">
        <f>IFERROR(VLOOKUP(B10,西日本!$R:$T,3,FALSE),0)</f>
        <v>0</v>
      </c>
      <c r="G10" s="64">
        <f>IFERROR(VLOOKUP(B10,秋関!$R:$T,3,FALSE),0)</f>
        <v>467</v>
      </c>
      <c r="H10" s="61">
        <f>IFERROR(VLOOKUP(B10,インカレ!$R:$T,3,FALSE),0)</f>
        <v>0</v>
      </c>
      <c r="I10" s="64">
        <f>IFERROR(VLOOKUP(B10,新人戦!$R:$T,3,FALSE),0)</f>
        <v>0</v>
      </c>
      <c r="J10" s="61">
        <f t="shared" si="1"/>
        <v>980</v>
      </c>
    </row>
    <row r="11" spans="1:10">
      <c r="A11" s="59">
        <f t="shared" si="0"/>
        <v>10</v>
      </c>
      <c r="B11" s="104" t="str">
        <f>選手!K55</f>
        <v>崎原 舞</v>
      </c>
      <c r="C11" s="64" t="str">
        <f>IFERROR(VLOOKUP(B11,選手!$K:$M,2,FALSE),"")</f>
        <v>近畿大学</v>
      </c>
      <c r="D11" s="64">
        <f>IFERROR(VLOOKUP(B11,選手!$K:$M,3,FALSE),"")</f>
        <v>2</v>
      </c>
      <c r="E11" s="64">
        <f>IFERROR(VLOOKUP(B11,春関!$R:$T,3,FALSE),0)</f>
        <v>467</v>
      </c>
      <c r="F11" s="64">
        <f>IFERROR(VLOOKUP(B11,西日本!$R:$T,3,FALSE),0)</f>
        <v>0</v>
      </c>
      <c r="G11" s="64">
        <f>IFERROR(VLOOKUP(B11,秋関!$R:$T,3,FALSE),0)</f>
        <v>502</v>
      </c>
      <c r="H11" s="61">
        <f>IFERROR(VLOOKUP(B11,インカレ!$R:$T,3,FALSE),0)</f>
        <v>0</v>
      </c>
      <c r="I11" s="64">
        <f>IFERROR(VLOOKUP(B11,新人戦!$R:$T,3,FALSE),0)</f>
        <v>0</v>
      </c>
      <c r="J11" s="61">
        <f t="shared" si="1"/>
        <v>969</v>
      </c>
    </row>
    <row r="12" spans="1:10">
      <c r="A12" s="59">
        <f t="shared" si="0"/>
        <v>11</v>
      </c>
      <c r="B12" s="104" t="str">
        <f>選手!K112</f>
        <v>浅川 優太</v>
      </c>
      <c r="C12" s="64" t="str">
        <f>IFERROR(VLOOKUP(B12,選手!$K:$M,2,FALSE),"")</f>
        <v>神戸大学</v>
      </c>
      <c r="D12" s="64">
        <f>IFERROR(VLOOKUP(B12,選手!$K:$M,3,FALSE),"")</f>
        <v>2</v>
      </c>
      <c r="E12" s="64">
        <f>IFERROR(VLOOKUP(B12,春関!$R:$T,3,FALSE),0)</f>
        <v>480</v>
      </c>
      <c r="F12" s="64">
        <f>IFERROR(VLOOKUP(B12,西日本!$R:$T,3,FALSE),0)</f>
        <v>0</v>
      </c>
      <c r="G12" s="64">
        <f>IFERROR(VLOOKUP(B12,秋関!$R:$T,3,FALSE),0)</f>
        <v>476</v>
      </c>
      <c r="H12" s="61">
        <f>IFERROR(VLOOKUP(B12,インカレ!$R:$T,3,FALSE),0)</f>
        <v>0</v>
      </c>
      <c r="I12" s="64">
        <f>IFERROR(VLOOKUP(B12,新人戦!$R:$T,3,FALSE),0)</f>
        <v>0</v>
      </c>
      <c r="J12" s="61">
        <f t="shared" si="1"/>
        <v>956</v>
      </c>
    </row>
    <row r="13" spans="1:10">
      <c r="A13" s="59">
        <f t="shared" si="0"/>
        <v>12</v>
      </c>
      <c r="B13" s="104" t="str">
        <f>選手!K49</f>
        <v>新田 美海</v>
      </c>
      <c r="C13" s="64" t="str">
        <f>IFERROR(VLOOKUP(B13,選手!$K:$M,2,FALSE),"")</f>
        <v>京都大学</v>
      </c>
      <c r="D13" s="64">
        <f>IFERROR(VLOOKUP(B13,選手!$K:$M,3,FALSE),"")</f>
        <v>3</v>
      </c>
      <c r="E13" s="64">
        <f>IFERROR(VLOOKUP(B13,春関!$R:$T,3,FALSE),0)</f>
        <v>468</v>
      </c>
      <c r="F13" s="64">
        <f>IFERROR(VLOOKUP(B13,西日本!$R:$T,3,FALSE),0)</f>
        <v>0</v>
      </c>
      <c r="G13" s="64">
        <f>IFERROR(VLOOKUP(B13,秋関!$R:$T,3,FALSE),0)</f>
        <v>468</v>
      </c>
      <c r="H13" s="61">
        <f>IFERROR(VLOOKUP(B13,インカレ!$R:$T,3,FALSE),0)</f>
        <v>0</v>
      </c>
      <c r="I13" s="64">
        <f>IFERROR(VLOOKUP(B13,新人戦!$R:$T,3,FALSE),0)</f>
        <v>0</v>
      </c>
      <c r="J13" s="61">
        <f t="shared" si="1"/>
        <v>936</v>
      </c>
    </row>
    <row r="14" spans="1:10">
      <c r="A14" s="59">
        <f t="shared" si="0"/>
        <v>13</v>
      </c>
      <c r="B14" s="104" t="str">
        <f>選手!K40</f>
        <v>持山 更紗</v>
      </c>
      <c r="C14" s="64" t="str">
        <f>IFERROR(VLOOKUP(B14,選手!$K:$M,2,FALSE),"")</f>
        <v>京都産業大学</v>
      </c>
      <c r="D14" s="64">
        <f>IFERROR(VLOOKUP(B14,選手!$K:$M,3,FALSE),"")</f>
        <v>2</v>
      </c>
      <c r="E14" s="64">
        <f>IFERROR(VLOOKUP(B14,春関!$R:$T,3,FALSE),0)</f>
        <v>475</v>
      </c>
      <c r="F14" s="64">
        <f>IFERROR(VLOOKUP(B14,西日本!$R:$T,3,FALSE),0)</f>
        <v>0</v>
      </c>
      <c r="G14" s="64">
        <f>IFERROR(VLOOKUP(B14,秋関!$R:$T,3,FALSE),0)</f>
        <v>439</v>
      </c>
      <c r="H14" s="61">
        <f>IFERROR(VLOOKUP(B14,インカレ!$R:$T,3,FALSE),0)</f>
        <v>0</v>
      </c>
      <c r="I14" s="64">
        <f>IFERROR(VLOOKUP(B14,新人戦!$R:$T,3,FALSE),0)</f>
        <v>0</v>
      </c>
      <c r="J14" s="61">
        <f t="shared" si="1"/>
        <v>914</v>
      </c>
    </row>
    <row r="15" spans="1:10">
      <c r="A15" s="59">
        <f t="shared" si="0"/>
        <v>13</v>
      </c>
      <c r="B15" s="104" t="str">
        <f>選手!K43</f>
        <v>髙橋 瞳</v>
      </c>
      <c r="C15" s="64" t="str">
        <f>IFERROR(VLOOKUP(B15,選手!$K:$M,2,FALSE),"")</f>
        <v>京都産業大学</v>
      </c>
      <c r="D15" s="64">
        <f>IFERROR(VLOOKUP(B15,選手!$K:$M,3,FALSE),"")</f>
        <v>1</v>
      </c>
      <c r="E15" s="64">
        <f>IFERROR(VLOOKUP(B15,春関!$R:$T,3,FALSE),0)</f>
        <v>0</v>
      </c>
      <c r="F15" s="64">
        <f>IFERROR(VLOOKUP(B15,西日本!$R:$T,3,FALSE),0)</f>
        <v>0</v>
      </c>
      <c r="G15" s="64">
        <f>IFERROR(VLOOKUP(B15,秋関!$R:$T,3,FALSE),0)</f>
        <v>472</v>
      </c>
      <c r="H15" s="61">
        <f>IFERROR(VLOOKUP(B15,インカレ!$R:$T,3,FALSE),0)</f>
        <v>0</v>
      </c>
      <c r="I15" s="64">
        <f>IFERROR(VLOOKUP(B15,新人戦!$R:$T,3,FALSE),0)</f>
        <v>442</v>
      </c>
      <c r="J15" s="61">
        <f t="shared" si="1"/>
        <v>914</v>
      </c>
    </row>
    <row r="16" spans="1:10">
      <c r="A16" s="59">
        <f t="shared" si="0"/>
        <v>15</v>
      </c>
      <c r="B16" s="104" t="str">
        <f>選手!K16</f>
        <v>大西 紗弥</v>
      </c>
      <c r="C16" s="64" t="str">
        <f>IFERROR(VLOOKUP(B16,選手!$K:$M,2,FALSE),"")</f>
        <v>関西学院大学</v>
      </c>
      <c r="D16" s="64">
        <f>IFERROR(VLOOKUP(B16,選手!$K:$M,3,FALSE),"")</f>
        <v>1</v>
      </c>
      <c r="E16" s="64">
        <f>IFERROR(VLOOKUP(B16,春関!$R:$T,3,FALSE),0)</f>
        <v>0</v>
      </c>
      <c r="F16" s="64">
        <f>IFERROR(VLOOKUP(B16,西日本!$R:$T,3,FALSE),0)</f>
        <v>0</v>
      </c>
      <c r="G16" s="64">
        <f>IFERROR(VLOOKUP(B16,秋関!$R:$T,3,FALSE),0)</f>
        <v>432</v>
      </c>
      <c r="H16" s="61">
        <f>IFERROR(VLOOKUP(B16,インカレ!$R:$T,3,FALSE),0)</f>
        <v>0</v>
      </c>
      <c r="I16" s="64">
        <f>IFERROR(VLOOKUP(B16,新人戦!$R:$T,3,FALSE),0)</f>
        <v>481</v>
      </c>
      <c r="J16" s="61">
        <f t="shared" si="1"/>
        <v>913</v>
      </c>
    </row>
    <row r="17" spans="1:10">
      <c r="A17" s="59">
        <f t="shared" si="0"/>
        <v>16</v>
      </c>
      <c r="B17" s="104" t="str">
        <f>選手!K109</f>
        <v>藤垣 彩加</v>
      </c>
      <c r="C17" s="64" t="str">
        <f>IFERROR(VLOOKUP(B17,選手!$K:$M,2,FALSE),"")</f>
        <v>神戸大学</v>
      </c>
      <c r="D17" s="64">
        <f>IFERROR(VLOOKUP(B17,選手!$K:$M,3,FALSE),"")</f>
        <v>3</v>
      </c>
      <c r="E17" s="64">
        <f>IFERROR(VLOOKUP(B17,春関!$R:$T,3,FALSE),0)</f>
        <v>421</v>
      </c>
      <c r="F17" s="64">
        <f>IFERROR(VLOOKUP(B17,西日本!$R:$T,3,FALSE),0)</f>
        <v>0</v>
      </c>
      <c r="G17" s="64">
        <f>IFERROR(VLOOKUP(B17,秋関!$R:$T,3,FALSE),0)</f>
        <v>468</v>
      </c>
      <c r="H17" s="61">
        <f>IFERROR(VLOOKUP(B17,インカレ!$R:$T,3,FALSE),0)</f>
        <v>0</v>
      </c>
      <c r="I17" s="64">
        <f>IFERROR(VLOOKUP(B17,新人戦!$R:$T,3,FALSE),0)</f>
        <v>0</v>
      </c>
      <c r="J17" s="61">
        <f t="shared" si="1"/>
        <v>889</v>
      </c>
    </row>
    <row r="18" spans="1:10">
      <c r="A18" s="59">
        <f t="shared" si="0"/>
        <v>17</v>
      </c>
      <c r="B18" s="104" t="str">
        <f>選手!K81</f>
        <v>寺下 茉凜</v>
      </c>
      <c r="C18" s="64" t="str">
        <f>IFERROR(VLOOKUP(B18,選手!$K:$M,2,FALSE),"")</f>
        <v>大阪大学</v>
      </c>
      <c r="D18" s="64">
        <f>IFERROR(VLOOKUP(B18,選手!$K:$M,3,FALSE),"")</f>
        <v>3</v>
      </c>
      <c r="E18" s="64">
        <f>IFERROR(VLOOKUP(B18,春関!$R:$T,3,FALSE),0)</f>
        <v>466</v>
      </c>
      <c r="F18" s="64">
        <f>IFERROR(VLOOKUP(B18,西日本!$R:$T,3,FALSE),0)</f>
        <v>0</v>
      </c>
      <c r="G18" s="64">
        <f>IFERROR(VLOOKUP(B18,秋関!$R:$T,3,FALSE),0)</f>
        <v>416</v>
      </c>
      <c r="H18" s="61">
        <f>IFERROR(VLOOKUP(B18,インカレ!$R:$T,3,FALSE),0)</f>
        <v>0</v>
      </c>
      <c r="I18" s="64">
        <f>IFERROR(VLOOKUP(B18,新人戦!$R:$T,3,FALSE),0)</f>
        <v>0</v>
      </c>
      <c r="J18" s="61">
        <f t="shared" si="1"/>
        <v>882</v>
      </c>
    </row>
    <row r="19" spans="1:10">
      <c r="A19" s="59">
        <f t="shared" si="0"/>
        <v>18</v>
      </c>
      <c r="B19" s="104" t="str">
        <f>選手!K89</f>
        <v>寺島 恭子</v>
      </c>
      <c r="C19" s="64" t="str">
        <f>IFERROR(VLOOKUP(B19,選手!$K:$M,2,FALSE),"")</f>
        <v>大阪大学</v>
      </c>
      <c r="D19" s="64">
        <f>IFERROR(VLOOKUP(B19,選手!$K:$M,3,FALSE),"")</f>
        <v>1</v>
      </c>
      <c r="E19" s="64">
        <f>IFERROR(VLOOKUP(B19,春関!$R:$T,3,FALSE),0)</f>
        <v>0</v>
      </c>
      <c r="F19" s="64">
        <f>IFERROR(VLOOKUP(B19,西日本!$R:$T,3,FALSE),0)</f>
        <v>0</v>
      </c>
      <c r="G19" s="64">
        <f>IFERROR(VLOOKUP(B19,秋関!$R:$T,3,FALSE),0)</f>
        <v>386</v>
      </c>
      <c r="H19" s="61">
        <f>IFERROR(VLOOKUP(B19,インカレ!$R:$T,3,FALSE),0)</f>
        <v>0</v>
      </c>
      <c r="I19" s="64">
        <f>IFERROR(VLOOKUP(B19,新人戦!$R:$T,3,FALSE),0)</f>
        <v>430</v>
      </c>
      <c r="J19" s="61">
        <f t="shared" si="1"/>
        <v>816</v>
      </c>
    </row>
    <row r="20" spans="1:10">
      <c r="A20" s="59">
        <f t="shared" si="0"/>
        <v>19</v>
      </c>
      <c r="B20" s="104" t="str">
        <f>選手!K69</f>
        <v>川端 芽愛</v>
      </c>
      <c r="C20" s="64" t="str">
        <f>IFERROR(VLOOKUP(B20,選手!$K:$M,2,FALSE),"")</f>
        <v>甲南大学</v>
      </c>
      <c r="D20" s="64">
        <f>IFERROR(VLOOKUP(B20,選手!$K:$M,3,FALSE),"")</f>
        <v>1</v>
      </c>
      <c r="E20" s="64">
        <f>IFERROR(VLOOKUP(B20,春関!$R:$T,3,FALSE),0)</f>
        <v>0</v>
      </c>
      <c r="F20" s="64">
        <f>IFERROR(VLOOKUP(B20,西日本!$R:$T,3,FALSE),0)</f>
        <v>0</v>
      </c>
      <c r="G20" s="64">
        <f>IFERROR(VLOOKUP(B20,秋関!$R:$T,3,FALSE),0)</f>
        <v>357</v>
      </c>
      <c r="H20" s="61">
        <f>IFERROR(VLOOKUP(B20,インカレ!$R:$T,3,FALSE),0)</f>
        <v>0</v>
      </c>
      <c r="I20" s="64">
        <f>IFERROR(VLOOKUP(B20,新人戦!$R:$T,3,FALSE),0)</f>
        <v>296</v>
      </c>
      <c r="J20" s="61">
        <f t="shared" si="1"/>
        <v>653</v>
      </c>
    </row>
    <row r="21" spans="1:10">
      <c r="A21" s="59">
        <f t="shared" si="0"/>
        <v>20</v>
      </c>
      <c r="B21" s="104" t="str">
        <f>選手!K18</f>
        <v>伴野 吏音</v>
      </c>
      <c r="C21" s="64" t="str">
        <f>IFERROR(VLOOKUP(B21,選手!$K:$M,2,FALSE),"")</f>
        <v>関西学院大学</v>
      </c>
      <c r="D21" s="64">
        <f>IFERROR(VLOOKUP(B21,選手!$K:$M,3,FALSE),"")</f>
        <v>1</v>
      </c>
      <c r="E21" s="64">
        <f>IFERROR(VLOOKUP(B21,春関!$R:$T,3,FALSE),0)</f>
        <v>0</v>
      </c>
      <c r="F21" s="64">
        <f>IFERROR(VLOOKUP(B21,西日本!$R:$T,3,FALSE),0)</f>
        <v>0</v>
      </c>
      <c r="G21" s="64">
        <f>IFERROR(VLOOKUP(B21,秋関!$R:$T,3,FALSE),0)</f>
        <v>275</v>
      </c>
      <c r="H21" s="61">
        <f>IFERROR(VLOOKUP(B21,インカレ!$R:$T,3,FALSE),0)</f>
        <v>0</v>
      </c>
      <c r="I21" s="64">
        <f>IFERROR(VLOOKUP(B21,新人戦!$R:$T,3,FALSE),0)</f>
        <v>376</v>
      </c>
      <c r="J21" s="61">
        <f t="shared" si="1"/>
        <v>651</v>
      </c>
    </row>
    <row r="22" spans="1:10">
      <c r="A22" s="59">
        <f t="shared" si="0"/>
        <v>21</v>
      </c>
      <c r="B22" s="104" t="str">
        <f>選手!K100</f>
        <v>武市 愛理</v>
      </c>
      <c r="C22" s="64" t="str">
        <f>IFERROR(VLOOKUP(B22,選手!$K:$M,2,FALSE),"")</f>
        <v>同志社大学</v>
      </c>
      <c r="D22" s="64">
        <f>IFERROR(VLOOKUP(B22,選手!$K:$M,3,FALSE),"")</f>
        <v>1</v>
      </c>
      <c r="E22" s="64">
        <f>IFERROR(VLOOKUP(B22,春関!$R:$T,3,FALSE),0)</f>
        <v>0</v>
      </c>
      <c r="F22" s="64">
        <f>IFERROR(VLOOKUP(B22,西日本!$R:$T,3,FALSE),0)</f>
        <v>0</v>
      </c>
      <c r="G22" s="64">
        <f>IFERROR(VLOOKUP(B22,秋関!$R:$T,3,FALSE),0)</f>
        <v>0</v>
      </c>
      <c r="H22" s="61">
        <f>IFERROR(VLOOKUP(B22,インカレ!$R:$T,3,FALSE),0)</f>
        <v>0</v>
      </c>
      <c r="I22" s="64">
        <f>IFERROR(VLOOKUP(B22,新人戦!$R:$T,3,FALSE),0)</f>
        <v>527</v>
      </c>
      <c r="J22" s="61">
        <f t="shared" si="1"/>
        <v>527</v>
      </c>
    </row>
    <row r="23" spans="1:10">
      <c r="A23" s="59">
        <f t="shared" si="0"/>
        <v>22</v>
      </c>
      <c r="B23" s="104" t="str">
        <f>選手!K98</f>
        <v>村田 薫美</v>
      </c>
      <c r="C23" s="64" t="str">
        <f>IFERROR(VLOOKUP(B23,選手!$K:$M,2,FALSE),"")</f>
        <v>同志社大学</v>
      </c>
      <c r="D23" s="64">
        <f>IFERROR(VLOOKUP(B23,選手!$K:$M,3,FALSE),"")</f>
        <v>1</v>
      </c>
      <c r="E23" s="64">
        <f>IFERROR(VLOOKUP(B23,春関!$R:$T,3,FALSE),0)</f>
        <v>0</v>
      </c>
      <c r="F23" s="64">
        <f>IFERROR(VLOOKUP(B23,西日本!$R:$T,3,FALSE),0)</f>
        <v>0</v>
      </c>
      <c r="G23" s="64">
        <f>IFERROR(VLOOKUP(B23,秋関!$R:$T,3,FALSE),0)</f>
        <v>518</v>
      </c>
      <c r="H23" s="61">
        <f>IFERROR(VLOOKUP(B23,インカレ!$R:$T,3,FALSE),0)</f>
        <v>0</v>
      </c>
      <c r="I23" s="64">
        <f>IFERROR(VLOOKUP(B23,新人戦!$R:$T,3,FALSE),0)</f>
        <v>0</v>
      </c>
      <c r="J23" s="61">
        <f t="shared" si="1"/>
        <v>518</v>
      </c>
    </row>
    <row r="24" spans="1:10">
      <c r="A24" s="59">
        <f t="shared" si="0"/>
        <v>23</v>
      </c>
      <c r="B24" s="104" t="str">
        <f>選手!K4</f>
        <v>福原 向葵</v>
      </c>
      <c r="C24" s="64" t="str">
        <f>IFERROR(VLOOKUP(B24,選手!$K:$M,2,FALSE),"")</f>
        <v>関西学院大学</v>
      </c>
      <c r="D24" s="64">
        <f>IFERROR(VLOOKUP(B24,選手!$K:$M,3,FALSE),"")</f>
        <v>4</v>
      </c>
      <c r="E24" s="64">
        <f>IFERROR(VLOOKUP(B24,春関!$R:$T,3,FALSE),0)</f>
        <v>0</v>
      </c>
      <c r="F24" s="64">
        <f>IFERROR(VLOOKUP(B24,西日本!$R:$T,3,FALSE),0)</f>
        <v>0</v>
      </c>
      <c r="G24" s="64">
        <f>IFERROR(VLOOKUP(B24,秋関!$R:$T,3,FALSE),0)</f>
        <v>511</v>
      </c>
      <c r="H24" s="61">
        <f>IFERROR(VLOOKUP(B24,インカレ!$R:$T,3,FALSE),0)</f>
        <v>0</v>
      </c>
      <c r="I24" s="64">
        <f>IFERROR(VLOOKUP(B24,新人戦!$R:$T,3,FALSE),0)</f>
        <v>0</v>
      </c>
      <c r="J24" s="61">
        <f t="shared" si="1"/>
        <v>511</v>
      </c>
    </row>
    <row r="25" spans="1:10">
      <c r="A25" s="59">
        <f t="shared" si="0"/>
        <v>24</v>
      </c>
      <c r="B25" s="104" t="str">
        <f>選手!K23</f>
        <v>成山 奈々子</v>
      </c>
      <c r="C25" s="64" t="str">
        <f>IFERROR(VLOOKUP(B25,選手!$K:$M,2,FALSE),"")</f>
        <v>関西大学</v>
      </c>
      <c r="D25" s="64">
        <f>IFERROR(VLOOKUP(B25,選手!$K:$M,3,FALSE),"")</f>
        <v>4</v>
      </c>
      <c r="E25" s="64">
        <f>IFERROR(VLOOKUP(B25,春関!$R:$T,3,FALSE),0)</f>
        <v>0</v>
      </c>
      <c r="F25" s="64">
        <f>IFERROR(VLOOKUP(B25,西日本!$R:$T,3,FALSE),0)</f>
        <v>0</v>
      </c>
      <c r="G25" s="64">
        <f>IFERROR(VLOOKUP(B25,秋関!$R:$T,3,FALSE),0)</f>
        <v>505</v>
      </c>
      <c r="H25" s="61">
        <f>IFERROR(VLOOKUP(B25,インカレ!$R:$T,3,FALSE),0)</f>
        <v>0</v>
      </c>
      <c r="I25" s="64">
        <f>IFERROR(VLOOKUP(B25,新人戦!$R:$T,3,FALSE),0)</f>
        <v>0</v>
      </c>
      <c r="J25" s="61">
        <f t="shared" si="1"/>
        <v>505</v>
      </c>
    </row>
    <row r="26" spans="1:10">
      <c r="A26" s="59">
        <f t="shared" si="0"/>
        <v>25</v>
      </c>
      <c r="B26" s="104" t="str">
        <f>選手!K68</f>
        <v>谷ノ上 季里音</v>
      </c>
      <c r="C26" s="64" t="str">
        <f>IFERROR(VLOOKUP(B26,選手!$K:$M,2,FALSE),"")</f>
        <v>甲南大学</v>
      </c>
      <c r="D26" s="64">
        <f>IFERROR(VLOOKUP(B26,選手!$K:$M,3,FALSE),"")</f>
        <v>2</v>
      </c>
      <c r="E26" s="64">
        <f>IFERROR(VLOOKUP(B26,春関!$R:$T,3,FALSE),0)</f>
        <v>0</v>
      </c>
      <c r="F26" s="64">
        <f>IFERROR(VLOOKUP(B26,西日本!$R:$T,3,FALSE),0)</f>
        <v>0</v>
      </c>
      <c r="G26" s="64">
        <f>IFERROR(VLOOKUP(B26,秋関!$R:$T,3,FALSE),0)</f>
        <v>493</v>
      </c>
      <c r="H26" s="61">
        <f>IFERROR(VLOOKUP(B26,インカレ!$R:$T,3,FALSE),0)</f>
        <v>0</v>
      </c>
      <c r="I26" s="64">
        <f>IFERROR(VLOOKUP(B26,新人戦!$R:$T,3,FALSE),0)</f>
        <v>0</v>
      </c>
      <c r="J26" s="61">
        <f t="shared" si="1"/>
        <v>493</v>
      </c>
    </row>
    <row r="27" spans="1:10">
      <c r="A27" s="59">
        <f t="shared" si="0"/>
        <v>26</v>
      </c>
      <c r="B27" s="104" t="str">
        <f>選手!K99</f>
        <v>野村 奈生</v>
      </c>
      <c r="C27" s="64" t="str">
        <f>IFERROR(VLOOKUP(B27,選手!$K:$M,2,FALSE),"")</f>
        <v>同志社大学</v>
      </c>
      <c r="D27" s="64">
        <f>IFERROR(VLOOKUP(B27,選手!$K:$M,3,FALSE),"")</f>
        <v>1</v>
      </c>
      <c r="E27" s="64">
        <f>IFERROR(VLOOKUP(B27,春関!$R:$T,3,FALSE),0)</f>
        <v>0</v>
      </c>
      <c r="F27" s="64">
        <f>IFERROR(VLOOKUP(B27,西日本!$R:$T,3,FALSE),0)</f>
        <v>0</v>
      </c>
      <c r="G27" s="64">
        <f>IFERROR(VLOOKUP(B27,秋関!$R:$T,3,FALSE),0)</f>
        <v>0</v>
      </c>
      <c r="H27" s="61">
        <f>IFERROR(VLOOKUP(B27,インカレ!$R:$T,3,FALSE),0)</f>
        <v>0</v>
      </c>
      <c r="I27" s="64">
        <f>IFERROR(VLOOKUP(B27,新人戦!$R:$T,3,FALSE),0)</f>
        <v>487</v>
      </c>
      <c r="J27" s="61">
        <f t="shared" si="1"/>
        <v>487</v>
      </c>
    </row>
    <row r="28" spans="1:10">
      <c r="A28" s="59">
        <f t="shared" si="0"/>
        <v>27</v>
      </c>
      <c r="B28" s="104" t="str">
        <f>選手!K97</f>
        <v>岡本 好未</v>
      </c>
      <c r="C28" s="64" t="str">
        <f>IFERROR(VLOOKUP(B28,選手!$K:$M,2,FALSE),"")</f>
        <v>同志社大学</v>
      </c>
      <c r="D28" s="64">
        <f>IFERROR(VLOOKUP(B28,選手!$K:$M,3,FALSE),"")</f>
        <v>2</v>
      </c>
      <c r="E28" s="64">
        <f>IFERROR(VLOOKUP(B28,春関!$R:$T,3,FALSE),0)</f>
        <v>0</v>
      </c>
      <c r="F28" s="64">
        <f>IFERROR(VLOOKUP(B28,西日本!$R:$T,3,FALSE),0)</f>
        <v>0</v>
      </c>
      <c r="G28" s="64">
        <f>IFERROR(VLOOKUP(B28,秋関!$R:$T,3,FALSE),0)</f>
        <v>486</v>
      </c>
      <c r="H28" s="61">
        <f>IFERROR(VLOOKUP(B28,インカレ!$R:$T,3,FALSE),0)</f>
        <v>0</v>
      </c>
      <c r="I28" s="64">
        <f>IFERROR(VLOOKUP(B28,新人戦!$R:$T,3,FALSE),0)</f>
        <v>0</v>
      </c>
      <c r="J28" s="61">
        <f t="shared" si="1"/>
        <v>486</v>
      </c>
    </row>
    <row r="29" spans="1:10">
      <c r="A29" s="59">
        <f t="shared" si="0"/>
        <v>28</v>
      </c>
      <c r="B29" s="104" t="str">
        <f>選手!K83</f>
        <v>佐伯 晴日</v>
      </c>
      <c r="C29" s="64" t="str">
        <f>IFERROR(VLOOKUP(B29,選手!$K:$M,2,FALSE),"")</f>
        <v>大阪大学</v>
      </c>
      <c r="D29" s="64">
        <f>IFERROR(VLOOKUP(B29,選手!$K:$M,3,FALSE),"")</f>
        <v>2</v>
      </c>
      <c r="E29" s="64">
        <f>IFERROR(VLOOKUP(B29,春関!$R:$T,3,FALSE),0)</f>
        <v>485</v>
      </c>
      <c r="F29" s="64">
        <f>IFERROR(VLOOKUP(B29,西日本!$R:$T,3,FALSE),0)</f>
        <v>0</v>
      </c>
      <c r="G29" s="64">
        <f>IFERROR(VLOOKUP(B29,秋関!$R:$T,3,FALSE),0)</f>
        <v>0</v>
      </c>
      <c r="H29" s="61">
        <f>IFERROR(VLOOKUP(B29,インカレ!$R:$T,3,FALSE),0)</f>
        <v>0</v>
      </c>
      <c r="I29" s="64">
        <f>IFERROR(VLOOKUP(B29,新人戦!$R:$T,3,FALSE),0)</f>
        <v>0</v>
      </c>
      <c r="J29" s="61">
        <f t="shared" si="1"/>
        <v>485</v>
      </c>
    </row>
    <row r="30" spans="1:10">
      <c r="A30" s="59">
        <f t="shared" si="0"/>
        <v>29</v>
      </c>
      <c r="B30" s="104" t="str">
        <f>選手!K30</f>
        <v>松本 唯</v>
      </c>
      <c r="C30" s="64" t="str">
        <f>IFERROR(VLOOKUP(B30,選手!$K:$M,2,FALSE),"")</f>
        <v>関西大学</v>
      </c>
      <c r="D30" s="64">
        <f>IFERROR(VLOOKUP(B30,選手!$K:$M,3,FALSE),"")</f>
        <v>2</v>
      </c>
      <c r="E30" s="64">
        <f>IFERROR(VLOOKUP(B30,春関!$R:$T,3,FALSE),0)</f>
        <v>0</v>
      </c>
      <c r="F30" s="64">
        <f>IFERROR(VLOOKUP(B30,西日本!$R:$T,3,FALSE),0)</f>
        <v>0</v>
      </c>
      <c r="G30" s="64">
        <f>IFERROR(VLOOKUP(B30,秋関!$R:$T,3,FALSE),0)</f>
        <v>484</v>
      </c>
      <c r="H30" s="61">
        <f>IFERROR(VLOOKUP(B30,インカレ!$R:$T,3,FALSE),0)</f>
        <v>0</v>
      </c>
      <c r="I30" s="76">
        <f>IFERROR(VLOOKUP(B30,新人戦!$R:$T,3,FALSE),0)</f>
        <v>0</v>
      </c>
      <c r="J30" s="61">
        <f t="shared" si="1"/>
        <v>484</v>
      </c>
    </row>
    <row r="31" spans="1:10">
      <c r="A31" s="59">
        <f t="shared" si="0"/>
        <v>30</v>
      </c>
      <c r="B31" s="104" t="str">
        <f>選手!K13</f>
        <v>森川 実紅</v>
      </c>
      <c r="C31" s="64" t="str">
        <f>IFERROR(VLOOKUP(B31,選手!$K:$M,2,FALSE),"")</f>
        <v>関西学院大学</v>
      </c>
      <c r="D31" s="64">
        <f>IFERROR(VLOOKUP(B31,選手!$K:$M,3,FALSE),"")</f>
        <v>3</v>
      </c>
      <c r="E31" s="64">
        <f>IFERROR(VLOOKUP(B31,春関!$R:$T,3,FALSE),0)</f>
        <v>478</v>
      </c>
      <c r="F31" s="64">
        <f>IFERROR(VLOOKUP(B31,西日本!$R:$T,3,FALSE),0)</f>
        <v>0</v>
      </c>
      <c r="G31" s="64">
        <f>IFERROR(VLOOKUP(B31,秋関!$R:$T,3,FALSE),0)</f>
        <v>0</v>
      </c>
      <c r="H31" s="61">
        <f>IFERROR(VLOOKUP(B31,インカレ!$R:$T,3,FALSE),0)</f>
        <v>0</v>
      </c>
      <c r="I31" s="75">
        <f>IFERROR(VLOOKUP(B31,新人戦!$R:$T,3,FALSE),0)</f>
        <v>0</v>
      </c>
      <c r="J31" s="61">
        <f t="shared" si="1"/>
        <v>478</v>
      </c>
    </row>
    <row r="32" spans="1:10">
      <c r="A32" s="59">
        <f t="shared" si="0"/>
        <v>31</v>
      </c>
      <c r="B32" s="104" t="str">
        <f>選手!K42</f>
        <v>北川 若香奈</v>
      </c>
      <c r="C32" s="64" t="str">
        <f>IFERROR(VLOOKUP(B32,選手!$K:$M,2,FALSE),"")</f>
        <v>京都産業大学</v>
      </c>
      <c r="D32" s="64">
        <f>IFERROR(VLOOKUP(B32,選手!$K:$M,3,FALSE),"")</f>
        <v>1</v>
      </c>
      <c r="E32" s="64">
        <f>IFERROR(VLOOKUP(B32,春関!$R:$T,3,FALSE),0)</f>
        <v>0</v>
      </c>
      <c r="F32" s="64">
        <f>IFERROR(VLOOKUP(B32,西日本!$R:$T,3,FALSE),0)</f>
        <v>0</v>
      </c>
      <c r="G32" s="64">
        <f>IFERROR(VLOOKUP(B32,秋関!$R:$T,3,FALSE),0)</f>
        <v>0</v>
      </c>
      <c r="H32" s="61">
        <f>IFERROR(VLOOKUP(B32,インカレ!$R:$T,3,FALSE),0)</f>
        <v>0</v>
      </c>
      <c r="I32" s="75">
        <f>IFERROR(VLOOKUP(B32,新人戦!$R:$T,3,FALSE),0)</f>
        <v>467</v>
      </c>
      <c r="J32" s="61">
        <f t="shared" si="1"/>
        <v>467</v>
      </c>
    </row>
    <row r="33" spans="1:10">
      <c r="A33" s="59">
        <f t="shared" si="0"/>
        <v>32</v>
      </c>
      <c r="B33" s="104" t="str">
        <f>選手!K38</f>
        <v>桂 楓花</v>
      </c>
      <c r="C33" s="64" t="str">
        <f>IFERROR(VLOOKUP(B33,選手!$K:$M,2,FALSE),"")</f>
        <v>京都産業大学</v>
      </c>
      <c r="D33" s="64">
        <f>IFERROR(VLOOKUP(B33,選手!$K:$M,3,FALSE),"")</f>
        <v>2</v>
      </c>
      <c r="E33" s="64">
        <f>IFERROR(VLOOKUP(B33,春関!$R:$T,3,FALSE),0)</f>
        <v>466</v>
      </c>
      <c r="F33" s="64">
        <f>IFERROR(VLOOKUP(B33,西日本!$R:$T,3,FALSE),0)</f>
        <v>0</v>
      </c>
      <c r="G33" s="64">
        <f>IFERROR(VLOOKUP(B33,秋関!$R:$T,3,FALSE),0)</f>
        <v>0</v>
      </c>
      <c r="H33" s="61">
        <f>IFERROR(VLOOKUP(B33,インカレ!$R:$T,3,FALSE),0)</f>
        <v>0</v>
      </c>
      <c r="I33" s="75">
        <f>IFERROR(VLOOKUP(B33,新人戦!$R:$T,3,FALSE),0)</f>
        <v>0</v>
      </c>
      <c r="J33" s="61">
        <f t="shared" si="1"/>
        <v>466</v>
      </c>
    </row>
    <row r="34" spans="1:10">
      <c r="A34" s="59">
        <f t="shared" ref="A34:A65" si="2">RANK($J34,$J:$J)</f>
        <v>32</v>
      </c>
      <c r="B34" s="104" t="str">
        <f>選手!K66</f>
        <v>森川 真緒</v>
      </c>
      <c r="C34" s="64" t="str">
        <f>IFERROR(VLOOKUP(B34,選手!$K:$M,2,FALSE),"")</f>
        <v>甲南大学</v>
      </c>
      <c r="D34" s="64">
        <f>IFERROR(VLOOKUP(B34,選手!$K:$M,3,FALSE),"")</f>
        <v>3</v>
      </c>
      <c r="E34" s="64">
        <f>IFERROR(VLOOKUP(B34,春関!$R:$T,3,FALSE),0)</f>
        <v>0</v>
      </c>
      <c r="F34" s="64">
        <f>IFERROR(VLOOKUP(B34,西日本!$R:$T,3,FALSE),0)</f>
        <v>0</v>
      </c>
      <c r="G34" s="64">
        <f>IFERROR(VLOOKUP(B34,秋関!$R:$T,3,FALSE),0)</f>
        <v>466</v>
      </c>
      <c r="H34" s="61">
        <f>IFERROR(VLOOKUP(B34,インカレ!$R:$T,3,FALSE),0)</f>
        <v>0</v>
      </c>
      <c r="I34" s="75">
        <f>IFERROR(VLOOKUP(B34,新人戦!$R:$T,3,FALSE),0)</f>
        <v>0</v>
      </c>
      <c r="J34" s="61">
        <f t="shared" ref="J34:J65" si="3">LARGE(E34:I34,1)+LARGE(E34:I34,2)</f>
        <v>466</v>
      </c>
    </row>
    <row r="35" spans="1:10">
      <c r="A35" s="59">
        <f t="shared" si="2"/>
        <v>32</v>
      </c>
      <c r="B35" s="104" t="str">
        <f>選手!K111</f>
        <v>山室 美結</v>
      </c>
      <c r="C35" s="64" t="str">
        <f>IFERROR(VLOOKUP(B35,選手!$K:$M,2,FALSE),"")</f>
        <v>神戸大学</v>
      </c>
      <c r="D35" s="64">
        <f>IFERROR(VLOOKUP(B35,選手!$K:$M,3,FALSE),"")</f>
        <v>2</v>
      </c>
      <c r="E35" s="64">
        <f>IFERROR(VLOOKUP(B35,春関!$R:$T,3,FALSE),0)</f>
        <v>0</v>
      </c>
      <c r="F35" s="64">
        <f>IFERROR(VLOOKUP(B35,西日本!$R:$T,3,FALSE),0)</f>
        <v>0</v>
      </c>
      <c r="G35" s="64">
        <f>IFERROR(VLOOKUP(B35,秋関!$R:$T,3,FALSE),0)</f>
        <v>466</v>
      </c>
      <c r="H35" s="61">
        <f>IFERROR(VLOOKUP(B35,インカレ!$R:$T,3,FALSE),0)</f>
        <v>0</v>
      </c>
      <c r="I35" s="75">
        <f>IFERROR(VLOOKUP(B35,新人戦!$R:$T,3,FALSE),0)</f>
        <v>0</v>
      </c>
      <c r="J35" s="61">
        <f t="shared" si="3"/>
        <v>466</v>
      </c>
    </row>
    <row r="36" spans="1:10">
      <c r="A36" s="59">
        <f t="shared" si="2"/>
        <v>35</v>
      </c>
      <c r="B36" s="104" t="str">
        <f>選手!K17</f>
        <v>姜 天瑜</v>
      </c>
      <c r="C36" s="64" t="str">
        <f>IFERROR(VLOOKUP(B36,選手!$K:$M,2,FALSE),"")</f>
        <v>関西学院大学</v>
      </c>
      <c r="D36" s="64">
        <f>IFERROR(VLOOKUP(B36,選手!$K:$M,3,FALSE),"")</f>
        <v>1</v>
      </c>
      <c r="E36" s="64">
        <f>IFERROR(VLOOKUP(B36,春関!$R:$T,3,FALSE),0)</f>
        <v>0</v>
      </c>
      <c r="F36" s="64">
        <f>IFERROR(VLOOKUP(B36,西日本!$R:$T,3,FALSE),0)</f>
        <v>0</v>
      </c>
      <c r="G36" s="64">
        <f>IFERROR(VLOOKUP(B36,秋関!$R:$T,3,FALSE),0)</f>
        <v>453</v>
      </c>
      <c r="H36" s="61">
        <f>IFERROR(VLOOKUP(B36,インカレ!$R:$T,3,FALSE),0)</f>
        <v>0</v>
      </c>
      <c r="I36" s="75">
        <f>IFERROR(VLOOKUP(B36,新人戦!$R:$T,3,FALSE),0)</f>
        <v>0</v>
      </c>
      <c r="J36" s="61">
        <f t="shared" si="3"/>
        <v>453</v>
      </c>
    </row>
    <row r="37" spans="1:10">
      <c r="A37" s="59">
        <f t="shared" si="2"/>
        <v>36</v>
      </c>
      <c r="B37" s="104" t="str">
        <f>選手!K44</f>
        <v>西山 実菜</v>
      </c>
      <c r="C37" s="64" t="str">
        <f>IFERROR(VLOOKUP(B37,選手!$K:$M,2,FALSE),"")</f>
        <v>京都産業大学</v>
      </c>
      <c r="D37" s="64">
        <f>IFERROR(VLOOKUP(B37,選手!$K:$M,3,FALSE),"")</f>
        <v>1</v>
      </c>
      <c r="E37" s="64">
        <f>IFERROR(VLOOKUP(B37,春関!$R:$T,3,FALSE),0)</f>
        <v>0</v>
      </c>
      <c r="F37" s="64">
        <f>IFERROR(VLOOKUP(B37,西日本!$R:$T,3,FALSE),0)</f>
        <v>0</v>
      </c>
      <c r="G37" s="64">
        <f>IFERROR(VLOOKUP(B37,秋関!$R:$T,3,FALSE),0)</f>
        <v>438</v>
      </c>
      <c r="H37" s="61">
        <f>IFERROR(VLOOKUP(B37,インカレ!$R:$T,3,FALSE),0)</f>
        <v>0</v>
      </c>
      <c r="I37" s="75">
        <f>IFERROR(VLOOKUP(B37,新人戦!$R:$T,3,FALSE),0)</f>
        <v>0</v>
      </c>
      <c r="J37" s="61">
        <f t="shared" si="3"/>
        <v>438</v>
      </c>
    </row>
    <row r="38" spans="1:10">
      <c r="A38" s="59">
        <f t="shared" si="2"/>
        <v>37</v>
      </c>
      <c r="B38" s="104" t="str">
        <f>選手!K101</f>
        <v>野中 悠衣</v>
      </c>
      <c r="C38" s="64" t="str">
        <f>IFERROR(VLOOKUP(B38,選手!$K:$M,2,FALSE),"")</f>
        <v>同志社大学</v>
      </c>
      <c r="D38" s="64">
        <f>IFERROR(VLOOKUP(B38,選手!$K:$M,3,FALSE),"")</f>
        <v>1</v>
      </c>
      <c r="E38" s="64">
        <f>IFERROR(VLOOKUP(B38,春関!$R:$T,3,FALSE),0)</f>
        <v>0</v>
      </c>
      <c r="F38" s="64">
        <f>IFERROR(VLOOKUP(B38,西日本!$R:$T,3,FALSE),0)</f>
        <v>0</v>
      </c>
      <c r="G38" s="64">
        <f>IFERROR(VLOOKUP(B38,秋関!$R:$T,3,FALSE),0)</f>
        <v>434</v>
      </c>
      <c r="H38" s="61">
        <f>IFERROR(VLOOKUP(B38,インカレ!$R:$T,3,FALSE),0)</f>
        <v>0</v>
      </c>
      <c r="I38" s="75">
        <f>IFERROR(VLOOKUP(B38,新人戦!$R:$T,3,FALSE),0)</f>
        <v>0</v>
      </c>
      <c r="J38" s="61">
        <f t="shared" si="3"/>
        <v>434</v>
      </c>
    </row>
    <row r="39" spans="1:10">
      <c r="A39" s="59">
        <f t="shared" si="2"/>
        <v>38</v>
      </c>
      <c r="B39" s="104" t="str">
        <f>選手!K36</f>
        <v>堀 彩夏</v>
      </c>
      <c r="C39" s="64" t="str">
        <f>IFERROR(VLOOKUP(B39,選手!$K:$M,2,FALSE),"")</f>
        <v>京都産業大学</v>
      </c>
      <c r="D39" s="64">
        <f>IFERROR(VLOOKUP(B39,選手!$K:$M,3,FALSE),"")</f>
        <v>3</v>
      </c>
      <c r="E39" s="64">
        <f>IFERROR(VLOOKUP(B39,春関!$R:$T,3,FALSE),0)</f>
        <v>407</v>
      </c>
      <c r="F39" s="64">
        <f>IFERROR(VLOOKUP(B39,西日本!$R:$T,3,FALSE),0)</f>
        <v>0</v>
      </c>
      <c r="G39" s="64">
        <f>IFERROR(VLOOKUP(B39,秋関!$R:$T,3,FALSE),0)</f>
        <v>0</v>
      </c>
      <c r="H39" s="61">
        <f>IFERROR(VLOOKUP(B39,インカレ!$R:$T,3,FALSE),0)</f>
        <v>0</v>
      </c>
      <c r="I39" s="75">
        <f>IFERROR(VLOOKUP(B39,新人戦!$R:$T,3,FALSE),0)</f>
        <v>0</v>
      </c>
      <c r="J39" s="61">
        <f t="shared" si="3"/>
        <v>407</v>
      </c>
    </row>
    <row r="40" spans="1:10">
      <c r="A40" s="59">
        <f t="shared" si="2"/>
        <v>39</v>
      </c>
      <c r="B40" s="104" t="str">
        <f>選手!K19</f>
        <v>李 可心</v>
      </c>
      <c r="C40" s="64" t="str">
        <f>IFERROR(VLOOKUP(B40,選手!$K:$M,2,FALSE),"")</f>
        <v>関西学院大学</v>
      </c>
      <c r="D40" s="64">
        <f>IFERROR(VLOOKUP(B40,選手!$K:$M,3,FALSE),"")</f>
        <v>1</v>
      </c>
      <c r="E40" s="64">
        <f>IFERROR(VLOOKUP(B40,春関!$R:$T,3,FALSE),0)</f>
        <v>0</v>
      </c>
      <c r="F40" s="64">
        <f>IFERROR(VLOOKUP(B40,西日本!$R:$T,3,FALSE),0)</f>
        <v>0</v>
      </c>
      <c r="G40" s="64">
        <f>IFERROR(VLOOKUP(B40,秋関!$R:$T,3,FALSE),0)</f>
        <v>391</v>
      </c>
      <c r="H40" s="61">
        <f>IFERROR(VLOOKUP(B40,インカレ!$R:$T,3,FALSE),0)</f>
        <v>0</v>
      </c>
      <c r="I40" s="75">
        <f>IFERROR(VLOOKUP(B40,新人戦!$R:$T,3,FALSE),0)</f>
        <v>0</v>
      </c>
      <c r="J40" s="61">
        <f t="shared" si="3"/>
        <v>391</v>
      </c>
    </row>
    <row r="41" spans="1:10">
      <c r="A41" s="59">
        <f t="shared" si="2"/>
        <v>40</v>
      </c>
      <c r="B41" s="104" t="str">
        <f>選手!K57</f>
        <v>堀 実咲</v>
      </c>
      <c r="C41" s="64" t="str">
        <f>IFERROR(VLOOKUP(B41,選手!$K:$M,2,FALSE),"")</f>
        <v>近畿大学</v>
      </c>
      <c r="D41" s="64">
        <f>IFERROR(VLOOKUP(B41,選手!$K:$M,3,FALSE),"")</f>
        <v>2</v>
      </c>
      <c r="E41" s="64">
        <f>IFERROR(VLOOKUP(B41,春関!$R:$T,3,FALSE),0)</f>
        <v>365</v>
      </c>
      <c r="F41" s="64">
        <f>IFERROR(VLOOKUP(B41,西日本!$R:$T,3,FALSE),0)</f>
        <v>0</v>
      </c>
      <c r="G41" s="64">
        <f>IFERROR(VLOOKUP(B41,秋関!$R:$T,3,FALSE),0)</f>
        <v>0</v>
      </c>
      <c r="H41" s="61">
        <f>IFERROR(VLOOKUP(B41,インカレ!$R:$T,3,FALSE),0)</f>
        <v>0</v>
      </c>
      <c r="I41" s="75">
        <f>IFERROR(VLOOKUP(B41,新人戦!$R:$T,3,FALSE),0)</f>
        <v>0</v>
      </c>
      <c r="J41" s="61">
        <f t="shared" si="3"/>
        <v>365</v>
      </c>
    </row>
    <row r="42" spans="1:10">
      <c r="A42" s="59">
        <f t="shared" si="2"/>
        <v>40</v>
      </c>
      <c r="B42" s="104" t="str">
        <f>選手!K58</f>
        <v>前原 くるみ</v>
      </c>
      <c r="C42" s="64" t="str">
        <f>IFERROR(VLOOKUP(B42,選手!$K:$M,2,FALSE),"")</f>
        <v>近畿大学</v>
      </c>
      <c r="D42" s="64">
        <f>IFERROR(VLOOKUP(B42,選手!$K:$M,3,FALSE),"")</f>
        <v>2</v>
      </c>
      <c r="E42" s="64">
        <f>IFERROR(VLOOKUP(B42,春関!$R:$T,3,FALSE),0)</f>
        <v>365</v>
      </c>
      <c r="F42" s="64">
        <f>IFERROR(VLOOKUP(B42,西日本!$R:$T,3,FALSE),0)</f>
        <v>0</v>
      </c>
      <c r="G42" s="64">
        <f>IFERROR(VLOOKUP(B42,秋関!$R:$T,3,FALSE),0)</f>
        <v>0</v>
      </c>
      <c r="H42" s="61">
        <f>IFERROR(VLOOKUP(B42,インカレ!$R:$T,3,FALSE),0)</f>
        <v>0</v>
      </c>
      <c r="I42" s="75">
        <f>IFERROR(VLOOKUP(B42,新人戦!$R:$T,3,FALSE),0)</f>
        <v>0</v>
      </c>
      <c r="J42" s="61">
        <f t="shared" si="3"/>
        <v>365</v>
      </c>
    </row>
    <row r="43" spans="1:10">
      <c r="A43" s="59">
        <f t="shared" si="2"/>
        <v>42</v>
      </c>
      <c r="B43" s="104" t="str">
        <f>選手!K37</f>
        <v>渡部 綾菜</v>
      </c>
      <c r="C43" s="64" t="str">
        <f>IFERROR(VLOOKUP(B43,選手!$K:$M,2,FALSE),"")</f>
        <v>京都産業大学</v>
      </c>
      <c r="D43" s="64">
        <f>IFERROR(VLOOKUP(B43,選手!$K:$M,3,FALSE),"")</f>
        <v>3</v>
      </c>
      <c r="E43" s="64">
        <f>IFERROR(VLOOKUP(B43,春関!$R:$T,3,FALSE),0)</f>
        <v>278</v>
      </c>
      <c r="F43" s="64">
        <f>IFERROR(VLOOKUP(B43,西日本!$R:$T,3,FALSE),0)</f>
        <v>0</v>
      </c>
      <c r="G43" s="64">
        <f>IFERROR(VLOOKUP(B43,秋関!$R:$T,3,FALSE),0)</f>
        <v>0</v>
      </c>
      <c r="H43" s="61">
        <f>IFERROR(VLOOKUP(B43,インカレ!$R:$T,3,FALSE),0)</f>
        <v>0</v>
      </c>
      <c r="I43" s="75">
        <f>IFERROR(VLOOKUP(B43,新人戦!$R:$T,3,FALSE),0)</f>
        <v>0</v>
      </c>
      <c r="J43" s="61">
        <f t="shared" si="3"/>
        <v>278</v>
      </c>
    </row>
    <row r="44" spans="1:10">
      <c r="A44" s="59">
        <f t="shared" si="2"/>
        <v>43</v>
      </c>
      <c r="B44" s="104" t="str">
        <f>選手!K3</f>
        <v>津呂 優菜</v>
      </c>
      <c r="C44" s="64" t="str">
        <f>IFERROR(VLOOKUP(B44,選手!$K:$M,2,FALSE),"")</f>
        <v>環太平洋大学</v>
      </c>
      <c r="D44" s="64">
        <f>IFERROR(VLOOKUP(B44,選手!$K:$M,3,FALSE),"")</f>
        <v>3</v>
      </c>
      <c r="E44" s="64">
        <f>IFERROR(VLOOKUP(B44,春関!$R:$T,3,FALSE),0)</f>
        <v>0</v>
      </c>
      <c r="F44" s="64">
        <f>IFERROR(VLOOKUP(B44,西日本!$R:$T,3,FALSE),0)</f>
        <v>0</v>
      </c>
      <c r="G44" s="64">
        <f>IFERROR(VLOOKUP(B44,秋関!$R:$T,3,FALSE),0)</f>
        <v>0</v>
      </c>
      <c r="H44" s="61">
        <f>IFERROR(VLOOKUP(B44,インカレ!$R:$T,3,FALSE),0)</f>
        <v>0</v>
      </c>
      <c r="I44" s="75">
        <f>IFERROR(VLOOKUP(B44,新人戦!$R:$T,3,FALSE),0)</f>
        <v>0</v>
      </c>
      <c r="J44" s="61">
        <f t="shared" si="3"/>
        <v>0</v>
      </c>
    </row>
    <row r="45" spans="1:10">
      <c r="A45" s="59">
        <f t="shared" si="2"/>
        <v>43</v>
      </c>
      <c r="B45" s="104" t="str">
        <f>選手!K5</f>
        <v>新井 美夏萌</v>
      </c>
      <c r="C45" s="64" t="str">
        <f>IFERROR(VLOOKUP(B45,選手!$K:$M,2,FALSE),"")</f>
        <v>関西学院大学</v>
      </c>
      <c r="D45" s="64">
        <f>IFERROR(VLOOKUP(B45,選手!$K:$M,3,FALSE),"")</f>
        <v>3</v>
      </c>
      <c r="E45" s="64">
        <f>IFERROR(VLOOKUP(B45,春関!$R:$T,3,FALSE),0)</f>
        <v>0</v>
      </c>
      <c r="F45" s="64">
        <f>IFERROR(VLOOKUP(B45,西日本!$R:$T,3,FALSE),0)</f>
        <v>0</v>
      </c>
      <c r="G45" s="64">
        <f>IFERROR(VLOOKUP(B45,秋関!$R:$T,3,FALSE),0)</f>
        <v>0</v>
      </c>
      <c r="H45" s="61">
        <f>IFERROR(VLOOKUP(B45,インカレ!$R:$T,3,FALSE),0)</f>
        <v>0</v>
      </c>
      <c r="I45" s="75">
        <f>IFERROR(VLOOKUP(B45,新人戦!$R:$T,3,FALSE),0)</f>
        <v>0</v>
      </c>
      <c r="J45" s="61">
        <f t="shared" si="3"/>
        <v>0</v>
      </c>
    </row>
    <row r="46" spans="1:10">
      <c r="A46" s="59">
        <f t="shared" si="2"/>
        <v>43</v>
      </c>
      <c r="B46" s="104" t="str">
        <f>選手!K6</f>
        <v>遠藤 くるみ</v>
      </c>
      <c r="C46" s="64" t="str">
        <f>IFERROR(VLOOKUP(B46,選手!$K:$M,2,FALSE),"")</f>
        <v>関西学院大学</v>
      </c>
      <c r="D46" s="64">
        <f>IFERROR(VLOOKUP(B46,選手!$K:$M,3,FALSE),"")</f>
        <v>3</v>
      </c>
      <c r="E46" s="64">
        <f>IFERROR(VLOOKUP(B46,春関!$R:$T,3,FALSE),0)</f>
        <v>0</v>
      </c>
      <c r="F46" s="64">
        <f>IFERROR(VLOOKUP(B46,西日本!$R:$T,3,FALSE),0)</f>
        <v>0</v>
      </c>
      <c r="G46" s="64">
        <f>IFERROR(VLOOKUP(B46,秋関!$R:$T,3,FALSE),0)</f>
        <v>0</v>
      </c>
      <c r="H46" s="61">
        <f>IFERROR(VLOOKUP(B46,インカレ!$R:$T,3,FALSE),0)</f>
        <v>0</v>
      </c>
      <c r="I46" s="75">
        <f>IFERROR(VLOOKUP(B46,新人戦!$R:$T,3,FALSE),0)</f>
        <v>0</v>
      </c>
      <c r="J46" s="61">
        <f t="shared" si="3"/>
        <v>0</v>
      </c>
    </row>
    <row r="47" spans="1:10">
      <c r="A47" s="59">
        <f t="shared" si="2"/>
        <v>43</v>
      </c>
      <c r="B47" s="104" t="str">
        <f>選手!K7</f>
        <v>岡 夏未</v>
      </c>
      <c r="C47" s="64" t="str">
        <f>IFERROR(VLOOKUP(B47,選手!$K:$M,2,FALSE),"")</f>
        <v>関西学院大学</v>
      </c>
      <c r="D47" s="64">
        <f>IFERROR(VLOOKUP(B47,選手!$K:$M,3,FALSE),"")</f>
        <v>3</v>
      </c>
      <c r="E47" s="64">
        <f>IFERROR(VLOOKUP(B47,春関!$R:$T,3,FALSE),0)</f>
        <v>0</v>
      </c>
      <c r="F47" s="64">
        <f>IFERROR(VLOOKUP(B47,西日本!$R:$T,3,FALSE),0)</f>
        <v>0</v>
      </c>
      <c r="G47" s="64">
        <f>IFERROR(VLOOKUP(B47,秋関!$R:$T,3,FALSE),0)</f>
        <v>0</v>
      </c>
      <c r="H47" s="61">
        <f>IFERROR(VLOOKUP(B47,インカレ!$R:$T,3,FALSE),0)</f>
        <v>0</v>
      </c>
      <c r="I47" s="75">
        <f>IFERROR(VLOOKUP(B47,新人戦!$R:$T,3,FALSE),0)</f>
        <v>0</v>
      </c>
      <c r="J47" s="61">
        <f t="shared" si="3"/>
        <v>0</v>
      </c>
    </row>
    <row r="48" spans="1:10">
      <c r="A48" s="59">
        <f t="shared" si="2"/>
        <v>43</v>
      </c>
      <c r="B48" s="104" t="str">
        <f>選手!K9</f>
        <v>日下部 実保</v>
      </c>
      <c r="C48" s="64" t="str">
        <f>IFERROR(VLOOKUP(B48,選手!$K:$M,2,FALSE),"")</f>
        <v>関西学院大学</v>
      </c>
      <c r="D48" s="64">
        <f>IFERROR(VLOOKUP(B48,選手!$K:$M,3,FALSE),"")</f>
        <v>3</v>
      </c>
      <c r="E48" s="64">
        <f>IFERROR(VLOOKUP(B48,春関!$R:$T,3,FALSE),0)</f>
        <v>0</v>
      </c>
      <c r="F48" s="64">
        <f>IFERROR(VLOOKUP(B48,西日本!$R:$T,3,FALSE),0)</f>
        <v>0</v>
      </c>
      <c r="G48" s="64">
        <f>IFERROR(VLOOKUP(B48,秋関!$R:$T,3,FALSE),0)</f>
        <v>0</v>
      </c>
      <c r="H48" s="61">
        <f>IFERROR(VLOOKUP(B48,インカレ!$R:$T,3,FALSE),0)</f>
        <v>0</v>
      </c>
      <c r="I48" s="75">
        <f>IFERROR(VLOOKUP(B48,新人戦!$R:$T,3,FALSE),0)</f>
        <v>0</v>
      </c>
      <c r="J48" s="61">
        <f t="shared" si="3"/>
        <v>0</v>
      </c>
    </row>
    <row r="49" spans="1:10">
      <c r="A49" s="59">
        <f t="shared" si="2"/>
        <v>43</v>
      </c>
      <c r="B49" s="104" t="str">
        <f>選手!K10</f>
        <v>田中 咲良</v>
      </c>
      <c r="C49" s="64" t="str">
        <f>IFERROR(VLOOKUP(B49,選手!$K:$M,2,FALSE),"")</f>
        <v>関西学院大学</v>
      </c>
      <c r="D49" s="64">
        <f>IFERROR(VLOOKUP(B49,選手!$K:$M,3,FALSE),"")</f>
        <v>3</v>
      </c>
      <c r="E49" s="64">
        <f>IFERROR(VLOOKUP(B49,春関!$R:$T,3,FALSE),0)</f>
        <v>0</v>
      </c>
      <c r="F49" s="64">
        <f>IFERROR(VLOOKUP(B49,西日本!$R:$T,3,FALSE),0)</f>
        <v>0</v>
      </c>
      <c r="G49" s="64">
        <f>IFERROR(VLOOKUP(B49,秋関!$R:$T,3,FALSE),0)</f>
        <v>0</v>
      </c>
      <c r="H49" s="61">
        <f>IFERROR(VLOOKUP(B49,インカレ!$R:$T,3,FALSE),0)</f>
        <v>0</v>
      </c>
      <c r="I49" s="75">
        <f>IFERROR(VLOOKUP(B49,新人戦!$R:$T,3,FALSE),0)</f>
        <v>0</v>
      </c>
      <c r="J49" s="61">
        <f t="shared" si="3"/>
        <v>0</v>
      </c>
    </row>
    <row r="50" spans="1:10">
      <c r="A50" s="59">
        <f t="shared" si="2"/>
        <v>43</v>
      </c>
      <c r="B50" s="104" t="str">
        <f>選手!K11</f>
        <v>中西 里菜</v>
      </c>
      <c r="C50" s="64" t="str">
        <f>IFERROR(VLOOKUP(B50,選手!$K:$M,2,FALSE),"")</f>
        <v>関西学院大学</v>
      </c>
      <c r="D50" s="64">
        <f>IFERROR(VLOOKUP(B50,選手!$K:$M,3,FALSE),"")</f>
        <v>3</v>
      </c>
      <c r="E50" s="64">
        <f>IFERROR(VLOOKUP(B50,春関!$R:$T,3,FALSE),0)</f>
        <v>0</v>
      </c>
      <c r="F50" s="64">
        <f>IFERROR(VLOOKUP(B50,西日本!$R:$T,3,FALSE),0)</f>
        <v>0</v>
      </c>
      <c r="G50" s="64">
        <f>IFERROR(VLOOKUP(B50,秋関!$R:$T,3,FALSE),0)</f>
        <v>0</v>
      </c>
      <c r="H50" s="61">
        <f>IFERROR(VLOOKUP(B50,インカレ!$R:$T,3,FALSE),0)</f>
        <v>0</v>
      </c>
      <c r="I50" s="75">
        <f>IFERROR(VLOOKUP(B50,新人戦!$R:$T,3,FALSE),0)</f>
        <v>0</v>
      </c>
      <c r="J50" s="61">
        <f t="shared" si="3"/>
        <v>0</v>
      </c>
    </row>
    <row r="51" spans="1:10">
      <c r="A51" s="59">
        <f t="shared" si="2"/>
        <v>43</v>
      </c>
      <c r="B51" s="104" t="str">
        <f>選手!K12</f>
        <v>村井 萌々子</v>
      </c>
      <c r="C51" s="64" t="str">
        <f>IFERROR(VLOOKUP(B51,選手!$K:$M,2,FALSE),"")</f>
        <v>関西学院大学</v>
      </c>
      <c r="D51" s="64">
        <f>IFERROR(VLOOKUP(B51,選手!$K:$M,3,FALSE),"")</f>
        <v>3</v>
      </c>
      <c r="E51" s="64">
        <f>IFERROR(VLOOKUP(B51,春関!$R:$T,3,FALSE),0)</f>
        <v>0</v>
      </c>
      <c r="F51" s="64">
        <f>IFERROR(VLOOKUP(B51,西日本!$R:$T,3,FALSE),0)</f>
        <v>0</v>
      </c>
      <c r="G51" s="64">
        <f>IFERROR(VLOOKUP(B51,秋関!$R:$T,3,FALSE),0)</f>
        <v>0</v>
      </c>
      <c r="H51" s="61">
        <f>IFERROR(VLOOKUP(B51,インカレ!$R:$T,3,FALSE),0)</f>
        <v>0</v>
      </c>
      <c r="I51" s="75">
        <f>IFERROR(VLOOKUP(B51,新人戦!$R:$T,3,FALSE),0)</f>
        <v>0</v>
      </c>
      <c r="J51" s="61">
        <f t="shared" si="3"/>
        <v>0</v>
      </c>
    </row>
    <row r="52" spans="1:10">
      <c r="A52" s="59">
        <f t="shared" si="2"/>
        <v>43</v>
      </c>
      <c r="B52" s="104" t="str">
        <f>選手!K15</f>
        <v>髙橋 智</v>
      </c>
      <c r="C52" s="64" t="str">
        <f>IFERROR(VLOOKUP(B52,選手!$K:$M,2,FALSE),"")</f>
        <v>関西学院大学</v>
      </c>
      <c r="D52" s="64">
        <f>IFERROR(VLOOKUP(B52,選手!$K:$M,3,FALSE),"")</f>
        <v>2</v>
      </c>
      <c r="E52" s="64">
        <f>IFERROR(VLOOKUP(B52,春関!$R:$T,3,FALSE),0)</f>
        <v>0</v>
      </c>
      <c r="F52" s="64">
        <f>IFERROR(VLOOKUP(B52,西日本!$R:$T,3,FALSE),0)</f>
        <v>0</v>
      </c>
      <c r="G52" s="64">
        <f>IFERROR(VLOOKUP(B52,秋関!$R:$T,3,FALSE),0)</f>
        <v>0</v>
      </c>
      <c r="H52" s="61">
        <f>IFERROR(VLOOKUP(B52,インカレ!$R:$T,3,FALSE),0)</f>
        <v>0</v>
      </c>
      <c r="I52" s="75">
        <f>IFERROR(VLOOKUP(B52,新人戦!$R:$T,3,FALSE),0)</f>
        <v>0</v>
      </c>
      <c r="J52" s="61">
        <f t="shared" si="3"/>
        <v>0</v>
      </c>
    </row>
    <row r="53" spans="1:10">
      <c r="A53" s="59">
        <f t="shared" si="2"/>
        <v>43</v>
      </c>
      <c r="B53" s="104" t="str">
        <f>選手!K20</f>
        <v>栗林 悠那</v>
      </c>
      <c r="C53" s="64" t="str">
        <f>IFERROR(VLOOKUP(B53,選手!$K:$M,2,FALSE),"")</f>
        <v>関西大学</v>
      </c>
      <c r="D53" s="64">
        <f>IFERROR(VLOOKUP(B53,選手!$K:$M,3,FALSE),"")</f>
        <v>4</v>
      </c>
      <c r="E53" s="64">
        <f>IFERROR(VLOOKUP(B53,春関!$R:$T,3,FALSE),0)</f>
        <v>0</v>
      </c>
      <c r="F53" s="64">
        <f>IFERROR(VLOOKUP(B53,西日本!$R:$T,3,FALSE),0)</f>
        <v>0</v>
      </c>
      <c r="G53" s="64">
        <f>IFERROR(VLOOKUP(B53,秋関!$R:$T,3,FALSE),0)</f>
        <v>0</v>
      </c>
      <c r="H53" s="61">
        <f>IFERROR(VLOOKUP(B53,インカレ!$R:$T,3,FALSE),0)</f>
        <v>0</v>
      </c>
      <c r="I53" s="75">
        <f>IFERROR(VLOOKUP(B53,新人戦!$R:$T,3,FALSE),0)</f>
        <v>0</v>
      </c>
      <c r="J53" s="61">
        <f t="shared" si="3"/>
        <v>0</v>
      </c>
    </row>
    <row r="54" spans="1:10">
      <c r="A54" s="59">
        <f t="shared" si="2"/>
        <v>43</v>
      </c>
      <c r="B54" s="104" t="str">
        <f>選手!K21</f>
        <v>佐々木 梨乃</v>
      </c>
      <c r="C54" s="64" t="str">
        <f>IFERROR(VLOOKUP(B54,選手!$K:$M,2,FALSE),"")</f>
        <v>関西大学</v>
      </c>
      <c r="D54" s="64">
        <f>IFERROR(VLOOKUP(B54,選手!$K:$M,3,FALSE),"")</f>
        <v>4</v>
      </c>
      <c r="E54" s="64">
        <f>IFERROR(VLOOKUP(B54,春関!$R:$T,3,FALSE),0)</f>
        <v>0</v>
      </c>
      <c r="F54" s="64">
        <f>IFERROR(VLOOKUP(B54,西日本!$R:$T,3,FALSE),0)</f>
        <v>0</v>
      </c>
      <c r="G54" s="64">
        <f>IFERROR(VLOOKUP(B54,秋関!$R:$T,3,FALSE),0)</f>
        <v>0</v>
      </c>
      <c r="H54" s="61">
        <f>IFERROR(VLOOKUP(B54,インカレ!$R:$T,3,FALSE),0)</f>
        <v>0</v>
      </c>
      <c r="I54" s="75">
        <f>IFERROR(VLOOKUP(B54,新人戦!$R:$T,3,FALSE),0)</f>
        <v>0</v>
      </c>
      <c r="J54" s="61">
        <f t="shared" si="3"/>
        <v>0</v>
      </c>
    </row>
    <row r="55" spans="1:10">
      <c r="A55" s="59">
        <f t="shared" si="2"/>
        <v>43</v>
      </c>
      <c r="B55" s="104" t="str">
        <f>選手!K22</f>
        <v>高並 華鈴</v>
      </c>
      <c r="C55" s="64" t="str">
        <f>IFERROR(VLOOKUP(B55,選手!$K:$M,2,FALSE),"")</f>
        <v>関西大学</v>
      </c>
      <c r="D55" s="64">
        <f>IFERROR(VLOOKUP(B55,選手!$K:$M,3,FALSE),"")</f>
        <v>4</v>
      </c>
      <c r="E55" s="64">
        <f>IFERROR(VLOOKUP(B55,春関!$R:$T,3,FALSE),0)</f>
        <v>0</v>
      </c>
      <c r="F55" s="64">
        <f>IFERROR(VLOOKUP(B55,西日本!$R:$T,3,FALSE),0)</f>
        <v>0</v>
      </c>
      <c r="G55" s="64">
        <f>IFERROR(VLOOKUP(B55,秋関!$R:$T,3,FALSE),0)</f>
        <v>0</v>
      </c>
      <c r="H55" s="61">
        <f>IFERROR(VLOOKUP(B55,インカレ!$R:$T,3,FALSE),0)</f>
        <v>0</v>
      </c>
      <c r="I55" s="75">
        <f>IFERROR(VLOOKUP(B55,新人戦!$R:$T,3,FALSE),0)</f>
        <v>0</v>
      </c>
      <c r="J55" s="61">
        <f t="shared" si="3"/>
        <v>0</v>
      </c>
    </row>
    <row r="56" spans="1:10">
      <c r="A56" s="59">
        <f t="shared" si="2"/>
        <v>43</v>
      </c>
      <c r="B56" s="104" t="str">
        <f>選手!K24</f>
        <v>樋口 彩希</v>
      </c>
      <c r="C56" s="64" t="str">
        <f>IFERROR(VLOOKUP(B56,選手!$K:$M,2,FALSE),"")</f>
        <v>関西大学</v>
      </c>
      <c r="D56" s="64">
        <f>IFERROR(VLOOKUP(B56,選手!$K:$M,3,FALSE),"")</f>
        <v>4</v>
      </c>
      <c r="E56" s="64">
        <f>IFERROR(VLOOKUP(B56,春関!$R:$T,3,FALSE),0)</f>
        <v>0</v>
      </c>
      <c r="F56" s="64">
        <f>IFERROR(VLOOKUP(B56,西日本!$R:$T,3,FALSE),0)</f>
        <v>0</v>
      </c>
      <c r="G56" s="64">
        <f>IFERROR(VLOOKUP(B56,秋関!$R:$T,3,FALSE),0)</f>
        <v>0</v>
      </c>
      <c r="H56" s="61">
        <f>IFERROR(VLOOKUP(B56,インカレ!$R:$T,3,FALSE),0)</f>
        <v>0</v>
      </c>
      <c r="I56" s="75">
        <f>IFERROR(VLOOKUP(B56,新人戦!$R:$T,3,FALSE),0)</f>
        <v>0</v>
      </c>
      <c r="J56" s="61">
        <f t="shared" si="3"/>
        <v>0</v>
      </c>
    </row>
    <row r="57" spans="1:10">
      <c r="A57" s="59">
        <f t="shared" si="2"/>
        <v>43</v>
      </c>
      <c r="B57" s="104" t="str">
        <f>選手!K25</f>
        <v>後藤 真依</v>
      </c>
      <c r="C57" s="64" t="str">
        <f>IFERROR(VLOOKUP(B57,選手!$K:$M,2,FALSE),"")</f>
        <v>関西大学</v>
      </c>
      <c r="D57" s="64">
        <f>IFERROR(VLOOKUP(B57,選手!$K:$M,3,FALSE),"")</f>
        <v>3</v>
      </c>
      <c r="E57" s="64">
        <f>IFERROR(VLOOKUP(B57,春関!$R:$T,3,FALSE),0)</f>
        <v>0</v>
      </c>
      <c r="F57" s="64">
        <f>IFERROR(VLOOKUP(B57,西日本!$R:$T,3,FALSE),0)</f>
        <v>0</v>
      </c>
      <c r="G57" s="64">
        <f>IFERROR(VLOOKUP(B57,秋関!$R:$T,3,FALSE),0)</f>
        <v>0</v>
      </c>
      <c r="H57" s="61">
        <f>IFERROR(VLOOKUP(B57,インカレ!$R:$T,3,FALSE),0)</f>
        <v>0</v>
      </c>
      <c r="I57" s="75">
        <f>IFERROR(VLOOKUP(B57,新人戦!$R:$T,3,FALSE),0)</f>
        <v>0</v>
      </c>
      <c r="J57" s="61">
        <f t="shared" si="3"/>
        <v>0</v>
      </c>
    </row>
    <row r="58" spans="1:10">
      <c r="A58" s="59">
        <f t="shared" si="2"/>
        <v>43</v>
      </c>
      <c r="B58" s="104" t="str">
        <f>選手!K26</f>
        <v>田中 那海</v>
      </c>
      <c r="C58" s="64" t="str">
        <f>IFERROR(VLOOKUP(B58,選手!$K:$M,2,FALSE),"")</f>
        <v>関西大学</v>
      </c>
      <c r="D58" s="64">
        <f>IFERROR(VLOOKUP(B58,選手!$K:$M,3,FALSE),"")</f>
        <v>3</v>
      </c>
      <c r="E58" s="64">
        <f>IFERROR(VLOOKUP(B58,春関!$R:$T,3,FALSE),0)</f>
        <v>0</v>
      </c>
      <c r="F58" s="64">
        <f>IFERROR(VLOOKUP(B58,西日本!$R:$T,3,FALSE),0)</f>
        <v>0</v>
      </c>
      <c r="G58" s="64">
        <f>IFERROR(VLOOKUP(B58,秋関!$R:$T,3,FALSE),0)</f>
        <v>0</v>
      </c>
      <c r="H58" s="61">
        <f>IFERROR(VLOOKUP(B58,インカレ!$R:$T,3,FALSE),0)</f>
        <v>0</v>
      </c>
      <c r="I58" s="75">
        <f>IFERROR(VLOOKUP(B58,新人戦!$R:$T,3,FALSE),0)</f>
        <v>0</v>
      </c>
      <c r="J58" s="61">
        <f t="shared" si="3"/>
        <v>0</v>
      </c>
    </row>
    <row r="59" spans="1:10">
      <c r="A59" s="59">
        <f t="shared" si="2"/>
        <v>43</v>
      </c>
      <c r="B59" s="104" t="str">
        <f>選手!K27</f>
        <v>旭 夏希</v>
      </c>
      <c r="C59" s="64" t="str">
        <f>IFERROR(VLOOKUP(B59,選手!$K:$M,2,FALSE),"")</f>
        <v>関西大学</v>
      </c>
      <c r="D59" s="64">
        <f>IFERROR(VLOOKUP(B59,選手!$K:$M,3,FALSE),"")</f>
        <v>2</v>
      </c>
      <c r="E59" s="64">
        <f>IFERROR(VLOOKUP(B59,春関!$R:$T,3,FALSE),0)</f>
        <v>0</v>
      </c>
      <c r="F59" s="64">
        <f>IFERROR(VLOOKUP(B59,西日本!$R:$T,3,FALSE),0)</f>
        <v>0</v>
      </c>
      <c r="G59" s="64">
        <f>IFERROR(VLOOKUP(B59,秋関!$R:$T,3,FALSE),0)</f>
        <v>0</v>
      </c>
      <c r="H59" s="61">
        <f>IFERROR(VLOOKUP(B59,インカレ!$R:$T,3,FALSE),0)</f>
        <v>0</v>
      </c>
      <c r="I59" s="75">
        <f>IFERROR(VLOOKUP(B59,新人戦!$R:$T,3,FALSE),0)</f>
        <v>0</v>
      </c>
      <c r="J59" s="61">
        <f t="shared" si="3"/>
        <v>0</v>
      </c>
    </row>
    <row r="60" spans="1:10">
      <c r="A60" s="59">
        <f t="shared" si="2"/>
        <v>43</v>
      </c>
      <c r="B60" s="104" t="str">
        <f>選手!K28</f>
        <v>井上 杏珠</v>
      </c>
      <c r="C60" s="64" t="str">
        <f>IFERROR(VLOOKUP(B60,選手!$K:$M,2,FALSE),"")</f>
        <v>関西大学</v>
      </c>
      <c r="D60" s="64">
        <f>IFERROR(VLOOKUP(B60,選手!$K:$M,3,FALSE),"")</f>
        <v>2</v>
      </c>
      <c r="E60" s="64">
        <f>IFERROR(VLOOKUP(B60,春関!$R:$T,3,FALSE),0)</f>
        <v>0</v>
      </c>
      <c r="F60" s="64">
        <f>IFERROR(VLOOKUP(B60,西日本!$R:$T,3,FALSE),0)</f>
        <v>0</v>
      </c>
      <c r="G60" s="64">
        <f>IFERROR(VLOOKUP(B60,秋関!$R:$T,3,FALSE),0)</f>
        <v>0</v>
      </c>
      <c r="H60" s="61">
        <f>IFERROR(VLOOKUP(B60,インカレ!$R:$T,3,FALSE),0)</f>
        <v>0</v>
      </c>
      <c r="I60" s="75">
        <f>IFERROR(VLOOKUP(B60,新人戦!$R:$T,3,FALSE),0)</f>
        <v>0</v>
      </c>
      <c r="J60" s="61">
        <f t="shared" si="3"/>
        <v>0</v>
      </c>
    </row>
    <row r="61" spans="1:10">
      <c r="A61" s="59">
        <f t="shared" si="2"/>
        <v>43</v>
      </c>
      <c r="B61" s="104" t="str">
        <f>選手!K31</f>
        <v>山下 尚子</v>
      </c>
      <c r="C61" s="64" t="str">
        <f>IFERROR(VLOOKUP(B61,選手!$K:$M,2,FALSE),"")</f>
        <v>関西大学</v>
      </c>
      <c r="D61" s="64">
        <f>IFERROR(VLOOKUP(B61,選手!$K:$M,3,FALSE),"")</f>
        <v>2</v>
      </c>
      <c r="E61" s="64">
        <f>IFERROR(VLOOKUP(B61,春関!$R:$T,3,FALSE),0)</f>
        <v>0</v>
      </c>
      <c r="F61" s="64">
        <f>IFERROR(VLOOKUP(B61,西日本!$R:$T,3,FALSE),0)</f>
        <v>0</v>
      </c>
      <c r="G61" s="64">
        <f>IFERROR(VLOOKUP(B61,秋関!$R:$T,3,FALSE),0)</f>
        <v>0</v>
      </c>
      <c r="H61" s="61">
        <f>IFERROR(VLOOKUP(B61,インカレ!$R:$T,3,FALSE),0)</f>
        <v>0</v>
      </c>
      <c r="I61" s="75">
        <f>IFERROR(VLOOKUP(B61,新人戦!$R:$T,3,FALSE),0)</f>
        <v>0</v>
      </c>
      <c r="J61" s="61">
        <f t="shared" si="3"/>
        <v>0</v>
      </c>
    </row>
    <row r="62" spans="1:10">
      <c r="A62" s="59">
        <f t="shared" si="2"/>
        <v>43</v>
      </c>
      <c r="B62" s="104" t="str">
        <f>選手!K32</f>
        <v>岩川 歩希</v>
      </c>
      <c r="C62" s="64" t="str">
        <f>IFERROR(VLOOKUP(B62,選手!$K:$M,2,FALSE),"")</f>
        <v>関西大学</v>
      </c>
      <c r="D62" s="64">
        <f>IFERROR(VLOOKUP(B62,選手!$K:$M,3,FALSE),"")</f>
        <v>4</v>
      </c>
      <c r="E62" s="64">
        <f>IFERROR(VLOOKUP(B62,春関!$R:$T,3,FALSE),0)</f>
        <v>0</v>
      </c>
      <c r="F62" s="64">
        <f>IFERROR(VLOOKUP(B62,西日本!$R:$T,3,FALSE),0)</f>
        <v>0</v>
      </c>
      <c r="G62" s="64">
        <f>IFERROR(VLOOKUP(B62,秋関!$R:$T,3,FALSE),0)</f>
        <v>0</v>
      </c>
      <c r="H62" s="61">
        <f>IFERROR(VLOOKUP(B62,インカレ!$R:$T,3,FALSE),0)</f>
        <v>0</v>
      </c>
      <c r="I62" s="75">
        <f>IFERROR(VLOOKUP(B62,新人戦!$R:$T,3,FALSE),0)</f>
        <v>0</v>
      </c>
      <c r="J62" s="61">
        <f t="shared" si="3"/>
        <v>0</v>
      </c>
    </row>
    <row r="63" spans="1:10">
      <c r="A63" s="59">
        <f t="shared" si="2"/>
        <v>43</v>
      </c>
      <c r="B63" s="104" t="str">
        <f>選手!K39</f>
        <v>牧谷 温奏</v>
      </c>
      <c r="C63" s="64" t="str">
        <f>IFERROR(VLOOKUP(B63,選手!$K:$M,2,FALSE),"")</f>
        <v>京都産業大学</v>
      </c>
      <c r="D63" s="64">
        <f>IFERROR(VLOOKUP(B63,選手!$K:$M,3,FALSE),"")</f>
        <v>2</v>
      </c>
      <c r="E63" s="64">
        <f>IFERROR(VLOOKUP(B63,春関!$R:$T,3,FALSE),0)</f>
        <v>0</v>
      </c>
      <c r="F63" s="64">
        <f>IFERROR(VLOOKUP(B63,西日本!$R:$T,3,FALSE),0)</f>
        <v>0</v>
      </c>
      <c r="G63" s="64">
        <f>IFERROR(VLOOKUP(B63,秋関!$R:$T,3,FALSE),0)</f>
        <v>0</v>
      </c>
      <c r="H63" s="61">
        <f>IFERROR(VLOOKUP(B63,インカレ!$R:$T,3,FALSE),0)</f>
        <v>0</v>
      </c>
      <c r="I63" s="75">
        <f>IFERROR(VLOOKUP(B63,新人戦!$R:$T,3,FALSE),0)</f>
        <v>0</v>
      </c>
      <c r="J63" s="61">
        <f t="shared" si="3"/>
        <v>0</v>
      </c>
    </row>
    <row r="64" spans="1:10">
      <c r="A64" s="59">
        <f t="shared" si="2"/>
        <v>43</v>
      </c>
      <c r="B64" s="104" t="str">
        <f>選手!K41</f>
        <v>山本 もね</v>
      </c>
      <c r="C64" s="64" t="str">
        <f>IFERROR(VLOOKUP(B64,選手!$K:$M,2,FALSE),"")</f>
        <v>京都産業大学</v>
      </c>
      <c r="D64" s="64">
        <f>IFERROR(VLOOKUP(B64,選手!$K:$M,3,FALSE),"")</f>
        <v>2</v>
      </c>
      <c r="E64" s="64">
        <f>IFERROR(VLOOKUP(B64,春関!$R:$T,3,FALSE),0)</f>
        <v>0</v>
      </c>
      <c r="F64" s="64">
        <f>IFERROR(VLOOKUP(B64,西日本!$R:$T,3,FALSE),0)</f>
        <v>0</v>
      </c>
      <c r="G64" s="64">
        <f>IFERROR(VLOOKUP(B64,秋関!$R:$T,3,FALSE),0)</f>
        <v>0</v>
      </c>
      <c r="H64" s="61">
        <f>IFERROR(VLOOKUP(B64,インカレ!$R:$T,3,FALSE),0)</f>
        <v>0</v>
      </c>
      <c r="I64" s="75">
        <f>IFERROR(VLOOKUP(B64,新人戦!$R:$T,3,FALSE),0)</f>
        <v>0</v>
      </c>
      <c r="J64" s="61">
        <f t="shared" si="3"/>
        <v>0</v>
      </c>
    </row>
    <row r="65" spans="1:10">
      <c r="A65" s="59">
        <f t="shared" si="2"/>
        <v>43</v>
      </c>
      <c r="B65" s="104" t="str">
        <f>選手!K45</f>
        <v>板垣 明笑</v>
      </c>
      <c r="C65" s="64" t="str">
        <f>IFERROR(VLOOKUP(B65,選手!$K:$M,2,FALSE),"")</f>
        <v>京都大学</v>
      </c>
      <c r="D65" s="64">
        <f>IFERROR(VLOOKUP(B65,選手!$K:$M,3,FALSE),"")</f>
        <v>1</v>
      </c>
      <c r="E65" s="64">
        <f>IFERROR(VLOOKUP(B65,春関!$R:$T,3,FALSE),0)</f>
        <v>0</v>
      </c>
      <c r="F65" s="64">
        <f>IFERROR(VLOOKUP(B65,西日本!$R:$T,3,FALSE),0)</f>
        <v>0</v>
      </c>
      <c r="G65" s="64">
        <f>IFERROR(VLOOKUP(B65,秋関!$R:$T,3,FALSE),0)</f>
        <v>0</v>
      </c>
      <c r="H65" s="61">
        <f>IFERROR(VLOOKUP(B65,インカレ!$R:$T,3,FALSE),0)</f>
        <v>0</v>
      </c>
      <c r="I65" s="75">
        <f>IFERROR(VLOOKUP(B65,新人戦!$R:$T,3,FALSE),0)</f>
        <v>0</v>
      </c>
      <c r="J65" s="61">
        <f t="shared" si="3"/>
        <v>0</v>
      </c>
    </row>
    <row r="66" spans="1:10">
      <c r="A66" s="59">
        <f t="shared" ref="A66:A97" si="4">RANK($J66,$J:$J)</f>
        <v>43</v>
      </c>
      <c r="B66" s="104" t="str">
        <f>選手!K46</f>
        <v>今田 麻友</v>
      </c>
      <c r="C66" s="64" t="str">
        <f>IFERROR(VLOOKUP(B66,選手!$K:$M,2,FALSE),"")</f>
        <v>京都大学</v>
      </c>
      <c r="D66" s="64">
        <f>IFERROR(VLOOKUP(B66,選手!$K:$M,3,FALSE),"")</f>
        <v>2</v>
      </c>
      <c r="E66" s="64">
        <f>IFERROR(VLOOKUP(B66,春関!$R:$T,3,FALSE),0)</f>
        <v>0</v>
      </c>
      <c r="F66" s="64">
        <f>IFERROR(VLOOKUP(B66,西日本!$R:$T,3,FALSE),0)</f>
        <v>0</v>
      </c>
      <c r="G66" s="64">
        <f>IFERROR(VLOOKUP(B66,秋関!$R:$T,3,FALSE),0)</f>
        <v>0</v>
      </c>
      <c r="H66" s="61">
        <f>IFERROR(VLOOKUP(B66,インカレ!$R:$T,3,FALSE),0)</f>
        <v>0</v>
      </c>
      <c r="I66" s="75">
        <f>IFERROR(VLOOKUP(B66,新人戦!$R:$T,3,FALSE),0)</f>
        <v>0</v>
      </c>
      <c r="J66" s="61">
        <f t="shared" ref="J66:J97" si="5">LARGE(E66:I66,1)+LARGE(E66:I66,2)</f>
        <v>0</v>
      </c>
    </row>
    <row r="67" spans="1:10">
      <c r="A67" s="59">
        <f t="shared" si="4"/>
        <v>43</v>
      </c>
      <c r="B67" s="104" t="str">
        <f>選手!K47</f>
        <v>金児 美唯菜</v>
      </c>
      <c r="C67" s="64" t="str">
        <f>IFERROR(VLOOKUP(B67,選手!$K:$M,2,FALSE),"")</f>
        <v>京都大学</v>
      </c>
      <c r="D67" s="64">
        <f>IFERROR(VLOOKUP(B67,選手!$K:$M,3,FALSE),"")</f>
        <v>4</v>
      </c>
      <c r="E67" s="64">
        <f>IFERROR(VLOOKUP(B67,春関!$R:$T,3,FALSE),0)</f>
        <v>0</v>
      </c>
      <c r="F67" s="64">
        <f>IFERROR(VLOOKUP(B67,西日本!$R:$T,3,FALSE),0)</f>
        <v>0</v>
      </c>
      <c r="G67" s="64">
        <f>IFERROR(VLOOKUP(B67,秋関!$R:$T,3,FALSE),0)</f>
        <v>0</v>
      </c>
      <c r="H67" s="61">
        <f>IFERROR(VLOOKUP(B67,インカレ!$R:$T,3,FALSE),0)</f>
        <v>0</v>
      </c>
      <c r="I67" s="75">
        <f>IFERROR(VLOOKUP(B67,新人戦!$R:$T,3,FALSE),0)</f>
        <v>0</v>
      </c>
      <c r="J67" s="61">
        <f t="shared" si="5"/>
        <v>0</v>
      </c>
    </row>
    <row r="68" spans="1:10">
      <c r="A68" s="59">
        <f t="shared" si="4"/>
        <v>43</v>
      </c>
      <c r="B68" s="104" t="str">
        <f>選手!K48</f>
        <v>小松 晴乃</v>
      </c>
      <c r="C68" s="64" t="str">
        <f>IFERROR(VLOOKUP(B68,選手!$K:$M,2,FALSE),"")</f>
        <v>京都大学</v>
      </c>
      <c r="D68" s="64">
        <f>IFERROR(VLOOKUP(B68,選手!$K:$M,3,FALSE),"")</f>
        <v>4</v>
      </c>
      <c r="E68" s="64">
        <f>IFERROR(VLOOKUP(B68,春関!$R:$T,3,FALSE),0)</f>
        <v>0</v>
      </c>
      <c r="F68" s="64">
        <f>IFERROR(VLOOKUP(B68,西日本!$R:$T,3,FALSE),0)</f>
        <v>0</v>
      </c>
      <c r="G68" s="64">
        <f>IFERROR(VLOOKUP(B68,秋関!$R:$T,3,FALSE),0)</f>
        <v>0</v>
      </c>
      <c r="H68" s="61">
        <f>IFERROR(VLOOKUP(B68,インカレ!$R:$T,3,FALSE),0)</f>
        <v>0</v>
      </c>
      <c r="I68" s="75">
        <f>IFERROR(VLOOKUP(B68,新人戦!$R:$T,3,FALSE),0)</f>
        <v>0</v>
      </c>
      <c r="J68" s="61">
        <f t="shared" si="5"/>
        <v>0</v>
      </c>
    </row>
    <row r="69" spans="1:10">
      <c r="A69" s="59">
        <f t="shared" si="4"/>
        <v>43</v>
      </c>
      <c r="B69" s="104" t="str">
        <f>選手!K50</f>
        <v>板東 愛樹</v>
      </c>
      <c r="C69" s="64" t="str">
        <f>IFERROR(VLOOKUP(B69,選手!$K:$M,2,FALSE),"")</f>
        <v>京都大学</v>
      </c>
      <c r="D69" s="64">
        <f>IFERROR(VLOOKUP(B69,選手!$K:$M,3,FALSE),"")</f>
        <v>2</v>
      </c>
      <c r="E69" s="64">
        <f>IFERROR(VLOOKUP(B69,春関!$R:$T,3,FALSE),0)</f>
        <v>0</v>
      </c>
      <c r="F69" s="64">
        <f>IFERROR(VLOOKUP(B69,西日本!$R:$T,3,FALSE),0)</f>
        <v>0</v>
      </c>
      <c r="G69" s="64">
        <f>IFERROR(VLOOKUP(B69,秋関!$R:$T,3,FALSE),0)</f>
        <v>0</v>
      </c>
      <c r="H69" s="61">
        <f>IFERROR(VLOOKUP(B69,インカレ!$R:$T,3,FALSE),0)</f>
        <v>0</v>
      </c>
      <c r="I69" s="75">
        <f>IFERROR(VLOOKUP(B69,新人戦!$R:$T,3,FALSE),0)</f>
        <v>0</v>
      </c>
      <c r="J69" s="61">
        <f t="shared" si="5"/>
        <v>0</v>
      </c>
    </row>
    <row r="70" spans="1:10">
      <c r="A70" s="59">
        <f t="shared" si="4"/>
        <v>43</v>
      </c>
      <c r="B70" s="104" t="str">
        <f>選手!K51</f>
        <v>藤原 里衣子</v>
      </c>
      <c r="C70" s="64" t="str">
        <f>IFERROR(VLOOKUP(B70,選手!$K:$M,2,FALSE),"")</f>
        <v>京都大学</v>
      </c>
      <c r="D70" s="64">
        <f>IFERROR(VLOOKUP(B70,選手!$K:$M,3,FALSE),"")</f>
        <v>3</v>
      </c>
      <c r="E70" s="64">
        <f>IFERROR(VLOOKUP(B70,春関!$R:$T,3,FALSE),0)</f>
        <v>0</v>
      </c>
      <c r="F70" s="64">
        <f>IFERROR(VLOOKUP(B70,西日本!$R:$T,3,FALSE),0)</f>
        <v>0</v>
      </c>
      <c r="G70" s="64">
        <f>IFERROR(VLOOKUP(B70,秋関!$R:$T,3,FALSE),0)</f>
        <v>0</v>
      </c>
      <c r="H70" s="61">
        <f>IFERROR(VLOOKUP(B70,インカレ!$R:$T,3,FALSE),0)</f>
        <v>0</v>
      </c>
      <c r="I70" s="75">
        <f>IFERROR(VLOOKUP(B70,新人戦!$R:$T,3,FALSE),0)</f>
        <v>0</v>
      </c>
      <c r="J70" s="61">
        <f t="shared" si="5"/>
        <v>0</v>
      </c>
    </row>
    <row r="71" spans="1:10">
      <c r="A71" s="59">
        <f t="shared" si="4"/>
        <v>43</v>
      </c>
      <c r="B71" s="104" t="str">
        <f>選手!K52</f>
        <v>柳田 佳菜</v>
      </c>
      <c r="C71" s="64" t="str">
        <f>IFERROR(VLOOKUP(B71,選手!$K:$M,2,FALSE),"")</f>
        <v>京都大学</v>
      </c>
      <c r="D71" s="64">
        <f>IFERROR(VLOOKUP(B71,選手!$K:$M,3,FALSE),"")</f>
        <v>1</v>
      </c>
      <c r="E71" s="64">
        <f>IFERROR(VLOOKUP(B71,春関!$R:$T,3,FALSE),0)</f>
        <v>0</v>
      </c>
      <c r="F71" s="64">
        <f>IFERROR(VLOOKUP(B71,西日本!$R:$T,3,FALSE),0)</f>
        <v>0</v>
      </c>
      <c r="G71" s="64">
        <f>IFERROR(VLOOKUP(B71,秋関!$R:$T,3,FALSE),0)</f>
        <v>0</v>
      </c>
      <c r="H71" s="61">
        <f>IFERROR(VLOOKUP(B71,インカレ!$R:$T,3,FALSE),0)</f>
        <v>0</v>
      </c>
      <c r="I71" s="75">
        <f>IFERROR(VLOOKUP(B71,新人戦!$R:$T,3,FALSE),0)</f>
        <v>0</v>
      </c>
      <c r="J71" s="61">
        <f t="shared" si="5"/>
        <v>0</v>
      </c>
    </row>
    <row r="72" spans="1:10">
      <c r="A72" s="59">
        <f t="shared" si="4"/>
        <v>43</v>
      </c>
      <c r="B72" s="104" t="str">
        <f>選手!K53</f>
        <v>脇本 陽成</v>
      </c>
      <c r="C72" s="64" t="str">
        <f>IFERROR(VLOOKUP(B72,選手!$K:$M,2,FALSE),"")</f>
        <v>京都大学</v>
      </c>
      <c r="D72" s="64">
        <f>IFERROR(VLOOKUP(B72,選手!$K:$M,3,FALSE),"")</f>
        <v>1</v>
      </c>
      <c r="E72" s="64">
        <f>IFERROR(VLOOKUP(B72,春関!$R:$T,3,FALSE),0)</f>
        <v>0</v>
      </c>
      <c r="F72" s="64">
        <f>IFERROR(VLOOKUP(B72,西日本!$R:$T,3,FALSE),0)</f>
        <v>0</v>
      </c>
      <c r="G72" s="64">
        <f>IFERROR(VLOOKUP(B72,秋関!$R:$T,3,FALSE),0)</f>
        <v>0</v>
      </c>
      <c r="H72" s="61">
        <f>IFERROR(VLOOKUP(B72,インカレ!$R:$T,3,FALSE),0)</f>
        <v>0</v>
      </c>
      <c r="I72" s="75">
        <f>IFERROR(VLOOKUP(B72,新人戦!$R:$T,3,FALSE),0)</f>
        <v>0</v>
      </c>
      <c r="J72" s="61">
        <f t="shared" si="5"/>
        <v>0</v>
      </c>
    </row>
    <row r="73" spans="1:10">
      <c r="A73" s="59">
        <f t="shared" si="4"/>
        <v>43</v>
      </c>
      <c r="B73" s="104" t="str">
        <f>選手!K54</f>
        <v>池西 理香子</v>
      </c>
      <c r="C73" s="64" t="str">
        <f>IFERROR(VLOOKUP(B73,選手!$K:$M,2,FALSE),"")</f>
        <v>近畿大学</v>
      </c>
      <c r="D73" s="64">
        <f>IFERROR(VLOOKUP(B73,選手!$K:$M,3,FALSE),"")</f>
        <v>3</v>
      </c>
      <c r="E73" s="64">
        <f>IFERROR(VLOOKUP(B73,春関!$R:$T,3,FALSE),0)</f>
        <v>0</v>
      </c>
      <c r="F73" s="64">
        <f>IFERROR(VLOOKUP(B73,西日本!$R:$T,3,FALSE),0)</f>
        <v>0</v>
      </c>
      <c r="G73" s="64">
        <f>IFERROR(VLOOKUP(B73,秋関!$R:$T,3,FALSE),0)</f>
        <v>0</v>
      </c>
      <c r="H73" s="61">
        <f>IFERROR(VLOOKUP(B73,インカレ!$R:$T,3,FALSE),0)</f>
        <v>0</v>
      </c>
      <c r="I73" s="75">
        <f>IFERROR(VLOOKUP(B73,新人戦!$R:$T,3,FALSE),0)</f>
        <v>0</v>
      </c>
      <c r="J73" s="61">
        <f t="shared" si="5"/>
        <v>0</v>
      </c>
    </row>
    <row r="74" spans="1:10">
      <c r="A74" s="59">
        <f t="shared" si="4"/>
        <v>43</v>
      </c>
      <c r="B74" s="104" t="str">
        <f>選手!K56</f>
        <v>古城 亜弥</v>
      </c>
      <c r="C74" s="64" t="str">
        <f>IFERROR(VLOOKUP(B74,選手!$K:$M,2,FALSE),"")</f>
        <v>近畿大学</v>
      </c>
      <c r="D74" s="64">
        <f>IFERROR(VLOOKUP(B74,選手!$K:$M,3,FALSE),"")</f>
        <v>2</v>
      </c>
      <c r="E74" s="64">
        <f>IFERROR(VLOOKUP(B74,春関!$R:$T,3,FALSE),0)</f>
        <v>0</v>
      </c>
      <c r="F74" s="64">
        <f>IFERROR(VLOOKUP(B74,西日本!$R:$T,3,FALSE),0)</f>
        <v>0</v>
      </c>
      <c r="G74" s="64">
        <f>IFERROR(VLOOKUP(B74,秋関!$R:$T,3,FALSE),0)</f>
        <v>0</v>
      </c>
      <c r="H74" s="61">
        <f>IFERROR(VLOOKUP(B74,インカレ!$R:$T,3,FALSE),0)</f>
        <v>0</v>
      </c>
      <c r="I74" s="75">
        <f>IFERROR(VLOOKUP(B74,新人戦!$R:$T,3,FALSE),0)</f>
        <v>0</v>
      </c>
      <c r="J74" s="61">
        <f t="shared" si="5"/>
        <v>0</v>
      </c>
    </row>
    <row r="75" spans="1:10">
      <c r="A75" s="59">
        <f t="shared" si="4"/>
        <v>43</v>
      </c>
      <c r="B75" s="104" t="str">
        <f>選手!K59</f>
        <v>田中 日菜子</v>
      </c>
      <c r="C75" s="64" t="str">
        <f>IFERROR(VLOOKUP(B75,選手!$K:$M,2,FALSE),"")</f>
        <v>甲南大学</v>
      </c>
      <c r="D75" s="64">
        <f>IFERROR(VLOOKUP(B75,選手!$K:$M,3,FALSE),"")</f>
        <v>4</v>
      </c>
      <c r="E75" s="64">
        <f>IFERROR(VLOOKUP(B75,春関!$R:$T,3,FALSE),0)</f>
        <v>0</v>
      </c>
      <c r="F75" s="64">
        <f>IFERROR(VLOOKUP(B75,西日本!$R:$T,3,FALSE),0)</f>
        <v>0</v>
      </c>
      <c r="G75" s="64">
        <f>IFERROR(VLOOKUP(B75,秋関!$R:$T,3,FALSE),0)</f>
        <v>0</v>
      </c>
      <c r="H75" s="61">
        <f>IFERROR(VLOOKUP(B75,インカレ!$R:$T,3,FALSE),0)</f>
        <v>0</v>
      </c>
      <c r="I75" s="75">
        <f>IFERROR(VLOOKUP(B75,新人戦!$R:$T,3,FALSE),0)</f>
        <v>0</v>
      </c>
      <c r="J75" s="61">
        <f t="shared" si="5"/>
        <v>0</v>
      </c>
    </row>
    <row r="76" spans="1:10">
      <c r="A76" s="59">
        <f t="shared" si="4"/>
        <v>43</v>
      </c>
      <c r="B76" s="104" t="str">
        <f>選手!K60</f>
        <v>稲田 朱音</v>
      </c>
      <c r="C76" s="64" t="str">
        <f>IFERROR(VLOOKUP(B76,選手!$K:$M,2,FALSE),"")</f>
        <v>甲南大学</v>
      </c>
      <c r="D76" s="64">
        <f>IFERROR(VLOOKUP(B76,選手!$K:$M,3,FALSE),"")</f>
        <v>3</v>
      </c>
      <c r="E76" s="64">
        <f>IFERROR(VLOOKUP(B76,春関!$R:$T,3,FALSE),0)</f>
        <v>0</v>
      </c>
      <c r="F76" s="64">
        <f>IFERROR(VLOOKUP(B76,西日本!$R:$T,3,FALSE),0)</f>
        <v>0</v>
      </c>
      <c r="G76" s="64">
        <f>IFERROR(VLOOKUP(B76,秋関!$R:$T,3,FALSE),0)</f>
        <v>0</v>
      </c>
      <c r="H76" s="61">
        <f>IFERROR(VLOOKUP(B76,インカレ!$R:$T,3,FALSE),0)</f>
        <v>0</v>
      </c>
      <c r="I76" s="75">
        <f>IFERROR(VLOOKUP(B76,新人戦!$R:$T,3,FALSE),0)</f>
        <v>0</v>
      </c>
      <c r="J76" s="61">
        <f t="shared" si="5"/>
        <v>0</v>
      </c>
    </row>
    <row r="77" spans="1:10">
      <c r="A77" s="59">
        <f t="shared" si="4"/>
        <v>43</v>
      </c>
      <c r="B77" s="104" t="str">
        <f>選手!K61</f>
        <v>薄井 麻央</v>
      </c>
      <c r="C77" s="64" t="str">
        <f>IFERROR(VLOOKUP(B77,選手!$K:$M,2,FALSE),"")</f>
        <v>甲南大学</v>
      </c>
      <c r="D77" s="64">
        <f>IFERROR(VLOOKUP(B77,選手!$K:$M,3,FALSE),"")</f>
        <v>3</v>
      </c>
      <c r="E77" s="64">
        <f>IFERROR(VLOOKUP(B77,春関!$R:$T,3,FALSE),0)</f>
        <v>0</v>
      </c>
      <c r="F77" s="64">
        <f>IFERROR(VLOOKUP(B77,西日本!$R:$T,3,FALSE),0)</f>
        <v>0</v>
      </c>
      <c r="G77" s="64">
        <f>IFERROR(VLOOKUP(B77,秋関!$R:$T,3,FALSE),0)</f>
        <v>0</v>
      </c>
      <c r="H77" s="61">
        <f>IFERROR(VLOOKUP(B77,インカレ!$R:$T,3,FALSE),0)</f>
        <v>0</v>
      </c>
      <c r="I77" s="75">
        <f>IFERROR(VLOOKUP(B77,新人戦!$R:$T,3,FALSE),0)</f>
        <v>0</v>
      </c>
      <c r="J77" s="61">
        <f t="shared" si="5"/>
        <v>0</v>
      </c>
    </row>
    <row r="78" spans="1:10">
      <c r="A78" s="59">
        <f t="shared" si="4"/>
        <v>43</v>
      </c>
      <c r="B78" s="104" t="str">
        <f>選手!K62</f>
        <v>甲斐 美咲</v>
      </c>
      <c r="C78" s="64" t="str">
        <f>IFERROR(VLOOKUP(B78,選手!$K:$M,2,FALSE),"")</f>
        <v>甲南大学</v>
      </c>
      <c r="D78" s="64">
        <f>IFERROR(VLOOKUP(B78,選手!$K:$M,3,FALSE),"")</f>
        <v>3</v>
      </c>
      <c r="E78" s="64">
        <f>IFERROR(VLOOKUP(B78,春関!$R:$T,3,FALSE),0)</f>
        <v>0</v>
      </c>
      <c r="F78" s="64">
        <f>IFERROR(VLOOKUP(B78,西日本!$R:$T,3,FALSE),0)</f>
        <v>0</v>
      </c>
      <c r="G78" s="64">
        <f>IFERROR(VLOOKUP(B78,秋関!$R:$T,3,FALSE),0)</f>
        <v>0</v>
      </c>
      <c r="H78" s="61">
        <f>IFERROR(VLOOKUP(B78,インカレ!$R:$T,3,FALSE),0)</f>
        <v>0</v>
      </c>
      <c r="I78" s="75">
        <f>IFERROR(VLOOKUP(B78,新人戦!$R:$T,3,FALSE),0)</f>
        <v>0</v>
      </c>
      <c r="J78" s="61">
        <f t="shared" si="5"/>
        <v>0</v>
      </c>
    </row>
    <row r="79" spans="1:10">
      <c r="A79" s="59">
        <f t="shared" si="4"/>
        <v>43</v>
      </c>
      <c r="B79" s="104" t="str">
        <f>選手!K63</f>
        <v>藤井 彩乃</v>
      </c>
      <c r="C79" s="64" t="str">
        <f>IFERROR(VLOOKUP(B79,選手!$K:$M,2,FALSE),"")</f>
        <v>甲南大学</v>
      </c>
      <c r="D79" s="64">
        <f>IFERROR(VLOOKUP(B79,選手!$K:$M,3,FALSE),"")</f>
        <v>3</v>
      </c>
      <c r="E79" s="64">
        <f>IFERROR(VLOOKUP(B79,春関!$R:$T,3,FALSE),0)</f>
        <v>0</v>
      </c>
      <c r="F79" s="64">
        <f>IFERROR(VLOOKUP(B79,西日本!$R:$T,3,FALSE),0)</f>
        <v>0</v>
      </c>
      <c r="G79" s="64">
        <f>IFERROR(VLOOKUP(B79,秋関!$R:$T,3,FALSE),0)</f>
        <v>0</v>
      </c>
      <c r="H79" s="61">
        <f>IFERROR(VLOOKUP(B79,インカレ!$R:$T,3,FALSE),0)</f>
        <v>0</v>
      </c>
      <c r="I79" s="75">
        <f>IFERROR(VLOOKUP(B79,新人戦!$R:$T,3,FALSE),0)</f>
        <v>0</v>
      </c>
      <c r="J79" s="61">
        <f t="shared" si="5"/>
        <v>0</v>
      </c>
    </row>
    <row r="80" spans="1:10">
      <c r="A80" s="59">
        <f t="shared" si="4"/>
        <v>43</v>
      </c>
      <c r="B80" s="104" t="str">
        <f>選手!K64</f>
        <v>藤井 麻琴</v>
      </c>
      <c r="C80" s="64" t="str">
        <f>IFERROR(VLOOKUP(B80,選手!$K:$M,2,FALSE),"")</f>
        <v>甲南大学</v>
      </c>
      <c r="D80" s="64">
        <f>IFERROR(VLOOKUP(B80,選手!$K:$M,3,FALSE),"")</f>
        <v>3</v>
      </c>
      <c r="E80" s="64">
        <f>IFERROR(VLOOKUP(B80,春関!$R:$T,3,FALSE),0)</f>
        <v>0</v>
      </c>
      <c r="F80" s="64">
        <f>IFERROR(VLOOKUP(B80,西日本!$R:$T,3,FALSE),0)</f>
        <v>0</v>
      </c>
      <c r="G80" s="64">
        <f>IFERROR(VLOOKUP(B80,秋関!$R:$T,3,FALSE),0)</f>
        <v>0</v>
      </c>
      <c r="H80" s="61">
        <f>IFERROR(VLOOKUP(B80,インカレ!$R:$T,3,FALSE),0)</f>
        <v>0</v>
      </c>
      <c r="I80" s="75">
        <f>IFERROR(VLOOKUP(B80,新人戦!$R:$T,3,FALSE),0)</f>
        <v>0</v>
      </c>
      <c r="J80" s="61">
        <f t="shared" si="5"/>
        <v>0</v>
      </c>
    </row>
    <row r="81" spans="1:10">
      <c r="A81" s="59">
        <f t="shared" si="4"/>
        <v>43</v>
      </c>
      <c r="B81" s="104" t="str">
        <f>選手!K65</f>
        <v>三木 愛織</v>
      </c>
      <c r="C81" s="64" t="str">
        <f>IFERROR(VLOOKUP(B81,選手!$K:$M,2,FALSE),"")</f>
        <v>甲南大学</v>
      </c>
      <c r="D81" s="64">
        <f>IFERROR(VLOOKUP(B81,選手!$K:$M,3,FALSE),"")</f>
        <v>3</v>
      </c>
      <c r="E81" s="64">
        <f>IFERROR(VLOOKUP(B81,春関!$R:$T,3,FALSE),0)</f>
        <v>0</v>
      </c>
      <c r="F81" s="64">
        <f>IFERROR(VLOOKUP(B81,西日本!$R:$T,3,FALSE),0)</f>
        <v>0</v>
      </c>
      <c r="G81" s="64">
        <f>IFERROR(VLOOKUP(B81,秋関!$R:$T,3,FALSE),0)</f>
        <v>0</v>
      </c>
      <c r="H81" s="61">
        <f>IFERROR(VLOOKUP(B81,インカレ!$R:$T,3,FALSE),0)</f>
        <v>0</v>
      </c>
      <c r="I81" s="75">
        <f>IFERROR(VLOOKUP(B81,新人戦!$R:$T,3,FALSE),0)</f>
        <v>0</v>
      </c>
      <c r="J81" s="61">
        <f t="shared" si="5"/>
        <v>0</v>
      </c>
    </row>
    <row r="82" spans="1:10">
      <c r="A82" s="59">
        <f t="shared" si="4"/>
        <v>43</v>
      </c>
      <c r="B82" s="104" t="str">
        <f>選手!K67</f>
        <v>白澤 佳乃</v>
      </c>
      <c r="C82" s="64" t="str">
        <f>IFERROR(VLOOKUP(B82,選手!$K:$M,2,FALSE),"")</f>
        <v>甲南大学</v>
      </c>
      <c r="D82" s="64">
        <f>IFERROR(VLOOKUP(B82,選手!$K:$M,3,FALSE),"")</f>
        <v>2</v>
      </c>
      <c r="E82" s="64">
        <f>IFERROR(VLOOKUP(B82,春関!$R:$T,3,FALSE),0)</f>
        <v>0</v>
      </c>
      <c r="F82" s="64">
        <f>IFERROR(VLOOKUP(B82,西日本!$R:$T,3,FALSE),0)</f>
        <v>0</v>
      </c>
      <c r="G82" s="64">
        <f>IFERROR(VLOOKUP(B82,秋関!$R:$T,3,FALSE),0)</f>
        <v>0</v>
      </c>
      <c r="H82" s="61">
        <f>IFERROR(VLOOKUP(B82,インカレ!$R:$T,3,FALSE),0)</f>
        <v>0</v>
      </c>
      <c r="I82" s="75">
        <f>IFERROR(VLOOKUP(B82,新人戦!$R:$T,3,FALSE),0)</f>
        <v>0</v>
      </c>
      <c r="J82" s="61">
        <f t="shared" si="5"/>
        <v>0</v>
      </c>
    </row>
    <row r="83" spans="1:10">
      <c r="A83" s="59">
        <f t="shared" si="4"/>
        <v>43</v>
      </c>
      <c r="B83" s="104" t="str">
        <f>選手!K70</f>
        <v>明山 美羽</v>
      </c>
      <c r="C83" s="64" t="str">
        <f>IFERROR(VLOOKUP(B83,選手!$K:$M,2,FALSE),"")</f>
        <v>四国大学</v>
      </c>
      <c r="D83" s="64">
        <f>IFERROR(VLOOKUP(B83,選手!$K:$M,3,FALSE),"")</f>
        <v>4</v>
      </c>
      <c r="E83" s="64">
        <f>IFERROR(VLOOKUP(B83,春関!$R:$T,3,FALSE),0)</f>
        <v>0</v>
      </c>
      <c r="F83" s="64">
        <f>IFERROR(VLOOKUP(B83,西日本!$R:$T,3,FALSE),0)</f>
        <v>0</v>
      </c>
      <c r="G83" s="64">
        <f>IFERROR(VLOOKUP(B83,秋関!$R:$T,3,FALSE),0)</f>
        <v>0</v>
      </c>
      <c r="H83" s="61">
        <f>IFERROR(VLOOKUP(B83,インカレ!$R:$T,3,FALSE),0)</f>
        <v>0</v>
      </c>
      <c r="I83" s="75">
        <f>IFERROR(VLOOKUP(B83,新人戦!$R:$T,3,FALSE),0)</f>
        <v>0</v>
      </c>
      <c r="J83" s="61">
        <f t="shared" si="5"/>
        <v>0</v>
      </c>
    </row>
    <row r="84" spans="1:10">
      <c r="A84" s="59">
        <f t="shared" si="4"/>
        <v>43</v>
      </c>
      <c r="B84" s="104" t="str">
        <f>選手!K71</f>
        <v>山崎 葉月</v>
      </c>
      <c r="C84" s="64" t="str">
        <f>IFERROR(VLOOKUP(B84,選手!$K:$M,2,FALSE),"")</f>
        <v>四国大学</v>
      </c>
      <c r="D84" s="64">
        <f>IFERROR(VLOOKUP(B84,選手!$K:$M,3,FALSE),"")</f>
        <v>4</v>
      </c>
      <c r="E84" s="64">
        <f>IFERROR(VLOOKUP(B84,春関!$R:$T,3,FALSE),0)</f>
        <v>0</v>
      </c>
      <c r="F84" s="64">
        <f>IFERROR(VLOOKUP(B84,西日本!$R:$T,3,FALSE),0)</f>
        <v>0</v>
      </c>
      <c r="G84" s="64">
        <f>IFERROR(VLOOKUP(B84,秋関!$R:$T,3,FALSE),0)</f>
        <v>0</v>
      </c>
      <c r="H84" s="61">
        <f>IFERROR(VLOOKUP(B84,インカレ!$R:$T,3,FALSE),0)</f>
        <v>0</v>
      </c>
      <c r="I84" s="75">
        <f>IFERROR(VLOOKUP(B84,新人戦!$R:$T,3,FALSE),0)</f>
        <v>0</v>
      </c>
      <c r="J84" s="61">
        <f t="shared" si="5"/>
        <v>0</v>
      </c>
    </row>
    <row r="85" spans="1:10">
      <c r="A85" s="59">
        <f t="shared" si="4"/>
        <v>43</v>
      </c>
      <c r="B85" s="104" t="str">
        <f>選手!K72</f>
        <v>加藤 愛理</v>
      </c>
      <c r="C85" s="64" t="str">
        <f>IFERROR(VLOOKUP(B85,選手!$K:$M,2,FALSE),"")</f>
        <v>四国大学</v>
      </c>
      <c r="D85" s="64">
        <f>IFERROR(VLOOKUP(B85,選手!$K:$M,3,FALSE),"")</f>
        <v>3</v>
      </c>
      <c r="E85" s="64">
        <f>IFERROR(VLOOKUP(B85,春関!$R:$T,3,FALSE),0)</f>
        <v>0</v>
      </c>
      <c r="F85" s="64">
        <f>IFERROR(VLOOKUP(B85,西日本!$R:$T,3,FALSE),0)</f>
        <v>0</v>
      </c>
      <c r="G85" s="64">
        <f>IFERROR(VLOOKUP(B85,秋関!$R:$T,3,FALSE),0)</f>
        <v>0</v>
      </c>
      <c r="H85" s="61">
        <f>IFERROR(VLOOKUP(B85,インカレ!$R:$T,3,FALSE),0)</f>
        <v>0</v>
      </c>
      <c r="I85" s="75">
        <f>IFERROR(VLOOKUP(B85,新人戦!$R:$T,3,FALSE),0)</f>
        <v>0</v>
      </c>
      <c r="J85" s="61">
        <f t="shared" si="5"/>
        <v>0</v>
      </c>
    </row>
    <row r="86" spans="1:10">
      <c r="A86" s="59">
        <f t="shared" si="4"/>
        <v>43</v>
      </c>
      <c r="B86" s="104" t="str">
        <f>選手!K73</f>
        <v>西 歩果</v>
      </c>
      <c r="C86" s="64" t="str">
        <f>IFERROR(VLOOKUP(B86,選手!$K:$M,2,FALSE),"")</f>
        <v>四国大学</v>
      </c>
      <c r="D86" s="64">
        <f>IFERROR(VLOOKUP(B86,選手!$K:$M,3,FALSE),"")</f>
        <v>1</v>
      </c>
      <c r="E86" s="64">
        <f>IFERROR(VLOOKUP(B86,春関!$R:$T,3,FALSE),0)</f>
        <v>0</v>
      </c>
      <c r="F86" s="64">
        <f>IFERROR(VLOOKUP(B86,西日本!$R:$T,3,FALSE),0)</f>
        <v>0</v>
      </c>
      <c r="G86" s="64">
        <f>IFERROR(VLOOKUP(B86,秋関!$R:$T,3,FALSE),0)</f>
        <v>0</v>
      </c>
      <c r="H86" s="61">
        <f>IFERROR(VLOOKUP(B86,インカレ!$R:$T,3,FALSE),0)</f>
        <v>0</v>
      </c>
      <c r="I86" s="75">
        <f>IFERROR(VLOOKUP(B86,新人戦!$R:$T,3,FALSE),0)</f>
        <v>0</v>
      </c>
      <c r="J86" s="61">
        <f t="shared" si="5"/>
        <v>0</v>
      </c>
    </row>
    <row r="87" spans="1:10">
      <c r="A87" s="59">
        <f t="shared" si="4"/>
        <v>43</v>
      </c>
      <c r="B87" s="104" t="str">
        <f>選手!K74</f>
        <v>熊尾 弥月</v>
      </c>
      <c r="C87" s="64" t="str">
        <f>IFERROR(VLOOKUP(B87,選手!$K:$M,2,FALSE),"")</f>
        <v>四国大学</v>
      </c>
      <c r="D87" s="64">
        <f>IFERROR(VLOOKUP(B87,選手!$K:$M,3,FALSE),"")</f>
        <v>1</v>
      </c>
      <c r="E87" s="64">
        <f>IFERROR(VLOOKUP(B87,春関!$R:$T,3,FALSE),0)</f>
        <v>0</v>
      </c>
      <c r="F87" s="64">
        <f>IFERROR(VLOOKUP(B87,西日本!$R:$T,3,FALSE),0)</f>
        <v>0</v>
      </c>
      <c r="G87" s="64">
        <f>IFERROR(VLOOKUP(B87,秋関!$R:$T,3,FALSE),0)</f>
        <v>0</v>
      </c>
      <c r="H87" s="61">
        <f>IFERROR(VLOOKUP(B87,インカレ!$R:$T,3,FALSE),0)</f>
        <v>0</v>
      </c>
      <c r="I87" s="75">
        <f>IFERROR(VLOOKUP(B87,新人戦!$R:$T,3,FALSE),0)</f>
        <v>0</v>
      </c>
      <c r="J87" s="61">
        <f t="shared" si="5"/>
        <v>0</v>
      </c>
    </row>
    <row r="88" spans="1:10">
      <c r="A88" s="59">
        <f t="shared" si="4"/>
        <v>43</v>
      </c>
      <c r="B88" s="104" t="str">
        <f>選手!K76</f>
        <v>藤井 真央</v>
      </c>
      <c r="C88" s="64" t="str">
        <f>IFERROR(VLOOKUP(B88,選手!$K:$M,2,FALSE),"")</f>
        <v>大阪大学</v>
      </c>
      <c r="D88" s="64">
        <f>IFERROR(VLOOKUP(B88,選手!$K:$M,3,FALSE),"")</f>
        <v>4</v>
      </c>
      <c r="E88" s="64">
        <f>IFERROR(VLOOKUP(B88,春関!$R:$T,3,FALSE),0)</f>
        <v>0</v>
      </c>
      <c r="F88" s="64">
        <f>IFERROR(VLOOKUP(B88,西日本!$R:$T,3,FALSE),0)</f>
        <v>0</v>
      </c>
      <c r="G88" s="64">
        <f>IFERROR(VLOOKUP(B88,秋関!$R:$T,3,FALSE),0)</f>
        <v>0</v>
      </c>
      <c r="H88" s="61">
        <f>IFERROR(VLOOKUP(B88,インカレ!$R:$T,3,FALSE),0)</f>
        <v>0</v>
      </c>
      <c r="I88" s="75">
        <f>IFERROR(VLOOKUP(B88,新人戦!$R:$T,3,FALSE),0)</f>
        <v>0</v>
      </c>
      <c r="J88" s="61">
        <f t="shared" si="5"/>
        <v>0</v>
      </c>
    </row>
    <row r="89" spans="1:10">
      <c r="A89" s="59">
        <f t="shared" si="4"/>
        <v>43</v>
      </c>
      <c r="B89" s="104" t="str">
        <f>選手!K77</f>
        <v>松本 梨佳子</v>
      </c>
      <c r="C89" s="64" t="str">
        <f>IFERROR(VLOOKUP(B89,選手!$K:$M,2,FALSE),"")</f>
        <v>大阪大学</v>
      </c>
      <c r="D89" s="64">
        <f>IFERROR(VLOOKUP(B89,選手!$K:$M,3,FALSE),"")</f>
        <v>4</v>
      </c>
      <c r="E89" s="64">
        <f>IFERROR(VLOOKUP(B89,春関!$R:$T,3,FALSE),0)</f>
        <v>0</v>
      </c>
      <c r="F89" s="64">
        <f>IFERROR(VLOOKUP(B89,西日本!$R:$T,3,FALSE),0)</f>
        <v>0</v>
      </c>
      <c r="G89" s="64">
        <f>IFERROR(VLOOKUP(B89,秋関!$R:$T,3,FALSE),0)</f>
        <v>0</v>
      </c>
      <c r="H89" s="61">
        <f>IFERROR(VLOOKUP(B89,インカレ!$R:$T,3,FALSE),0)</f>
        <v>0</v>
      </c>
      <c r="I89" s="75">
        <f>IFERROR(VLOOKUP(B89,新人戦!$R:$T,3,FALSE),0)</f>
        <v>0</v>
      </c>
      <c r="J89" s="61">
        <f t="shared" si="5"/>
        <v>0</v>
      </c>
    </row>
    <row r="90" spans="1:10">
      <c r="A90" s="59">
        <f t="shared" si="4"/>
        <v>43</v>
      </c>
      <c r="B90" s="104" t="str">
        <f>選手!K78</f>
        <v>森 愛夏</v>
      </c>
      <c r="C90" s="64" t="str">
        <f>IFERROR(VLOOKUP(B90,選手!$K:$M,2,FALSE),"")</f>
        <v>大阪大学</v>
      </c>
      <c r="D90" s="64">
        <f>IFERROR(VLOOKUP(B90,選手!$K:$M,3,FALSE),"")</f>
        <v>4</v>
      </c>
      <c r="E90" s="64">
        <f>IFERROR(VLOOKUP(B90,春関!$R:$T,3,FALSE),0)</f>
        <v>0</v>
      </c>
      <c r="F90" s="64">
        <f>IFERROR(VLOOKUP(B90,西日本!$R:$T,3,FALSE),0)</f>
        <v>0</v>
      </c>
      <c r="G90" s="64">
        <f>IFERROR(VLOOKUP(B90,秋関!$R:$T,3,FALSE),0)</f>
        <v>0</v>
      </c>
      <c r="H90" s="61">
        <f>IFERROR(VLOOKUP(B90,インカレ!$R:$T,3,FALSE),0)</f>
        <v>0</v>
      </c>
      <c r="I90" s="75">
        <f>IFERROR(VLOOKUP(B90,新人戦!$R:$T,3,FALSE),0)</f>
        <v>0</v>
      </c>
      <c r="J90" s="61">
        <f t="shared" si="5"/>
        <v>0</v>
      </c>
    </row>
    <row r="91" spans="1:10">
      <c r="A91" s="59">
        <f t="shared" si="4"/>
        <v>43</v>
      </c>
      <c r="B91" s="104" t="str">
        <f>選手!K79</f>
        <v>岡田 真衣</v>
      </c>
      <c r="C91" s="64" t="str">
        <f>IFERROR(VLOOKUP(B91,選手!$K:$M,2,FALSE),"")</f>
        <v>大阪大学</v>
      </c>
      <c r="D91" s="64">
        <f>IFERROR(VLOOKUP(B91,選手!$K:$M,3,FALSE),"")</f>
        <v>3</v>
      </c>
      <c r="E91" s="64">
        <f>IFERROR(VLOOKUP(B91,春関!$R:$T,3,FALSE),0)</f>
        <v>0</v>
      </c>
      <c r="F91" s="64">
        <f>IFERROR(VLOOKUP(B91,西日本!$R:$T,3,FALSE),0)</f>
        <v>0</v>
      </c>
      <c r="G91" s="64">
        <f>IFERROR(VLOOKUP(B91,秋関!$R:$T,3,FALSE),0)</f>
        <v>0</v>
      </c>
      <c r="H91" s="61">
        <f>IFERROR(VLOOKUP(B91,インカレ!$R:$T,3,FALSE),0)</f>
        <v>0</v>
      </c>
      <c r="I91" s="75">
        <f>IFERROR(VLOOKUP(B91,新人戦!$R:$T,3,FALSE),0)</f>
        <v>0</v>
      </c>
      <c r="J91" s="61">
        <f t="shared" si="5"/>
        <v>0</v>
      </c>
    </row>
    <row r="92" spans="1:10">
      <c r="A92" s="59">
        <f t="shared" si="4"/>
        <v>43</v>
      </c>
      <c r="B92" s="104" t="str">
        <f>選手!K80</f>
        <v>木村 美湧</v>
      </c>
      <c r="C92" s="64" t="str">
        <f>IFERROR(VLOOKUP(B92,選手!$K:$M,2,FALSE),"")</f>
        <v>大阪大学</v>
      </c>
      <c r="D92" s="64">
        <f>IFERROR(VLOOKUP(B92,選手!$K:$M,3,FALSE),"")</f>
        <v>3</v>
      </c>
      <c r="E92" s="64">
        <f>IFERROR(VLOOKUP(B92,春関!$R:$T,3,FALSE),0)</f>
        <v>0</v>
      </c>
      <c r="F92" s="64">
        <f>IFERROR(VLOOKUP(B92,西日本!$R:$T,3,FALSE),0)</f>
        <v>0</v>
      </c>
      <c r="G92" s="64">
        <f>IFERROR(VLOOKUP(B92,秋関!$R:$T,3,FALSE),0)</f>
        <v>0</v>
      </c>
      <c r="H92" s="61">
        <f>IFERROR(VLOOKUP(B92,インカレ!$R:$T,3,FALSE),0)</f>
        <v>0</v>
      </c>
      <c r="I92" s="75">
        <f>IFERROR(VLOOKUP(B92,新人戦!$R:$T,3,FALSE),0)</f>
        <v>0</v>
      </c>
      <c r="J92" s="61">
        <f t="shared" si="5"/>
        <v>0</v>
      </c>
    </row>
    <row r="93" spans="1:10">
      <c r="A93" s="59">
        <f t="shared" si="4"/>
        <v>43</v>
      </c>
      <c r="B93" s="104" t="str">
        <f>選手!K82</f>
        <v>土橋 果歩</v>
      </c>
      <c r="C93" s="64" t="str">
        <f>IFERROR(VLOOKUP(B93,選手!$K:$M,2,FALSE),"")</f>
        <v>大阪大学</v>
      </c>
      <c r="D93" s="64">
        <f>IFERROR(VLOOKUP(B93,選手!$K:$M,3,FALSE),"")</f>
        <v>3</v>
      </c>
      <c r="E93" s="64">
        <f>IFERROR(VLOOKUP(B93,春関!$R:$T,3,FALSE),0)</f>
        <v>0</v>
      </c>
      <c r="F93" s="64">
        <f>IFERROR(VLOOKUP(B93,西日本!$R:$T,3,FALSE),0)</f>
        <v>0</v>
      </c>
      <c r="G93" s="64">
        <f>IFERROR(VLOOKUP(B93,秋関!$R:$T,3,FALSE),0)</f>
        <v>0</v>
      </c>
      <c r="H93" s="61">
        <f>IFERROR(VLOOKUP(B93,インカレ!$R:$T,3,FALSE),0)</f>
        <v>0</v>
      </c>
      <c r="I93" s="75">
        <f>IFERROR(VLOOKUP(B93,新人戦!$R:$T,3,FALSE),0)</f>
        <v>0</v>
      </c>
      <c r="J93" s="61">
        <f t="shared" si="5"/>
        <v>0</v>
      </c>
    </row>
    <row r="94" spans="1:10">
      <c r="A94" s="59">
        <f t="shared" si="4"/>
        <v>43</v>
      </c>
      <c r="B94" s="104" t="str">
        <f>選手!K84</f>
        <v>佐藤 里桜</v>
      </c>
      <c r="C94" s="64" t="str">
        <f>IFERROR(VLOOKUP(B94,選手!$K:$M,2,FALSE),"")</f>
        <v>大阪大学</v>
      </c>
      <c r="D94" s="64">
        <f>IFERROR(VLOOKUP(B94,選手!$K:$M,3,FALSE),"")</f>
        <v>2</v>
      </c>
      <c r="E94" s="64">
        <f>IFERROR(VLOOKUP(B94,春関!$R:$T,3,FALSE),0)</f>
        <v>0</v>
      </c>
      <c r="F94" s="64">
        <f>IFERROR(VLOOKUP(B94,西日本!$R:$T,3,FALSE),0)</f>
        <v>0</v>
      </c>
      <c r="G94" s="64">
        <f>IFERROR(VLOOKUP(B94,秋関!$R:$T,3,FALSE),0)</f>
        <v>0</v>
      </c>
      <c r="H94" s="61">
        <f>IFERROR(VLOOKUP(B94,インカレ!$R:$T,3,FALSE),0)</f>
        <v>0</v>
      </c>
      <c r="I94" s="75">
        <f>IFERROR(VLOOKUP(B94,新人戦!$R:$T,3,FALSE),0)</f>
        <v>0</v>
      </c>
      <c r="J94" s="61">
        <f t="shared" si="5"/>
        <v>0</v>
      </c>
    </row>
    <row r="95" spans="1:10">
      <c r="A95" s="59">
        <f t="shared" si="4"/>
        <v>43</v>
      </c>
      <c r="B95" s="104" t="str">
        <f>選手!K85</f>
        <v>森川 理佐子</v>
      </c>
      <c r="C95" s="64" t="str">
        <f>IFERROR(VLOOKUP(B95,選手!$K:$M,2,FALSE),"")</f>
        <v>大阪大学</v>
      </c>
      <c r="D95" s="64">
        <f>IFERROR(VLOOKUP(B95,選手!$K:$M,3,FALSE),"")</f>
        <v>2</v>
      </c>
      <c r="E95" s="64">
        <f>IFERROR(VLOOKUP(B95,春関!$R:$T,3,FALSE),0)</f>
        <v>0</v>
      </c>
      <c r="F95" s="64">
        <f>IFERROR(VLOOKUP(B95,西日本!$R:$T,3,FALSE),0)</f>
        <v>0</v>
      </c>
      <c r="G95" s="64">
        <f>IFERROR(VLOOKUP(B95,秋関!$R:$T,3,FALSE),0)</f>
        <v>0</v>
      </c>
      <c r="H95" s="61">
        <f>IFERROR(VLOOKUP(B95,インカレ!$R:$T,3,FALSE),0)</f>
        <v>0</v>
      </c>
      <c r="I95" s="75">
        <f>IFERROR(VLOOKUP(B95,新人戦!$R:$T,3,FALSE),0)</f>
        <v>0</v>
      </c>
      <c r="J95" s="61">
        <f t="shared" si="5"/>
        <v>0</v>
      </c>
    </row>
    <row r="96" spans="1:10">
      <c r="A96" s="59">
        <f t="shared" si="4"/>
        <v>43</v>
      </c>
      <c r="B96" s="104" t="str">
        <f>選手!K86</f>
        <v>安岡 佑珠</v>
      </c>
      <c r="C96" s="64" t="str">
        <f>IFERROR(VLOOKUP(B96,選手!$K:$M,2,FALSE),"")</f>
        <v>大阪大学</v>
      </c>
      <c r="D96" s="64">
        <f>IFERROR(VLOOKUP(B96,選手!$K:$M,3,FALSE),"")</f>
        <v>2</v>
      </c>
      <c r="E96" s="64">
        <f>IFERROR(VLOOKUP(B96,春関!$R:$T,3,FALSE),0)</f>
        <v>0</v>
      </c>
      <c r="F96" s="64">
        <f>IFERROR(VLOOKUP(B96,西日本!$R:$T,3,FALSE),0)</f>
        <v>0</v>
      </c>
      <c r="G96" s="64">
        <f>IFERROR(VLOOKUP(B96,秋関!$R:$T,3,FALSE),0)</f>
        <v>0</v>
      </c>
      <c r="H96" s="61">
        <f>IFERROR(VLOOKUP(B96,インカレ!$R:$T,3,FALSE),0)</f>
        <v>0</v>
      </c>
      <c r="I96" s="75">
        <f>IFERROR(VLOOKUP(B96,新人戦!$R:$T,3,FALSE),0)</f>
        <v>0</v>
      </c>
      <c r="J96" s="61">
        <f t="shared" si="5"/>
        <v>0</v>
      </c>
    </row>
    <row r="97" spans="1:10">
      <c r="A97" s="59">
        <f t="shared" si="4"/>
        <v>43</v>
      </c>
      <c r="B97" s="104" t="str">
        <f>選手!K87</f>
        <v>井草 春</v>
      </c>
      <c r="C97" s="64" t="str">
        <f>IFERROR(VLOOKUP(B97,選手!$K:$M,2,FALSE),"")</f>
        <v>大阪大学</v>
      </c>
      <c r="D97" s="64">
        <f>IFERROR(VLOOKUP(B97,選手!$K:$M,3,FALSE),"")</f>
        <v>1</v>
      </c>
      <c r="E97" s="64">
        <f>IFERROR(VLOOKUP(B97,春関!$R:$T,3,FALSE),0)</f>
        <v>0</v>
      </c>
      <c r="F97" s="64">
        <f>IFERROR(VLOOKUP(B97,西日本!$R:$T,3,FALSE),0)</f>
        <v>0</v>
      </c>
      <c r="G97" s="64">
        <f>IFERROR(VLOOKUP(B97,秋関!$R:$T,3,FALSE),0)</f>
        <v>0</v>
      </c>
      <c r="H97" s="61">
        <f>IFERROR(VLOOKUP(B97,インカレ!$R:$T,3,FALSE),0)</f>
        <v>0</v>
      </c>
      <c r="I97" s="75">
        <f>IFERROR(VLOOKUP(B97,新人戦!$R:$T,3,FALSE),0)</f>
        <v>0</v>
      </c>
      <c r="J97" s="61">
        <f t="shared" si="5"/>
        <v>0</v>
      </c>
    </row>
    <row r="98" spans="1:10">
      <c r="A98" s="59">
        <f t="shared" ref="A98:A120" si="6">RANK($J98,$J:$J)</f>
        <v>43</v>
      </c>
      <c r="B98" s="104" t="str">
        <f>選手!K88</f>
        <v>寺岡 瑞季</v>
      </c>
      <c r="C98" s="64" t="str">
        <f>IFERROR(VLOOKUP(B98,選手!$K:$M,2,FALSE),"")</f>
        <v>大阪大学</v>
      </c>
      <c r="D98" s="64">
        <f>IFERROR(VLOOKUP(B98,選手!$K:$M,3,FALSE),"")</f>
        <v>1</v>
      </c>
      <c r="E98" s="64">
        <f>IFERROR(VLOOKUP(B98,春関!$R:$T,3,FALSE),0)</f>
        <v>0</v>
      </c>
      <c r="F98" s="64">
        <f>IFERROR(VLOOKUP(B98,西日本!$R:$T,3,FALSE),0)</f>
        <v>0</v>
      </c>
      <c r="G98" s="64">
        <f>IFERROR(VLOOKUP(B98,秋関!$R:$T,3,FALSE),0)</f>
        <v>0</v>
      </c>
      <c r="H98" s="61">
        <f>IFERROR(VLOOKUP(B98,インカレ!$R:$T,3,FALSE),0)</f>
        <v>0</v>
      </c>
      <c r="I98" s="75">
        <f>IFERROR(VLOOKUP(B98,新人戦!$R:$T,3,FALSE),0)</f>
        <v>0</v>
      </c>
      <c r="J98" s="61">
        <f t="shared" ref="J98:J129" si="7">LARGE(E98:I98,1)+LARGE(E98:I98,2)</f>
        <v>0</v>
      </c>
    </row>
    <row r="99" spans="1:10">
      <c r="A99" s="59">
        <f t="shared" si="6"/>
        <v>43</v>
      </c>
      <c r="B99" s="104" t="str">
        <f>選手!K90</f>
        <v>村田 知優</v>
      </c>
      <c r="C99" s="64" t="str">
        <f>IFERROR(VLOOKUP(B99,選手!$K:$M,2,FALSE),"")</f>
        <v>大阪大学</v>
      </c>
      <c r="D99" s="64">
        <f>IFERROR(VLOOKUP(B99,選手!$K:$M,3,FALSE),"")</f>
        <v>1</v>
      </c>
      <c r="E99" s="64">
        <f>IFERROR(VLOOKUP(B99,春関!$R:$T,3,FALSE),0)</f>
        <v>0</v>
      </c>
      <c r="F99" s="64">
        <f>IFERROR(VLOOKUP(B99,西日本!$R:$T,3,FALSE),0)</f>
        <v>0</v>
      </c>
      <c r="G99" s="64">
        <f>IFERROR(VLOOKUP(B99,秋関!$R:$T,3,FALSE),0)</f>
        <v>0</v>
      </c>
      <c r="H99" s="61">
        <f>IFERROR(VLOOKUP(B99,インカレ!$R:$T,3,FALSE),0)</f>
        <v>0</v>
      </c>
      <c r="I99" s="75">
        <f>IFERROR(VLOOKUP(B99,新人戦!$R:$T,3,FALSE),0)</f>
        <v>0</v>
      </c>
      <c r="J99" s="61">
        <f t="shared" si="7"/>
        <v>0</v>
      </c>
    </row>
    <row r="100" spans="1:10">
      <c r="A100" s="59">
        <f t="shared" si="6"/>
        <v>43</v>
      </c>
      <c r="B100" s="104" t="str">
        <f>選手!K91</f>
        <v>山森 月乃</v>
      </c>
      <c r="C100" s="64" t="str">
        <f>IFERROR(VLOOKUP(B100,選手!$K:$M,2,FALSE),"")</f>
        <v>同志社大学</v>
      </c>
      <c r="D100" s="64">
        <f>IFERROR(VLOOKUP(B100,選手!$K:$M,3,FALSE),"")</f>
        <v>4</v>
      </c>
      <c r="E100" s="64">
        <f>IFERROR(VLOOKUP(B100,春関!$R:$T,3,FALSE),0)</f>
        <v>0</v>
      </c>
      <c r="F100" s="64">
        <f>IFERROR(VLOOKUP(B100,西日本!$R:$T,3,FALSE),0)</f>
        <v>0</v>
      </c>
      <c r="G100" s="64">
        <f>IFERROR(VLOOKUP(B100,秋関!$R:$T,3,FALSE),0)</f>
        <v>0</v>
      </c>
      <c r="H100" s="61">
        <f>IFERROR(VLOOKUP(B100,インカレ!$R:$T,3,FALSE),0)</f>
        <v>0</v>
      </c>
      <c r="I100" s="75">
        <f>IFERROR(VLOOKUP(B100,新人戦!$R:$T,3,FALSE),0)</f>
        <v>0</v>
      </c>
      <c r="J100" s="61">
        <f t="shared" si="7"/>
        <v>0</v>
      </c>
    </row>
    <row r="101" spans="1:10">
      <c r="A101" s="59">
        <f t="shared" si="6"/>
        <v>43</v>
      </c>
      <c r="B101" s="104" t="str">
        <f>選手!K94</f>
        <v>平野 真歩</v>
      </c>
      <c r="C101" s="64" t="str">
        <f>IFERROR(VLOOKUP(B101,選手!$K:$M,2,FALSE),"")</f>
        <v>同志社大学</v>
      </c>
      <c r="D101" s="64">
        <f>IFERROR(VLOOKUP(B101,選手!$K:$M,3,FALSE),"")</f>
        <v>3</v>
      </c>
      <c r="E101" s="64">
        <f>IFERROR(VLOOKUP(B101,春関!$R:$T,3,FALSE),0)</f>
        <v>0</v>
      </c>
      <c r="F101" s="64">
        <f>IFERROR(VLOOKUP(B101,西日本!$R:$T,3,FALSE),0)</f>
        <v>0</v>
      </c>
      <c r="G101" s="64">
        <f>IFERROR(VLOOKUP(B101,秋関!$R:$T,3,FALSE),0)</f>
        <v>0</v>
      </c>
      <c r="H101" s="61">
        <f>IFERROR(VLOOKUP(B101,インカレ!$R:$T,3,FALSE),0)</f>
        <v>0</v>
      </c>
      <c r="I101" s="75">
        <f>IFERROR(VLOOKUP(B101,新人戦!$R:$T,3,FALSE),0)</f>
        <v>0</v>
      </c>
      <c r="J101" s="61">
        <f t="shared" si="7"/>
        <v>0</v>
      </c>
    </row>
    <row r="102" spans="1:10">
      <c r="A102" s="59">
        <f t="shared" si="6"/>
        <v>43</v>
      </c>
      <c r="B102" s="104" t="str">
        <f>選手!K95</f>
        <v>安井 理子</v>
      </c>
      <c r="C102" s="64" t="str">
        <f>IFERROR(VLOOKUP(B102,選手!$K:$M,2,FALSE),"")</f>
        <v>同志社大学</v>
      </c>
      <c r="D102" s="64">
        <f>IFERROR(VLOOKUP(B102,選手!$K:$M,3,FALSE),"")</f>
        <v>3</v>
      </c>
      <c r="E102" s="64">
        <f>IFERROR(VLOOKUP(B102,春関!$R:$T,3,FALSE),0)</f>
        <v>0</v>
      </c>
      <c r="F102" s="64">
        <f>IFERROR(VLOOKUP(B102,西日本!$R:$T,3,FALSE),0)</f>
        <v>0</v>
      </c>
      <c r="G102" s="64">
        <f>IFERROR(VLOOKUP(B102,秋関!$R:$T,3,FALSE),0)</f>
        <v>0</v>
      </c>
      <c r="H102" s="61">
        <f>IFERROR(VLOOKUP(B102,インカレ!$R:$T,3,FALSE),0)</f>
        <v>0</v>
      </c>
      <c r="I102" s="75">
        <f>IFERROR(VLOOKUP(B102,新人戦!$R:$T,3,FALSE),0)</f>
        <v>0</v>
      </c>
      <c r="J102" s="61">
        <f t="shared" si="7"/>
        <v>0</v>
      </c>
    </row>
    <row r="103" spans="1:10">
      <c r="A103" s="59">
        <f t="shared" si="6"/>
        <v>43</v>
      </c>
      <c r="B103" s="104" t="str">
        <f>選手!K96</f>
        <v>山田 実花</v>
      </c>
      <c r="C103" s="64" t="str">
        <f>IFERROR(VLOOKUP(B103,選手!$K:$M,2,FALSE),"")</f>
        <v>同志社大学</v>
      </c>
      <c r="D103" s="64">
        <f>IFERROR(VLOOKUP(B103,選手!$K:$M,3,FALSE),"")</f>
        <v>2</v>
      </c>
      <c r="E103" s="64">
        <f>IFERROR(VLOOKUP(B103,春関!$R:$T,3,FALSE),0)</f>
        <v>0</v>
      </c>
      <c r="F103" s="64">
        <f>IFERROR(VLOOKUP(B103,西日本!$R:$T,3,FALSE),0)</f>
        <v>0</v>
      </c>
      <c r="G103" s="64">
        <f>IFERROR(VLOOKUP(B103,秋関!$R:$T,3,FALSE),0)</f>
        <v>0</v>
      </c>
      <c r="H103" s="61">
        <f>IFERROR(VLOOKUP(B103,インカレ!$R:$T,3,FALSE),0)</f>
        <v>0</v>
      </c>
      <c r="I103" s="75">
        <f>IFERROR(VLOOKUP(B103,新人戦!$R:$T,3,FALSE),0)</f>
        <v>0</v>
      </c>
      <c r="J103" s="61">
        <f t="shared" si="7"/>
        <v>0</v>
      </c>
    </row>
    <row r="104" spans="1:10">
      <c r="A104" s="80">
        <f t="shared" si="6"/>
        <v>43</v>
      </c>
      <c r="B104" s="104" t="str">
        <f>選手!K102</f>
        <v>岡田 美月</v>
      </c>
      <c r="C104" s="64" t="str">
        <f>IFERROR(VLOOKUP(B104,選手!$K:$M,2,FALSE),"")</f>
        <v>立命館大学</v>
      </c>
      <c r="D104" s="64">
        <f>IFERROR(VLOOKUP(B104,選手!$K:$M,3,FALSE),"")</f>
        <v>1</v>
      </c>
      <c r="E104" s="64">
        <f>IFERROR(VLOOKUP(B104,春関!$R:$T,3,FALSE),0)</f>
        <v>0</v>
      </c>
      <c r="F104" s="64">
        <f>IFERROR(VLOOKUP(B104,西日本!$R:$T,3,FALSE),0)</f>
        <v>0</v>
      </c>
      <c r="G104" s="64">
        <f>IFERROR(VLOOKUP(B104,秋関!$R:$T,3,FALSE),0)</f>
        <v>0</v>
      </c>
      <c r="H104" s="79">
        <f>IFERROR(VLOOKUP(B104,インカレ!$R:$T,3,FALSE),0)</f>
        <v>0</v>
      </c>
      <c r="I104" s="76">
        <f>IFERROR(VLOOKUP(B104,新人戦!$R:$T,3,FALSE),0)</f>
        <v>0</v>
      </c>
      <c r="J104" s="79">
        <f t="shared" si="7"/>
        <v>0</v>
      </c>
    </row>
    <row r="105" spans="1:10">
      <c r="A105" s="80">
        <f t="shared" si="6"/>
        <v>43</v>
      </c>
      <c r="B105" s="104" t="str">
        <f>選手!K103</f>
        <v>小倉 英紅</v>
      </c>
      <c r="C105" s="64" t="str">
        <f>IFERROR(VLOOKUP(B105,選手!$K:$M,2,FALSE),"")</f>
        <v>立命館大学</v>
      </c>
      <c r="D105" s="64">
        <f>IFERROR(VLOOKUP(B105,選手!$K:$M,3,FALSE),"")</f>
        <v>3</v>
      </c>
      <c r="E105" s="64">
        <f>IFERROR(VLOOKUP(B105,春関!$R:$T,3,FALSE),0)</f>
        <v>0</v>
      </c>
      <c r="F105" s="64">
        <f>IFERROR(VLOOKUP(B105,西日本!$R:$T,3,FALSE),0)</f>
        <v>0</v>
      </c>
      <c r="G105" s="64">
        <f>IFERROR(VLOOKUP(B105,秋関!$R:$T,3,FALSE),0)</f>
        <v>0</v>
      </c>
      <c r="H105" s="79">
        <f>IFERROR(VLOOKUP(B105,インカレ!$R:$T,3,FALSE),0)</f>
        <v>0</v>
      </c>
      <c r="I105" s="75">
        <f>IFERROR(VLOOKUP(B105,新人戦!$R:$T,3,FALSE),0)</f>
        <v>0</v>
      </c>
      <c r="J105" s="79">
        <f t="shared" si="7"/>
        <v>0</v>
      </c>
    </row>
    <row r="106" spans="1:10">
      <c r="A106" s="80">
        <f t="shared" si="6"/>
        <v>43</v>
      </c>
      <c r="B106" s="104" t="str">
        <f>選手!K104</f>
        <v>此松 渚</v>
      </c>
      <c r="C106" s="64" t="str">
        <f>IFERROR(VLOOKUP(B106,選手!$K:$M,2,FALSE),"")</f>
        <v>立命館大学</v>
      </c>
      <c r="D106" s="64">
        <f>IFERROR(VLOOKUP(B106,選手!$K:$M,3,FALSE),"")</f>
        <v>2</v>
      </c>
      <c r="E106" s="64">
        <f>IFERROR(VLOOKUP(B106,春関!$R:$T,3,FALSE),0)</f>
        <v>0</v>
      </c>
      <c r="F106" s="64">
        <f>IFERROR(VLOOKUP(B106,西日本!$R:$T,3,FALSE),0)</f>
        <v>0</v>
      </c>
      <c r="G106" s="64">
        <f>IFERROR(VLOOKUP(B106,秋関!$R:$T,3,FALSE),0)</f>
        <v>0</v>
      </c>
      <c r="H106" s="79">
        <f>IFERROR(VLOOKUP(B106,インカレ!$R:$T,3,FALSE),0)</f>
        <v>0</v>
      </c>
      <c r="I106" s="75">
        <f>IFERROR(VLOOKUP(B106,新人戦!$R:$T,3,FALSE),0)</f>
        <v>0</v>
      </c>
      <c r="J106" s="79">
        <f t="shared" si="7"/>
        <v>0</v>
      </c>
    </row>
    <row r="107" spans="1:10">
      <c r="A107" s="80">
        <f t="shared" si="6"/>
        <v>43</v>
      </c>
      <c r="B107" s="104" t="str">
        <f>選手!K105</f>
        <v>田邉 伶奈</v>
      </c>
      <c r="C107" s="64" t="str">
        <f>IFERROR(VLOOKUP(B107,選手!$K:$M,2,FALSE),"")</f>
        <v>立命館大学</v>
      </c>
      <c r="D107" s="64">
        <f>IFERROR(VLOOKUP(B107,選手!$K:$M,3,FALSE),"")</f>
        <v>3</v>
      </c>
      <c r="E107" s="64">
        <f>IFERROR(VLOOKUP(B107,春関!$R:$T,3,FALSE),0)</f>
        <v>0</v>
      </c>
      <c r="F107" s="64">
        <f>IFERROR(VLOOKUP(B107,西日本!$R:$T,3,FALSE),0)</f>
        <v>0</v>
      </c>
      <c r="G107" s="64">
        <f>IFERROR(VLOOKUP(B107,秋関!$R:$T,3,FALSE),0)</f>
        <v>0</v>
      </c>
      <c r="H107" s="79">
        <f>IFERROR(VLOOKUP(B107,インカレ!$R:$T,3,FALSE),0)</f>
        <v>0</v>
      </c>
      <c r="I107" s="75">
        <f>IFERROR(VLOOKUP(B107,新人戦!$R:$T,3,FALSE),0)</f>
        <v>0</v>
      </c>
      <c r="J107" s="79">
        <f t="shared" si="7"/>
        <v>0</v>
      </c>
    </row>
    <row r="108" spans="1:10">
      <c r="A108" s="80">
        <f t="shared" si="6"/>
        <v>43</v>
      </c>
      <c r="B108" s="104" t="str">
        <f>選手!K106</f>
        <v>松宮 沙也加</v>
      </c>
      <c r="C108" s="64" t="str">
        <f>IFERROR(VLOOKUP(B108,選手!$K:$M,2,FALSE),"")</f>
        <v>立命館大学</v>
      </c>
      <c r="D108" s="64">
        <f>IFERROR(VLOOKUP(B108,選手!$K:$M,3,FALSE),"")</f>
        <v>3</v>
      </c>
      <c r="E108" s="64">
        <f>IFERROR(VLOOKUP(B108,春関!$R:$T,3,FALSE),0)</f>
        <v>0</v>
      </c>
      <c r="F108" s="64">
        <f>IFERROR(VLOOKUP(B108,西日本!$R:$T,3,FALSE),0)</f>
        <v>0</v>
      </c>
      <c r="G108" s="64">
        <f>IFERROR(VLOOKUP(B108,秋関!$R:$T,3,FALSE),0)</f>
        <v>0</v>
      </c>
      <c r="H108" s="79">
        <f>IFERROR(VLOOKUP(B108,インカレ!$R:$T,3,FALSE),0)</f>
        <v>0</v>
      </c>
      <c r="I108" s="75">
        <f>IFERROR(VLOOKUP(B108,新人戦!$R:$T,3,FALSE),0)</f>
        <v>0</v>
      </c>
      <c r="J108" s="79">
        <f t="shared" si="7"/>
        <v>0</v>
      </c>
    </row>
    <row r="109" spans="1:10">
      <c r="A109" s="80">
        <f t="shared" si="6"/>
        <v>43</v>
      </c>
      <c r="B109" s="104" t="str">
        <f>選手!K107</f>
        <v>水野 菜々子</v>
      </c>
      <c r="C109" s="64" t="str">
        <f>IFERROR(VLOOKUP(B109,選手!$K:$M,2,FALSE),"")</f>
        <v>立命館大学</v>
      </c>
      <c r="D109" s="64">
        <f>IFERROR(VLOOKUP(B109,選手!$K:$M,3,FALSE),"")</f>
        <v>3</v>
      </c>
      <c r="E109" s="64">
        <f>IFERROR(VLOOKUP(B109,春関!$R:$T,3,FALSE),0)</f>
        <v>0</v>
      </c>
      <c r="F109" s="64">
        <f>IFERROR(VLOOKUP(B109,西日本!$R:$T,3,FALSE),0)</f>
        <v>0</v>
      </c>
      <c r="G109" s="64">
        <f>IFERROR(VLOOKUP(B109,秋関!$R:$T,3,FALSE),0)</f>
        <v>0</v>
      </c>
      <c r="H109" s="79">
        <f>IFERROR(VLOOKUP(B109,インカレ!$R:$T,3,FALSE),0)</f>
        <v>0</v>
      </c>
      <c r="I109" s="75">
        <f>IFERROR(VLOOKUP(B109,新人戦!$R:$T,3,FALSE),0)</f>
        <v>0</v>
      </c>
      <c r="J109" s="79">
        <f t="shared" si="7"/>
        <v>0</v>
      </c>
    </row>
    <row r="110" spans="1:10">
      <c r="A110" s="62">
        <f t="shared" si="6"/>
        <v>43</v>
      </c>
      <c r="B110" s="104" t="str">
        <f>選手!K108</f>
        <v>江本 もえ</v>
      </c>
      <c r="C110" s="78" t="str">
        <f>IFERROR(VLOOKUP(B110,選手!$K:$M,2,FALSE),"")</f>
        <v>神戸大学</v>
      </c>
      <c r="D110" s="78">
        <f>IFERROR(VLOOKUP(B110,選手!$K:$M,3,FALSE),"")</f>
        <v>3</v>
      </c>
      <c r="E110" s="78">
        <f>IFERROR(VLOOKUP(B110,春関!$R:$T,3,FALSE),0)</f>
        <v>0</v>
      </c>
      <c r="F110" s="78">
        <f>IFERROR(VLOOKUP(B110,西日本!$R:$T,3,FALSE),0)</f>
        <v>0</v>
      </c>
      <c r="G110" s="78">
        <f>IFERROR(VLOOKUP(B110,秋関!$R:$T,3,FALSE),0)</f>
        <v>0</v>
      </c>
      <c r="H110" s="76">
        <f>IFERROR(VLOOKUP(B110,インカレ!$R:$T,3,FALSE),0)</f>
        <v>0</v>
      </c>
      <c r="I110" s="75">
        <f>IFERROR(VLOOKUP(B110,新人戦!$R:$T,3,FALSE),0)</f>
        <v>0</v>
      </c>
      <c r="J110" s="76">
        <f t="shared" si="7"/>
        <v>0</v>
      </c>
    </row>
    <row r="111" spans="1:10">
      <c r="A111" s="80">
        <f t="shared" si="6"/>
        <v>43</v>
      </c>
      <c r="B111" s="104" t="str">
        <f>選手!K110</f>
        <v>中川 亜彩美</v>
      </c>
      <c r="C111" s="94" t="str">
        <f>IFERROR(VLOOKUP(B111,選手!$K:$M,2,FALSE),"")</f>
        <v>神戸大学</v>
      </c>
      <c r="D111" s="94">
        <f>IFERROR(VLOOKUP(B111,選手!$K:$M,3,FALSE),"")</f>
        <v>2</v>
      </c>
      <c r="E111" s="94">
        <f>IFERROR(VLOOKUP(B111,春関!$R:$T,3,FALSE),0)</f>
        <v>0</v>
      </c>
      <c r="F111" s="94">
        <f>IFERROR(VLOOKUP(B111,西日本!$R:$T,3,FALSE),0)</f>
        <v>0</v>
      </c>
      <c r="G111" s="94">
        <f>IFERROR(VLOOKUP(B111,秋関!$R:$T,3,FALSE),0)</f>
        <v>0</v>
      </c>
      <c r="H111" s="79">
        <f>IFERROR(VLOOKUP(B111,インカレ!$R:$T,3,FALSE),0)</f>
        <v>0</v>
      </c>
      <c r="I111" s="76">
        <f>IFERROR(VLOOKUP(B111,新人戦!$R:$T,3,FALSE),0)</f>
        <v>0</v>
      </c>
      <c r="J111" s="79">
        <f t="shared" si="7"/>
        <v>0</v>
      </c>
    </row>
    <row r="112" spans="1:10">
      <c r="A112" s="80">
        <f t="shared" si="6"/>
        <v>43</v>
      </c>
      <c r="B112" s="104" t="str">
        <f>選手!K113</f>
        <v>上野 詩杷</v>
      </c>
      <c r="C112" s="94" t="str">
        <f>IFERROR(VLOOKUP(B112,選手!$K:$M,2,FALSE),"")</f>
        <v>神戸大学</v>
      </c>
      <c r="D112" s="94">
        <f>IFERROR(VLOOKUP(B112,選手!$K:$M,3,FALSE),"")</f>
        <v>1</v>
      </c>
      <c r="E112" s="94">
        <f>IFERROR(VLOOKUP(B112,春関!$R:$T,3,FALSE),0)</f>
        <v>0</v>
      </c>
      <c r="F112" s="94">
        <f>IFERROR(VLOOKUP(B112,西日本!$R:$T,3,FALSE),0)</f>
        <v>0</v>
      </c>
      <c r="G112" s="94">
        <f>IFERROR(VLOOKUP(B112,秋関!$R:$T,3,FALSE),0)</f>
        <v>0</v>
      </c>
      <c r="H112" s="79">
        <f>IFERROR(VLOOKUP(B112,インカレ!$R:$T,3,FALSE),0)</f>
        <v>0</v>
      </c>
      <c r="I112" s="75">
        <f>IFERROR(VLOOKUP(B112,新人戦!$R:$T,3,FALSE),0)</f>
        <v>0</v>
      </c>
      <c r="J112" s="79">
        <f t="shared" si="7"/>
        <v>0</v>
      </c>
    </row>
    <row r="113" spans="1:10">
      <c r="A113" s="80">
        <f t="shared" si="6"/>
        <v>43</v>
      </c>
      <c r="B113" s="104" t="str">
        <f>選手!K114</f>
        <v>栗原 七穂</v>
      </c>
      <c r="C113" s="94" t="str">
        <f>IFERROR(VLOOKUP(B113,選手!$K:$M,2,FALSE),"")</f>
        <v>神戸大学</v>
      </c>
      <c r="D113" s="94">
        <f>IFERROR(VLOOKUP(B113,選手!$K:$M,3,FALSE),"")</f>
        <v>1</v>
      </c>
      <c r="E113" s="94">
        <f>IFERROR(VLOOKUP(B113,春関!$R:$T,3,FALSE),0)</f>
        <v>0</v>
      </c>
      <c r="F113" s="94">
        <f>IFERROR(VLOOKUP(B113,西日本!$R:$T,3,FALSE),0)</f>
        <v>0</v>
      </c>
      <c r="G113" s="94">
        <f>IFERROR(VLOOKUP(B113,秋関!$R:$T,3,FALSE),0)</f>
        <v>0</v>
      </c>
      <c r="H113" s="79">
        <f>IFERROR(VLOOKUP(B113,インカレ!$R:$T,3,FALSE),0)</f>
        <v>0</v>
      </c>
      <c r="I113" s="75">
        <f>IFERROR(VLOOKUP(B113,新人戦!$R:$T,3,FALSE),0)</f>
        <v>0</v>
      </c>
      <c r="J113" s="79">
        <f t="shared" si="7"/>
        <v>0</v>
      </c>
    </row>
    <row r="114" spans="1:10">
      <c r="A114" s="80">
        <f t="shared" si="6"/>
        <v>43</v>
      </c>
      <c r="B114" s="104" t="str">
        <f>選手!K115</f>
        <v>鈴木 みのり</v>
      </c>
      <c r="C114" s="94" t="str">
        <f>IFERROR(VLOOKUP(B114,選手!$K:$M,2,FALSE),"")</f>
        <v>神戸大学</v>
      </c>
      <c r="D114" s="94">
        <f>IFERROR(VLOOKUP(B114,選手!$K:$M,3,FALSE),"")</f>
        <v>1</v>
      </c>
      <c r="E114" s="94">
        <f>IFERROR(VLOOKUP(B114,春関!$R:$T,3,FALSE),0)</f>
        <v>0</v>
      </c>
      <c r="F114" s="94">
        <f>IFERROR(VLOOKUP(B114,西日本!$R:$T,3,FALSE),0)</f>
        <v>0</v>
      </c>
      <c r="G114" s="94">
        <f>IFERROR(VLOOKUP(B114,秋関!$R:$T,3,FALSE),0)</f>
        <v>0</v>
      </c>
      <c r="H114" s="79">
        <f>IFERROR(VLOOKUP(B114,インカレ!$R:$T,3,FALSE),0)</f>
        <v>0</v>
      </c>
      <c r="I114" s="75">
        <f>IFERROR(VLOOKUP(B114,新人戦!$R:$T,3,FALSE),0)</f>
        <v>0</v>
      </c>
      <c r="J114" s="79">
        <f t="shared" si="7"/>
        <v>0</v>
      </c>
    </row>
    <row r="115" spans="1:10">
      <c r="A115" s="80">
        <f t="shared" si="6"/>
        <v>43</v>
      </c>
      <c r="B115" s="104" t="str">
        <f>選手!K116</f>
        <v>村中 美月</v>
      </c>
      <c r="C115" s="94" t="str">
        <f>IFERROR(VLOOKUP(B115,選手!$K:$M,2,FALSE),"")</f>
        <v>神戸大学</v>
      </c>
      <c r="D115" s="94">
        <f>IFERROR(VLOOKUP(B115,選手!$K:$M,3,FALSE),"")</f>
        <v>1</v>
      </c>
      <c r="E115" s="94">
        <f>IFERROR(VLOOKUP(B115,春関!$R:$T,3,FALSE),0)</f>
        <v>0</v>
      </c>
      <c r="F115" s="94">
        <f>IFERROR(VLOOKUP(B115,西日本!$R:$T,3,FALSE),0)</f>
        <v>0</v>
      </c>
      <c r="G115" s="94">
        <f>IFERROR(VLOOKUP(B115,秋関!$R:$T,3,FALSE),0)</f>
        <v>0</v>
      </c>
      <c r="H115" s="79">
        <f>IFERROR(VLOOKUP(B115,インカレ!$R:$T,3,FALSE),0)</f>
        <v>0</v>
      </c>
      <c r="I115" s="75">
        <f>IFERROR(VLOOKUP(B115,新人戦!$R:$T,3,FALSE),0)</f>
        <v>0</v>
      </c>
      <c r="J115" s="79">
        <f t="shared" si="7"/>
        <v>0</v>
      </c>
    </row>
    <row r="116" spans="1:10">
      <c r="A116" s="80">
        <f t="shared" si="6"/>
        <v>43</v>
      </c>
      <c r="B116" s="104" t="str">
        <f>選手!K117</f>
        <v>藤井 弥雅</v>
      </c>
      <c r="C116" s="94" t="str">
        <f>IFERROR(VLOOKUP(B116,選手!$K:$M,2,FALSE),"")</f>
        <v>岡山商科大学</v>
      </c>
      <c r="D116" s="94">
        <f>IFERROR(VLOOKUP(B116,選手!$K:$M,3,FALSE),"")</f>
        <v>1</v>
      </c>
      <c r="E116" s="94">
        <f>IFERROR(VLOOKUP(B116,春関!$R:$T,3,FALSE),0)</f>
        <v>0</v>
      </c>
      <c r="F116" s="94">
        <f>IFERROR(VLOOKUP(B116,西日本!$R:$T,3,FALSE),0)</f>
        <v>0</v>
      </c>
      <c r="G116" s="94">
        <f>IFERROR(VLOOKUP(B116,秋関!$R:$T,3,FALSE),0)</f>
        <v>0</v>
      </c>
      <c r="H116" s="79">
        <f>IFERROR(VLOOKUP(B116,インカレ!$R:$T,3,FALSE),0)</f>
        <v>0</v>
      </c>
      <c r="I116" s="76">
        <f>IFERROR(VLOOKUP(B116,新人戦!$R:$T,3,FALSE),0)</f>
        <v>0</v>
      </c>
      <c r="J116" s="79">
        <f t="shared" si="7"/>
        <v>0</v>
      </c>
    </row>
    <row r="117" spans="1:10">
      <c r="A117" s="80">
        <f t="shared" si="6"/>
        <v>43</v>
      </c>
      <c r="B117" s="104" t="str">
        <f>選手!K118</f>
        <v>林 英里佳</v>
      </c>
      <c r="C117" s="94" t="str">
        <f>IFERROR(VLOOKUP(B117,選手!$K:$M,2,FALSE),"")</f>
        <v>滋賀大学</v>
      </c>
      <c r="D117" s="94">
        <f>IFERROR(VLOOKUP(B117,選手!$K:$M,3,FALSE),"")</f>
        <v>3</v>
      </c>
      <c r="E117" s="94">
        <f>IFERROR(VLOOKUP(B117,春関!$R:$T,3,FALSE),0)</f>
        <v>0</v>
      </c>
      <c r="F117" s="94">
        <f>IFERROR(VLOOKUP(B117,西日本!$R:$T,3,FALSE),0)</f>
        <v>0</v>
      </c>
      <c r="G117" s="94">
        <f>IFERROR(VLOOKUP(B117,秋関!$R:$T,3,FALSE),0)</f>
        <v>0</v>
      </c>
      <c r="H117" s="79">
        <f>IFERROR(VLOOKUP(B117,インカレ!$R:$T,3,FALSE),0)</f>
        <v>0</v>
      </c>
      <c r="I117" s="75">
        <f>IFERROR(VLOOKUP(B117,新人戦!$R:$T,3,FALSE),0)</f>
        <v>0</v>
      </c>
      <c r="J117" s="79">
        <f t="shared" si="7"/>
        <v>0</v>
      </c>
    </row>
    <row r="118" spans="1:10">
      <c r="A118" s="80">
        <f t="shared" si="6"/>
        <v>43</v>
      </c>
      <c r="B118" s="104" t="str">
        <f>選手!K119</f>
        <v>泉 摩阿</v>
      </c>
      <c r="C118" s="94" t="str">
        <f>IFERROR(VLOOKUP(B118,選手!$K:$M,2,FALSE),"")</f>
        <v>愛媛大学</v>
      </c>
      <c r="D118" s="94">
        <f>IFERROR(VLOOKUP(B118,選手!$K:$M,3,FALSE),"")</f>
        <v>2</v>
      </c>
      <c r="E118" s="94">
        <f>IFERROR(VLOOKUP(B118,春関!$R:$T,3,FALSE),0)</f>
        <v>0</v>
      </c>
      <c r="F118" s="94">
        <f>IFERROR(VLOOKUP(B118,西日本!$R:$T,3,FALSE),0)</f>
        <v>0</v>
      </c>
      <c r="G118" s="94">
        <f>IFERROR(VLOOKUP(B118,秋関!$R:$T,3,FALSE),0)</f>
        <v>0</v>
      </c>
      <c r="H118" s="79">
        <f>IFERROR(VLOOKUP(B118,インカレ!$R:$T,3,FALSE),0)</f>
        <v>0</v>
      </c>
      <c r="I118" s="75">
        <f>IFERROR(VLOOKUP(B118,新人戦!$R:$T,3,FALSE),0)</f>
        <v>0</v>
      </c>
      <c r="J118" s="79">
        <f t="shared" si="7"/>
        <v>0</v>
      </c>
    </row>
    <row r="119" spans="1:10">
      <c r="A119" s="80">
        <f t="shared" si="6"/>
        <v>43</v>
      </c>
      <c r="B119" s="104">
        <f>選手!K120</f>
        <v>0</v>
      </c>
      <c r="C119" s="94" t="str">
        <f>IFERROR(VLOOKUP(B119,選手!$K:$M,2,FALSE),"")</f>
        <v/>
      </c>
      <c r="D119" s="94" t="str">
        <f>IFERROR(VLOOKUP(B119,選手!$K:$M,3,FALSE),"")</f>
        <v/>
      </c>
      <c r="E119" s="94">
        <f>IFERROR(VLOOKUP(B119,春関!$R:$T,3,FALSE),0)</f>
        <v>0</v>
      </c>
      <c r="F119" s="94">
        <f>IFERROR(VLOOKUP(B119,西日本!$R:$T,3,FALSE),0)</f>
        <v>0</v>
      </c>
      <c r="G119" s="94">
        <f>IFERROR(VLOOKUP(B119,秋関!$R:$T,3,FALSE),0)</f>
        <v>0</v>
      </c>
      <c r="H119" s="79">
        <f>IFERROR(VLOOKUP(B119,インカレ!$R:$T,3,FALSE),0)</f>
        <v>0</v>
      </c>
      <c r="I119" s="75">
        <f>IFERROR(VLOOKUP(B119,新人戦!$R:$T,3,FALSE),0)</f>
        <v>0</v>
      </c>
      <c r="J119" s="79">
        <f t="shared" si="7"/>
        <v>0</v>
      </c>
    </row>
    <row r="120" spans="1:10">
      <c r="A120" s="80">
        <f t="shared" si="6"/>
        <v>43</v>
      </c>
      <c r="B120" s="104">
        <f>選手!K121</f>
        <v>0</v>
      </c>
      <c r="C120" s="94" t="str">
        <f>IFERROR(VLOOKUP(B120,選手!$K:$M,2,FALSE),"")</f>
        <v/>
      </c>
      <c r="D120" s="94" t="str">
        <f>IFERROR(VLOOKUP(B120,選手!$K:$M,3,FALSE),"")</f>
        <v/>
      </c>
      <c r="E120" s="94">
        <f>IFERROR(VLOOKUP(B120,春関!$R:$T,3,FALSE),0)</f>
        <v>0</v>
      </c>
      <c r="F120" s="94">
        <f>IFERROR(VLOOKUP(B120,西日本!$R:$T,3,FALSE),0)</f>
        <v>0</v>
      </c>
      <c r="G120" s="94">
        <f>IFERROR(VLOOKUP(B120,秋関!$R:$T,3,FALSE),0)</f>
        <v>0</v>
      </c>
      <c r="H120" s="79">
        <f>IFERROR(VLOOKUP(B120,インカレ!$R:$T,3,FALSE),0)</f>
        <v>0</v>
      </c>
      <c r="I120" s="75">
        <f>IFERROR(VLOOKUP(B120,新人戦!$R:$T,3,FALSE),0)</f>
        <v>0</v>
      </c>
      <c r="J120" s="79">
        <f t="shared" si="7"/>
        <v>0</v>
      </c>
    </row>
  </sheetData>
  <phoneticPr fontId="2"/>
  <conditionalFormatting sqref="A2:A120 C111:J120 K111:XFD1048576 A121:J1048576">
    <cfRule type="containsText" dxfId="54" priority="23" operator="containsText" text="岡山商科">
      <formula>NOT(ISERROR(SEARCH("岡山商科",A2)))</formula>
    </cfRule>
  </conditionalFormatting>
  <conditionalFormatting sqref="A1:XFD1 C2:XFD110">
    <cfRule type="containsText" dxfId="53" priority="34" operator="containsText" text="岡山商科">
      <formula>NOT(ISERROR(SEARCH("岡山商科",A1)))</formula>
    </cfRule>
  </conditionalFormatting>
  <conditionalFormatting sqref="B2:B120">
    <cfRule type="containsText" dxfId="52" priority="1" operator="containsText" text="岡山商科">
      <formula>NOT(ISERROR(SEARCH("岡山商科",B2)))</formula>
    </cfRule>
    <cfRule type="containsText" dxfId="51" priority="2" operator="containsText" text="近畿">
      <formula>NOT(ISERROR(SEARCH("近畿",B2)))</formula>
    </cfRule>
    <cfRule type="containsText" dxfId="50" priority="3" operator="containsText" text="立命館">
      <formula>NOT(ISERROR(SEARCH("立命館",B2)))</formula>
    </cfRule>
    <cfRule type="containsText" dxfId="49" priority="4" operator="containsText" text="同志社">
      <formula>NOT(ISERROR(SEARCH("同志社",B2)))</formula>
    </cfRule>
    <cfRule type="containsText" dxfId="48" priority="5" operator="containsText" text="甲南">
      <formula>NOT(ISERROR(SEARCH("甲南",B2)))</formula>
    </cfRule>
    <cfRule type="containsText" dxfId="47" priority="6" operator="containsText" text="京都大学">
      <formula>NOT(ISERROR(SEARCH("京都大学",B2)))</formula>
    </cfRule>
    <cfRule type="containsText" dxfId="46" priority="7" operator="containsText" text="京都産業">
      <formula>NOT(ISERROR(SEARCH("京都産業",B2)))</formula>
    </cfRule>
    <cfRule type="containsText" dxfId="45" priority="8" operator="containsText" text="関西大学">
      <formula>NOT(ISERROR(SEARCH("関西大学",B2)))</formula>
    </cfRule>
    <cfRule type="containsText" dxfId="44" priority="9" operator="containsText" text="関西学院">
      <formula>NOT(ISERROR(SEARCH("関西学院",B2)))</formula>
    </cfRule>
    <cfRule type="containsText" dxfId="43" priority="10" operator="containsText" text="大阪大学">
      <formula>NOT(ISERROR(SEARCH("大阪大学",B2)))</formula>
    </cfRule>
    <cfRule type="containsText" dxfId="42" priority="11" operator="containsText" text="大阪産業">
      <formula>NOT(ISERROR(SEARCH("大阪産業",B2)))</formula>
    </cfRule>
  </conditionalFormatting>
  <conditionalFormatting sqref="C1:C1048576">
    <cfRule type="containsText" dxfId="41" priority="35" operator="containsText" text="近畿大学">
      <formula>NOT(ISERROR(SEARCH("近畿大学",C1)))</formula>
    </cfRule>
    <cfRule type="containsText" dxfId="40" priority="36" operator="containsText" text="立命館">
      <formula>NOT(ISERROR(SEARCH("立命館",C1)))</formula>
    </cfRule>
    <cfRule type="containsText" dxfId="39" priority="37" operator="containsText" text="同志社">
      <formula>NOT(ISERROR(SEARCH("同志社",C1)))</formula>
    </cfRule>
    <cfRule type="containsText" dxfId="38" priority="38" operator="containsText" text="甲南">
      <formula>NOT(ISERROR(SEARCH("甲南",C1)))</formula>
    </cfRule>
    <cfRule type="containsText" dxfId="37" priority="39" operator="containsText" text="京都大学">
      <formula>NOT(ISERROR(SEARCH("京都大学",C1)))</formula>
    </cfRule>
    <cfRule type="containsText" dxfId="36" priority="40" operator="containsText" text="京都産業">
      <formula>NOT(ISERROR(SEARCH("京都産業",C1)))</formula>
    </cfRule>
    <cfRule type="containsText" dxfId="35" priority="41" operator="containsText" text="関西大学">
      <formula>NOT(ISERROR(SEARCH("関西大学",C1)))</formula>
    </cfRule>
    <cfRule type="containsText" dxfId="34" priority="42" operator="containsText" text="関西学院">
      <formula>NOT(ISERROR(SEARCH("関西学院",C1)))</formula>
    </cfRule>
    <cfRule type="containsText" dxfId="33" priority="43" operator="containsText" text="大阪大学">
      <formula>NOT(ISERROR(SEARCH("大阪大学",C1)))</formula>
    </cfRule>
    <cfRule type="containsText" dxfId="32" priority="44" operator="containsText" text="大阪産業">
      <formula>NOT(ISERROR(SEARCH("大阪産業",C1)))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4BFC6-5EEF-4571-8EAF-1ABE70278B14}">
  <dimension ref="B1:T140"/>
  <sheetViews>
    <sheetView topLeftCell="A107" zoomScale="97" zoomScaleNormal="115" workbookViewId="0">
      <selection activeCell="B121" sqref="B121"/>
    </sheetView>
  </sheetViews>
  <sheetFormatPr defaultRowHeight="18"/>
  <cols>
    <col min="2" max="3" width="12.5" customWidth="1"/>
    <col min="4" max="4" width="8.9140625" style="22"/>
    <col min="6" max="7" width="12.5" customWidth="1"/>
    <col min="8" max="8" width="8.9140625" style="22"/>
    <col min="10" max="11" width="12.5" customWidth="1"/>
    <col min="12" max="12" width="8.9140625" style="22"/>
    <col min="14" max="15" width="12.5" customWidth="1"/>
    <col min="16" max="16" width="8.9140625" style="22"/>
    <col min="18" max="18" width="12.4140625" customWidth="1"/>
    <col min="19" max="19" width="12.58203125" customWidth="1"/>
  </cols>
  <sheetData>
    <row r="1" spans="2:20">
      <c r="B1" t="s">
        <v>10</v>
      </c>
      <c r="F1" t="s">
        <v>3</v>
      </c>
      <c r="J1" t="s">
        <v>4</v>
      </c>
      <c r="N1" t="s">
        <v>9</v>
      </c>
      <c r="R1" t="s">
        <v>236</v>
      </c>
    </row>
    <row r="2" spans="2:20">
      <c r="B2" s="19" t="s">
        <v>59</v>
      </c>
      <c r="C2" s="19" t="s">
        <v>5</v>
      </c>
      <c r="D2" s="21" t="s">
        <v>60</v>
      </c>
    </row>
    <row r="3" spans="2:20">
      <c r="B3" s="87" t="s">
        <v>149</v>
      </c>
      <c r="C3" s="87" t="s">
        <v>88</v>
      </c>
      <c r="D3" s="87">
        <v>619.29999999999995</v>
      </c>
      <c r="F3" s="87" t="s">
        <v>563</v>
      </c>
      <c r="G3" s="87" t="s">
        <v>88</v>
      </c>
      <c r="H3" s="87">
        <v>568</v>
      </c>
      <c r="J3" s="87" t="s">
        <v>608</v>
      </c>
      <c r="K3" s="87" t="s">
        <v>88</v>
      </c>
      <c r="L3" s="87">
        <v>605</v>
      </c>
      <c r="N3" s="87" t="s">
        <v>129</v>
      </c>
      <c r="O3" s="87" t="s">
        <v>87</v>
      </c>
      <c r="P3" s="87">
        <v>558</v>
      </c>
      <c r="R3" s="87" t="s">
        <v>129</v>
      </c>
      <c r="S3" s="87" t="s">
        <v>87</v>
      </c>
      <c r="T3" s="87">
        <v>559</v>
      </c>
    </row>
    <row r="4" spans="2:20">
      <c r="B4" s="87" t="s">
        <v>561</v>
      </c>
      <c r="C4" s="87" t="s">
        <v>88</v>
      </c>
      <c r="D4" s="87">
        <v>616.6</v>
      </c>
      <c r="F4" s="87" t="s">
        <v>133</v>
      </c>
      <c r="G4" s="87" t="s">
        <v>89</v>
      </c>
      <c r="H4" s="87">
        <v>561</v>
      </c>
      <c r="J4" s="87" t="s">
        <v>61</v>
      </c>
      <c r="K4" s="87" t="s">
        <v>87</v>
      </c>
      <c r="L4" s="87">
        <v>603.79999999999995</v>
      </c>
      <c r="N4" s="87" t="s">
        <v>130</v>
      </c>
      <c r="O4" s="87" t="s">
        <v>87</v>
      </c>
      <c r="P4" s="87">
        <v>555</v>
      </c>
      <c r="R4" s="87" t="s">
        <v>130</v>
      </c>
      <c r="S4" s="87" t="s">
        <v>87</v>
      </c>
      <c r="T4" s="87">
        <v>550</v>
      </c>
    </row>
    <row r="5" spans="2:20">
      <c r="B5" s="87" t="s">
        <v>148</v>
      </c>
      <c r="C5" s="87" t="s">
        <v>88</v>
      </c>
      <c r="D5" s="87">
        <v>613.4</v>
      </c>
      <c r="F5" s="87" t="s">
        <v>61</v>
      </c>
      <c r="G5" s="87" t="s">
        <v>87</v>
      </c>
      <c r="H5" s="87">
        <v>558</v>
      </c>
      <c r="J5" s="87" t="s">
        <v>133</v>
      </c>
      <c r="K5" s="87" t="s">
        <v>89</v>
      </c>
      <c r="L5" s="87">
        <v>600.6</v>
      </c>
      <c r="N5" s="87" t="s">
        <v>633</v>
      </c>
      <c r="O5" s="87" t="s">
        <v>88</v>
      </c>
      <c r="P5" s="87">
        <v>540</v>
      </c>
      <c r="R5" s="87" t="s">
        <v>177</v>
      </c>
      <c r="S5" s="87" t="s">
        <v>95</v>
      </c>
      <c r="T5" s="87">
        <v>538</v>
      </c>
    </row>
    <row r="6" spans="2:20">
      <c r="B6" s="87" t="s">
        <v>61</v>
      </c>
      <c r="C6" s="87" t="s">
        <v>87</v>
      </c>
      <c r="D6" s="87">
        <v>611.79999999999995</v>
      </c>
      <c r="F6" s="87" t="s">
        <v>608</v>
      </c>
      <c r="G6" s="87" t="s">
        <v>88</v>
      </c>
      <c r="H6" s="87">
        <v>557</v>
      </c>
      <c r="J6" s="87" t="s">
        <v>563</v>
      </c>
      <c r="K6" s="87" t="s">
        <v>88</v>
      </c>
      <c r="L6" s="87">
        <v>599.69999999999993</v>
      </c>
      <c r="N6" s="87" t="s">
        <v>634</v>
      </c>
      <c r="O6" s="87" t="s">
        <v>88</v>
      </c>
      <c r="P6" s="87">
        <v>501</v>
      </c>
      <c r="R6" s="87" t="s">
        <v>198</v>
      </c>
      <c r="S6" s="87" t="s">
        <v>87</v>
      </c>
      <c r="T6" s="87">
        <v>530</v>
      </c>
    </row>
    <row r="7" spans="2:20">
      <c r="B7" s="87" t="s">
        <v>133</v>
      </c>
      <c r="C7" s="87" t="s">
        <v>89</v>
      </c>
      <c r="D7" s="87">
        <v>610.6</v>
      </c>
      <c r="F7" s="87" t="s">
        <v>63</v>
      </c>
      <c r="G7" s="87" t="s">
        <v>91</v>
      </c>
      <c r="H7" s="87">
        <v>549</v>
      </c>
      <c r="J7" s="87" t="s">
        <v>69</v>
      </c>
      <c r="K7" s="87" t="s">
        <v>89</v>
      </c>
      <c r="L7" s="87">
        <v>599.5</v>
      </c>
      <c r="N7" s="87" t="s">
        <v>202</v>
      </c>
      <c r="O7" s="87" t="s">
        <v>89</v>
      </c>
      <c r="P7" s="87">
        <v>496</v>
      </c>
      <c r="R7" s="87" t="s">
        <v>197</v>
      </c>
      <c r="S7" s="87" t="s">
        <v>87</v>
      </c>
      <c r="T7" s="87">
        <v>527</v>
      </c>
    </row>
    <row r="8" spans="2:20">
      <c r="B8" s="87" t="s">
        <v>562</v>
      </c>
      <c r="C8" s="87" t="s">
        <v>88</v>
      </c>
      <c r="D8" s="87">
        <v>610.29999999999995</v>
      </c>
      <c r="F8" s="87" t="s">
        <v>69</v>
      </c>
      <c r="G8" s="87" t="s">
        <v>89</v>
      </c>
      <c r="H8" s="87">
        <v>547</v>
      </c>
      <c r="J8" s="87" t="s">
        <v>66</v>
      </c>
      <c r="K8" s="87" t="s">
        <v>94</v>
      </c>
      <c r="L8" s="87">
        <v>595</v>
      </c>
      <c r="N8" s="87" t="s">
        <v>812</v>
      </c>
      <c r="O8" s="87" t="s">
        <v>242</v>
      </c>
      <c r="P8" s="87">
        <v>486</v>
      </c>
      <c r="R8" s="87" t="s">
        <v>812</v>
      </c>
      <c r="S8" s="87" t="s">
        <v>242</v>
      </c>
      <c r="T8" s="87">
        <v>518</v>
      </c>
    </row>
    <row r="9" spans="2:20">
      <c r="B9" s="87" t="s">
        <v>65</v>
      </c>
      <c r="C9" s="87" t="s">
        <v>89</v>
      </c>
      <c r="D9" s="87">
        <v>604.6</v>
      </c>
      <c r="F9" s="87" t="s">
        <v>70</v>
      </c>
      <c r="G9" s="87" t="s">
        <v>89</v>
      </c>
      <c r="H9" s="87">
        <v>546</v>
      </c>
      <c r="J9" s="87" t="s">
        <v>64</v>
      </c>
      <c r="K9" s="87" t="s">
        <v>92</v>
      </c>
      <c r="L9" s="87">
        <v>594.9</v>
      </c>
      <c r="N9" s="87"/>
      <c r="O9" s="87"/>
      <c r="P9" s="114"/>
      <c r="R9" s="87" t="s">
        <v>164</v>
      </c>
      <c r="S9" s="87" t="s">
        <v>96</v>
      </c>
      <c r="T9" s="87">
        <v>507</v>
      </c>
    </row>
    <row r="10" spans="2:20">
      <c r="B10" s="87" t="s">
        <v>63</v>
      </c>
      <c r="C10" s="87" t="s">
        <v>91</v>
      </c>
      <c r="D10" s="87">
        <v>603.4</v>
      </c>
      <c r="F10" s="87" t="s">
        <v>565</v>
      </c>
      <c r="G10" s="87" t="s">
        <v>88</v>
      </c>
      <c r="H10" s="87">
        <v>541</v>
      </c>
      <c r="J10" s="87" t="s">
        <v>565</v>
      </c>
      <c r="K10" s="87" t="s">
        <v>88</v>
      </c>
      <c r="L10" s="87">
        <v>590.80000000000007</v>
      </c>
      <c r="N10" s="87"/>
      <c r="O10" s="87"/>
      <c r="P10" s="114"/>
      <c r="R10" s="87" t="s">
        <v>159</v>
      </c>
      <c r="S10" s="87" t="s">
        <v>90</v>
      </c>
      <c r="T10" s="87">
        <v>506</v>
      </c>
    </row>
    <row r="11" spans="2:20">
      <c r="B11" s="87" t="s">
        <v>309</v>
      </c>
      <c r="C11" s="87" t="s">
        <v>310</v>
      </c>
      <c r="D11" s="87">
        <v>602.1</v>
      </c>
      <c r="F11" s="87" t="s">
        <v>64</v>
      </c>
      <c r="G11" s="87" t="s">
        <v>92</v>
      </c>
      <c r="H11" s="87">
        <v>538</v>
      </c>
      <c r="J11" s="87" t="s">
        <v>70</v>
      </c>
      <c r="K11" s="87" t="s">
        <v>89</v>
      </c>
      <c r="L11" s="87">
        <v>587</v>
      </c>
      <c r="N11" s="87" t="s">
        <v>462</v>
      </c>
      <c r="O11" s="87" t="s">
        <v>87</v>
      </c>
      <c r="P11" s="87">
        <v>545</v>
      </c>
      <c r="R11" s="87" t="s">
        <v>634</v>
      </c>
      <c r="S11" s="87" t="s">
        <v>88</v>
      </c>
      <c r="T11" s="87">
        <v>506</v>
      </c>
    </row>
    <row r="12" spans="2:20">
      <c r="B12" s="87" t="s">
        <v>69</v>
      </c>
      <c r="C12" s="87" t="s">
        <v>89</v>
      </c>
      <c r="D12" s="87">
        <v>601.79999999999995</v>
      </c>
      <c r="F12" s="87" t="s">
        <v>66</v>
      </c>
      <c r="G12" s="87" t="s">
        <v>94</v>
      </c>
      <c r="H12" s="87">
        <v>537</v>
      </c>
      <c r="J12" s="87" t="s">
        <v>68</v>
      </c>
      <c r="K12" s="87" t="s">
        <v>89</v>
      </c>
      <c r="L12" s="87">
        <v>563.4</v>
      </c>
      <c r="N12" s="87" t="s">
        <v>131</v>
      </c>
      <c r="O12" s="87" t="s">
        <v>87</v>
      </c>
      <c r="P12" s="87">
        <v>518</v>
      </c>
      <c r="R12" s="87" t="s">
        <v>642</v>
      </c>
      <c r="S12" s="87" t="s">
        <v>92</v>
      </c>
      <c r="T12" s="87">
        <v>506</v>
      </c>
    </row>
    <row r="13" spans="2:20">
      <c r="B13" s="87" t="s">
        <v>311</v>
      </c>
      <c r="C13" s="87" t="s">
        <v>89</v>
      </c>
      <c r="D13" s="87">
        <v>595.4</v>
      </c>
      <c r="F13" s="87" t="s">
        <v>68</v>
      </c>
      <c r="G13" s="87" t="s">
        <v>89</v>
      </c>
      <c r="H13" s="87">
        <v>505</v>
      </c>
      <c r="J13" s="87" t="s">
        <v>63</v>
      </c>
      <c r="K13" s="87" t="s">
        <v>91</v>
      </c>
      <c r="L13" s="87">
        <v>552.5</v>
      </c>
      <c r="N13" s="87" t="s">
        <v>702</v>
      </c>
      <c r="O13" s="87" t="s">
        <v>88</v>
      </c>
      <c r="P13" s="87">
        <v>516</v>
      </c>
      <c r="R13" s="87" t="s">
        <v>160</v>
      </c>
      <c r="S13" s="87" t="s">
        <v>96</v>
      </c>
      <c r="T13" s="87">
        <v>503</v>
      </c>
    </row>
    <row r="14" spans="2:20">
      <c r="B14" s="87" t="s">
        <v>71</v>
      </c>
      <c r="C14" s="87" t="s">
        <v>95</v>
      </c>
      <c r="D14" s="87">
        <v>594.69999999999993</v>
      </c>
      <c r="F14" s="87"/>
      <c r="G14" s="87"/>
      <c r="H14" s="114"/>
      <c r="J14" s="87" t="s">
        <v>73</v>
      </c>
      <c r="K14" s="87" t="s">
        <v>96</v>
      </c>
      <c r="L14" s="87">
        <v>525.29999999999995</v>
      </c>
      <c r="N14" s="87" t="s">
        <v>637</v>
      </c>
      <c r="O14" s="87" t="s">
        <v>91</v>
      </c>
      <c r="P14" s="87">
        <v>516</v>
      </c>
      <c r="R14" s="87" t="s">
        <v>643</v>
      </c>
      <c r="S14" s="87" t="s">
        <v>92</v>
      </c>
      <c r="T14" s="87">
        <v>497</v>
      </c>
    </row>
    <row r="15" spans="2:20">
      <c r="B15" s="87" t="s">
        <v>566</v>
      </c>
      <c r="C15" s="87" t="s">
        <v>88</v>
      </c>
      <c r="D15" s="87">
        <v>594.6</v>
      </c>
      <c r="F15" s="87"/>
      <c r="G15" s="87"/>
      <c r="H15" s="114"/>
      <c r="J15" s="87"/>
      <c r="K15" s="87"/>
      <c r="L15" s="114"/>
      <c r="N15" s="87" t="s">
        <v>116</v>
      </c>
      <c r="O15" s="87" t="s">
        <v>91</v>
      </c>
      <c r="P15" s="87">
        <v>442</v>
      </c>
      <c r="R15" s="87" t="s">
        <v>633</v>
      </c>
      <c r="S15" s="87" t="s">
        <v>88</v>
      </c>
      <c r="T15" s="87">
        <v>492</v>
      </c>
    </row>
    <row r="16" spans="2:20">
      <c r="B16" s="87" t="s">
        <v>72</v>
      </c>
      <c r="C16" s="87" t="s">
        <v>89</v>
      </c>
      <c r="D16" s="87">
        <v>594.4</v>
      </c>
      <c r="F16" s="87" t="s">
        <v>98</v>
      </c>
      <c r="G16" s="87" t="s">
        <v>87</v>
      </c>
      <c r="H16" s="87">
        <v>576</v>
      </c>
      <c r="J16" s="87"/>
      <c r="K16" s="87"/>
      <c r="L16" s="114"/>
      <c r="R16" s="87" t="s">
        <v>163</v>
      </c>
      <c r="S16" s="87" t="s">
        <v>96</v>
      </c>
      <c r="T16" s="87">
        <v>492</v>
      </c>
    </row>
    <row r="17" spans="2:20">
      <c r="B17" s="87" t="s">
        <v>312</v>
      </c>
      <c r="C17" s="87" t="s">
        <v>87</v>
      </c>
      <c r="D17" s="87">
        <v>593.90000000000009</v>
      </c>
      <c r="F17" s="87" t="s">
        <v>102</v>
      </c>
      <c r="G17" s="87" t="s">
        <v>87</v>
      </c>
      <c r="H17" s="87">
        <v>573</v>
      </c>
      <c r="J17" s="87" t="s">
        <v>102</v>
      </c>
      <c r="K17" s="87" t="s">
        <v>87</v>
      </c>
      <c r="L17" s="87">
        <v>606.5</v>
      </c>
      <c r="R17" s="87" t="s">
        <v>787</v>
      </c>
      <c r="S17" s="87" t="s">
        <v>242</v>
      </c>
      <c r="T17" s="87">
        <v>487</v>
      </c>
    </row>
    <row r="18" spans="2:20">
      <c r="B18" s="87" t="s">
        <v>70</v>
      </c>
      <c r="C18" s="87" t="s">
        <v>89</v>
      </c>
      <c r="D18" s="87">
        <v>592.80000000000007</v>
      </c>
      <c r="F18" s="87" t="s">
        <v>99</v>
      </c>
      <c r="G18" s="87" t="s">
        <v>89</v>
      </c>
      <c r="H18" s="87">
        <v>571</v>
      </c>
      <c r="J18" s="87" t="s">
        <v>104</v>
      </c>
      <c r="K18" s="87" t="s">
        <v>88</v>
      </c>
      <c r="L18" s="87">
        <v>606.19999999999993</v>
      </c>
      <c r="R18" s="87" t="s">
        <v>644</v>
      </c>
      <c r="S18" s="87" t="s">
        <v>94</v>
      </c>
      <c r="T18" s="87">
        <v>485</v>
      </c>
    </row>
    <row r="19" spans="2:20">
      <c r="B19" s="87" t="s">
        <v>67</v>
      </c>
      <c r="C19" s="87" t="s">
        <v>89</v>
      </c>
      <c r="D19" s="87">
        <v>591.9</v>
      </c>
      <c r="F19" s="87" t="s">
        <v>104</v>
      </c>
      <c r="G19" s="87" t="s">
        <v>88</v>
      </c>
      <c r="H19" s="87">
        <v>554</v>
      </c>
      <c r="J19" s="87" t="s">
        <v>99</v>
      </c>
      <c r="K19" s="87" t="s">
        <v>89</v>
      </c>
      <c r="L19" s="87">
        <v>602.90000000000009</v>
      </c>
      <c r="R19" s="87" t="s">
        <v>66</v>
      </c>
      <c r="S19" s="87" t="s">
        <v>94</v>
      </c>
      <c r="T19" s="87">
        <v>485</v>
      </c>
    </row>
    <row r="20" spans="2:20">
      <c r="B20" s="87" t="s">
        <v>64</v>
      </c>
      <c r="C20" s="87" t="s">
        <v>92</v>
      </c>
      <c r="D20" s="87">
        <v>591.6</v>
      </c>
      <c r="F20" s="87" t="s">
        <v>100</v>
      </c>
      <c r="G20" s="87" t="s">
        <v>89</v>
      </c>
      <c r="H20" s="87">
        <v>549</v>
      </c>
      <c r="J20" s="87" t="s">
        <v>98</v>
      </c>
      <c r="K20" s="87" t="s">
        <v>87</v>
      </c>
      <c r="L20" s="87">
        <v>600.5</v>
      </c>
      <c r="R20" s="87" t="s">
        <v>645</v>
      </c>
      <c r="S20" s="87" t="s">
        <v>94</v>
      </c>
      <c r="T20" s="87">
        <v>482</v>
      </c>
    </row>
    <row r="21" spans="2:20">
      <c r="B21" s="87" t="s">
        <v>202</v>
      </c>
      <c r="C21" s="87" t="s">
        <v>89</v>
      </c>
      <c r="D21" s="87">
        <v>590.70000000000005</v>
      </c>
      <c r="F21" s="87" t="s">
        <v>461</v>
      </c>
      <c r="G21" s="87" t="s">
        <v>87</v>
      </c>
      <c r="H21" s="87">
        <v>547</v>
      </c>
      <c r="J21" s="87" t="s">
        <v>206</v>
      </c>
      <c r="K21" s="87" t="s">
        <v>91</v>
      </c>
      <c r="L21" s="87">
        <v>597.1</v>
      </c>
      <c r="R21" s="87" t="s">
        <v>495</v>
      </c>
      <c r="S21" s="87" t="s">
        <v>97</v>
      </c>
      <c r="T21" s="87">
        <v>480</v>
      </c>
    </row>
    <row r="22" spans="2:20">
      <c r="B22" s="87" t="s">
        <v>567</v>
      </c>
      <c r="C22" s="87" t="s">
        <v>88</v>
      </c>
      <c r="D22" s="87">
        <v>589.5</v>
      </c>
      <c r="F22" s="87" t="s">
        <v>622</v>
      </c>
      <c r="G22" s="87" t="s">
        <v>88</v>
      </c>
      <c r="H22" s="87">
        <v>546</v>
      </c>
      <c r="J22" s="87" t="s">
        <v>622</v>
      </c>
      <c r="K22" s="87" t="s">
        <v>88</v>
      </c>
      <c r="L22" s="87">
        <v>596.6</v>
      </c>
      <c r="R22" s="87" t="s">
        <v>646</v>
      </c>
      <c r="S22" s="87" t="s">
        <v>92</v>
      </c>
      <c r="T22" s="87">
        <v>478</v>
      </c>
    </row>
    <row r="23" spans="2:20">
      <c r="B23" s="87" t="s">
        <v>66</v>
      </c>
      <c r="C23" s="87" t="s">
        <v>94</v>
      </c>
      <c r="D23" s="87">
        <v>589.20000000000005</v>
      </c>
      <c r="F23" s="87" t="s">
        <v>109</v>
      </c>
      <c r="G23" s="87" t="s">
        <v>89</v>
      </c>
      <c r="H23" s="87">
        <v>541</v>
      </c>
      <c r="J23" s="87" t="s">
        <v>100</v>
      </c>
      <c r="K23" s="87" t="s">
        <v>89</v>
      </c>
      <c r="L23" s="87">
        <v>591.4</v>
      </c>
      <c r="R23" s="87" t="s">
        <v>75</v>
      </c>
      <c r="S23" s="87" t="s">
        <v>94</v>
      </c>
      <c r="T23" s="87">
        <v>464</v>
      </c>
    </row>
    <row r="24" spans="2:20">
      <c r="B24" s="87" t="s">
        <v>568</v>
      </c>
      <c r="C24" s="87" t="s">
        <v>96</v>
      </c>
      <c r="D24" s="87">
        <v>588.89999999999986</v>
      </c>
      <c r="F24" s="87" t="s">
        <v>206</v>
      </c>
      <c r="G24" s="87" t="s">
        <v>91</v>
      </c>
      <c r="H24" s="87">
        <v>539</v>
      </c>
      <c r="J24" s="87" t="s">
        <v>101</v>
      </c>
      <c r="K24" s="87" t="s">
        <v>88</v>
      </c>
      <c r="L24" s="87">
        <v>589.30000000000007</v>
      </c>
      <c r="R24" s="87" t="s">
        <v>254</v>
      </c>
      <c r="S24" s="87" t="s">
        <v>97</v>
      </c>
      <c r="T24" s="87">
        <v>461</v>
      </c>
    </row>
    <row r="25" spans="2:20">
      <c r="B25" s="87" t="s">
        <v>569</v>
      </c>
      <c r="C25" s="87" t="s">
        <v>242</v>
      </c>
      <c r="D25" s="87">
        <v>588.1</v>
      </c>
      <c r="F25" s="87" t="s">
        <v>214</v>
      </c>
      <c r="G25" s="87" t="s">
        <v>88</v>
      </c>
      <c r="H25" s="87">
        <v>536</v>
      </c>
      <c r="J25" s="87" t="s">
        <v>117</v>
      </c>
      <c r="K25" s="87" t="s">
        <v>91</v>
      </c>
      <c r="L25" s="87">
        <v>588.89999999999986</v>
      </c>
      <c r="R25" s="87" t="s">
        <v>647</v>
      </c>
      <c r="S25" s="87" t="s">
        <v>92</v>
      </c>
      <c r="T25" s="87">
        <v>443</v>
      </c>
    </row>
    <row r="26" spans="2:20">
      <c r="B26" s="87" t="s">
        <v>313</v>
      </c>
      <c r="C26" s="87" t="s">
        <v>89</v>
      </c>
      <c r="D26" s="87">
        <v>585.9</v>
      </c>
      <c r="F26" s="87" t="s">
        <v>101</v>
      </c>
      <c r="G26" s="87" t="s">
        <v>88</v>
      </c>
      <c r="H26" s="87">
        <v>525</v>
      </c>
      <c r="J26" s="87" t="s">
        <v>108</v>
      </c>
      <c r="K26" s="87" t="s">
        <v>91</v>
      </c>
      <c r="L26" s="87">
        <v>585.09999999999991</v>
      </c>
      <c r="R26" s="87" t="s">
        <v>767</v>
      </c>
      <c r="S26" s="87" t="s">
        <v>242</v>
      </c>
      <c r="T26" s="87">
        <v>439</v>
      </c>
    </row>
    <row r="27" spans="2:20">
      <c r="B27" s="87" t="s">
        <v>62</v>
      </c>
      <c r="C27" s="87" t="s">
        <v>90</v>
      </c>
      <c r="D27" s="87">
        <v>585.5</v>
      </c>
      <c r="F27" s="87" t="s">
        <v>108</v>
      </c>
      <c r="G27" s="87" t="s">
        <v>91</v>
      </c>
      <c r="H27" s="87">
        <v>519</v>
      </c>
      <c r="J27" s="87" t="s">
        <v>109</v>
      </c>
      <c r="K27" s="87" t="s">
        <v>89</v>
      </c>
      <c r="L27" s="87">
        <v>578.20000000000005</v>
      </c>
      <c r="R27" s="87" t="s">
        <v>248</v>
      </c>
      <c r="S27" s="87" t="s">
        <v>90</v>
      </c>
      <c r="T27" s="87">
        <v>434</v>
      </c>
    </row>
    <row r="28" spans="2:20">
      <c r="B28" s="87" t="s">
        <v>570</v>
      </c>
      <c r="C28" s="87" t="s">
        <v>88</v>
      </c>
      <c r="D28" s="87">
        <v>582.90000000000009</v>
      </c>
      <c r="F28" s="87" t="s">
        <v>117</v>
      </c>
      <c r="G28" s="87" t="s">
        <v>91</v>
      </c>
      <c r="H28" s="87">
        <v>508</v>
      </c>
      <c r="J28" s="87" t="s">
        <v>625</v>
      </c>
      <c r="K28" s="87" t="s">
        <v>96</v>
      </c>
      <c r="L28" s="87">
        <v>573.29999999999995</v>
      </c>
      <c r="R28" s="87" t="s">
        <v>648</v>
      </c>
      <c r="S28" s="87" t="s">
        <v>94</v>
      </c>
      <c r="T28" s="87">
        <v>425</v>
      </c>
    </row>
    <row r="29" spans="2:20">
      <c r="B29" s="87" t="s">
        <v>571</v>
      </c>
      <c r="C29" s="87" t="s">
        <v>88</v>
      </c>
      <c r="D29" s="87">
        <v>582.5</v>
      </c>
      <c r="F29" s="87" t="s">
        <v>625</v>
      </c>
      <c r="G29" s="87" t="s">
        <v>96</v>
      </c>
      <c r="H29" s="87">
        <v>486</v>
      </c>
      <c r="J29" s="87" t="s">
        <v>170</v>
      </c>
      <c r="K29" s="87" t="s">
        <v>93</v>
      </c>
      <c r="L29" s="87">
        <v>553.30000000000007</v>
      </c>
      <c r="R29" s="87" t="s">
        <v>212</v>
      </c>
      <c r="S29" s="87" t="s">
        <v>90</v>
      </c>
      <c r="T29" s="87">
        <v>425</v>
      </c>
    </row>
    <row r="30" spans="2:20">
      <c r="B30" s="87" t="s">
        <v>177</v>
      </c>
      <c r="C30" s="87" t="s">
        <v>95</v>
      </c>
      <c r="D30" s="87">
        <v>582.5</v>
      </c>
      <c r="J30" s="87" t="s">
        <v>134</v>
      </c>
      <c r="K30" s="87" t="s">
        <v>113</v>
      </c>
      <c r="L30" s="87">
        <v>546.19999999999993</v>
      </c>
      <c r="R30" s="87" t="s">
        <v>247</v>
      </c>
      <c r="S30" s="87" t="s">
        <v>97</v>
      </c>
      <c r="T30" s="87">
        <v>415</v>
      </c>
    </row>
    <row r="31" spans="2:20">
      <c r="B31" s="87" t="s">
        <v>572</v>
      </c>
      <c r="C31" s="87" t="s">
        <v>96</v>
      </c>
      <c r="D31" s="87">
        <v>581.4</v>
      </c>
      <c r="J31" s="87" t="s">
        <v>640</v>
      </c>
      <c r="K31" s="87" t="s">
        <v>92</v>
      </c>
      <c r="L31" s="87">
        <v>545.4</v>
      </c>
      <c r="R31" s="87" t="s">
        <v>186</v>
      </c>
      <c r="S31" s="87" t="s">
        <v>95</v>
      </c>
      <c r="T31" s="87">
        <v>406</v>
      </c>
    </row>
    <row r="32" spans="2:20">
      <c r="B32" s="87" t="s">
        <v>573</v>
      </c>
      <c r="C32" s="87" t="s">
        <v>242</v>
      </c>
      <c r="D32" s="87">
        <v>580.59999999999991</v>
      </c>
      <c r="J32" s="87" t="s">
        <v>106</v>
      </c>
      <c r="K32" s="87" t="s">
        <v>88</v>
      </c>
      <c r="L32" s="87">
        <v>465.1</v>
      </c>
      <c r="R32" s="87" t="s">
        <v>237</v>
      </c>
      <c r="S32" s="87" t="s">
        <v>94</v>
      </c>
      <c r="T32" s="87">
        <v>400</v>
      </c>
    </row>
    <row r="33" spans="2:20">
      <c r="B33" s="87" t="s">
        <v>574</v>
      </c>
      <c r="C33" s="87" t="s">
        <v>96</v>
      </c>
      <c r="D33" s="87">
        <v>575</v>
      </c>
      <c r="R33" s="87" t="s">
        <v>195</v>
      </c>
      <c r="S33" s="87" t="s">
        <v>87</v>
      </c>
      <c r="T33" s="87">
        <v>384</v>
      </c>
    </row>
    <row r="34" spans="2:20">
      <c r="B34" s="87" t="s">
        <v>575</v>
      </c>
      <c r="C34" s="87" t="s">
        <v>88</v>
      </c>
      <c r="D34" s="87">
        <v>564.5</v>
      </c>
      <c r="R34" s="87" t="s">
        <v>649</v>
      </c>
      <c r="S34" s="87" t="s">
        <v>91</v>
      </c>
      <c r="T34" s="87">
        <v>283</v>
      </c>
    </row>
    <row r="35" spans="2:20">
      <c r="B35" s="87" t="s">
        <v>76</v>
      </c>
      <c r="C35" s="87" t="s">
        <v>94</v>
      </c>
      <c r="D35" s="87">
        <v>563.4</v>
      </c>
      <c r="R35" s="87" t="s">
        <v>650</v>
      </c>
      <c r="S35" s="87" t="s">
        <v>91</v>
      </c>
      <c r="T35" s="87">
        <v>185</v>
      </c>
    </row>
    <row r="36" spans="2:20">
      <c r="B36" s="87" t="s">
        <v>253</v>
      </c>
      <c r="C36" s="87" t="s">
        <v>94</v>
      </c>
      <c r="D36" s="87">
        <v>563</v>
      </c>
    </row>
    <row r="37" spans="2:20">
      <c r="B37" s="87" t="s">
        <v>576</v>
      </c>
      <c r="C37" s="87" t="s">
        <v>96</v>
      </c>
      <c r="D37" s="87">
        <v>562.6</v>
      </c>
    </row>
    <row r="38" spans="2:20">
      <c r="B38" s="87" t="s">
        <v>307</v>
      </c>
      <c r="C38" s="87" t="s">
        <v>92</v>
      </c>
      <c r="D38" s="87">
        <v>562.1</v>
      </c>
      <c r="R38" t="s">
        <v>120</v>
      </c>
      <c r="S38" t="s">
        <v>94</v>
      </c>
      <c r="T38">
        <v>523</v>
      </c>
    </row>
    <row r="39" spans="2:20">
      <c r="B39" s="87" t="s">
        <v>160</v>
      </c>
      <c r="C39" s="87" t="s">
        <v>96</v>
      </c>
      <c r="D39" s="87">
        <v>562.1</v>
      </c>
      <c r="R39" t="s">
        <v>641</v>
      </c>
      <c r="S39" t="s">
        <v>88</v>
      </c>
      <c r="T39">
        <v>516</v>
      </c>
    </row>
    <row r="40" spans="2:20">
      <c r="B40" s="87" t="s">
        <v>211</v>
      </c>
      <c r="C40" s="87" t="s">
        <v>90</v>
      </c>
      <c r="D40" s="87">
        <v>560.70000000000005</v>
      </c>
      <c r="R40" t="s">
        <v>207</v>
      </c>
      <c r="S40" t="s">
        <v>91</v>
      </c>
      <c r="T40">
        <v>513</v>
      </c>
    </row>
    <row r="41" spans="2:20">
      <c r="B41" s="87" t="s">
        <v>80</v>
      </c>
      <c r="C41" s="87" t="s">
        <v>95</v>
      </c>
      <c r="D41" s="87">
        <v>560.70000000000005</v>
      </c>
      <c r="R41" t="s">
        <v>199</v>
      </c>
      <c r="S41" t="s">
        <v>87</v>
      </c>
      <c r="T41">
        <v>513</v>
      </c>
    </row>
    <row r="42" spans="2:20">
      <c r="B42" s="87" t="s">
        <v>577</v>
      </c>
      <c r="C42" s="87" t="s">
        <v>88</v>
      </c>
      <c r="D42" s="87">
        <v>559.69999999999993</v>
      </c>
      <c r="R42" t="s">
        <v>238</v>
      </c>
      <c r="S42" t="s">
        <v>94</v>
      </c>
      <c r="T42">
        <v>513</v>
      </c>
    </row>
    <row r="43" spans="2:20">
      <c r="B43" s="87" t="s">
        <v>74</v>
      </c>
      <c r="C43" s="87" t="s">
        <v>92</v>
      </c>
      <c r="D43" s="87">
        <v>559.4</v>
      </c>
      <c r="R43" t="s">
        <v>239</v>
      </c>
      <c r="S43" t="s">
        <v>94</v>
      </c>
      <c r="T43">
        <v>511</v>
      </c>
    </row>
    <row r="44" spans="2:20">
      <c r="B44" s="87" t="s">
        <v>180</v>
      </c>
      <c r="C44" s="87" t="s">
        <v>95</v>
      </c>
      <c r="D44" s="87">
        <v>558.79999999999995</v>
      </c>
      <c r="R44" t="s">
        <v>131</v>
      </c>
      <c r="S44" t="s">
        <v>87</v>
      </c>
      <c r="T44">
        <v>499</v>
      </c>
    </row>
    <row r="45" spans="2:20">
      <c r="B45" s="87" t="s">
        <v>158</v>
      </c>
      <c r="C45" s="87" t="s">
        <v>90</v>
      </c>
      <c r="D45" s="87">
        <v>557.79999999999995</v>
      </c>
      <c r="R45" t="s">
        <v>651</v>
      </c>
      <c r="S45" t="s">
        <v>91</v>
      </c>
      <c r="T45">
        <v>498</v>
      </c>
    </row>
    <row r="46" spans="2:20">
      <c r="B46" s="87" t="s">
        <v>203</v>
      </c>
      <c r="C46" s="87" t="s">
        <v>92</v>
      </c>
      <c r="D46" s="87">
        <v>555.5</v>
      </c>
      <c r="R46" t="s">
        <v>123</v>
      </c>
      <c r="S46" t="s">
        <v>95</v>
      </c>
      <c r="T46">
        <v>497</v>
      </c>
    </row>
    <row r="47" spans="2:20">
      <c r="B47" s="87" t="s">
        <v>578</v>
      </c>
      <c r="C47" s="87" t="s">
        <v>88</v>
      </c>
      <c r="D47" s="87">
        <v>554.9</v>
      </c>
      <c r="R47" t="s">
        <v>652</v>
      </c>
      <c r="S47" t="s">
        <v>88</v>
      </c>
      <c r="T47">
        <v>486</v>
      </c>
    </row>
    <row r="48" spans="2:20">
      <c r="B48" s="87" t="s">
        <v>579</v>
      </c>
      <c r="C48" s="87" t="s">
        <v>96</v>
      </c>
      <c r="D48" s="87">
        <v>554.5</v>
      </c>
      <c r="R48" t="s">
        <v>653</v>
      </c>
      <c r="S48" t="s">
        <v>88</v>
      </c>
      <c r="T48">
        <v>485</v>
      </c>
    </row>
    <row r="49" spans="2:20">
      <c r="B49" s="87" t="s">
        <v>75</v>
      </c>
      <c r="C49" s="87" t="s">
        <v>94</v>
      </c>
      <c r="D49" s="87">
        <v>553.40000000000009</v>
      </c>
      <c r="R49" t="s">
        <v>219</v>
      </c>
      <c r="S49" t="s">
        <v>95</v>
      </c>
      <c r="T49">
        <v>485</v>
      </c>
    </row>
    <row r="50" spans="2:20">
      <c r="B50" s="87" t="s">
        <v>85</v>
      </c>
      <c r="C50" s="87" t="s">
        <v>92</v>
      </c>
      <c r="D50" s="87">
        <v>553</v>
      </c>
      <c r="R50" t="s">
        <v>105</v>
      </c>
      <c r="S50" t="s">
        <v>91</v>
      </c>
      <c r="T50">
        <v>478</v>
      </c>
    </row>
    <row r="51" spans="2:20">
      <c r="B51" s="87" t="s">
        <v>77</v>
      </c>
      <c r="C51" s="87" t="s">
        <v>95</v>
      </c>
      <c r="D51" s="87">
        <v>548.59999999999991</v>
      </c>
      <c r="R51" t="s">
        <v>654</v>
      </c>
      <c r="S51" t="s">
        <v>94</v>
      </c>
      <c r="T51">
        <v>475</v>
      </c>
    </row>
    <row r="52" spans="2:20">
      <c r="B52" s="87" t="s">
        <v>580</v>
      </c>
      <c r="C52" s="87" t="s">
        <v>96</v>
      </c>
      <c r="D52" s="87">
        <v>548.4</v>
      </c>
      <c r="R52" t="s">
        <v>655</v>
      </c>
      <c r="S52" t="s">
        <v>92</v>
      </c>
      <c r="T52">
        <v>468</v>
      </c>
    </row>
    <row r="53" spans="2:20">
      <c r="B53" s="87" t="s">
        <v>185</v>
      </c>
      <c r="C53" s="87" t="s">
        <v>95</v>
      </c>
      <c r="D53" s="87">
        <v>547.5</v>
      </c>
      <c r="R53" t="s">
        <v>255</v>
      </c>
      <c r="S53" t="s">
        <v>90</v>
      </c>
      <c r="T53">
        <v>467</v>
      </c>
    </row>
    <row r="54" spans="2:20">
      <c r="B54" s="87" t="s">
        <v>581</v>
      </c>
      <c r="C54" s="87" t="s">
        <v>96</v>
      </c>
      <c r="D54" s="87">
        <v>546.79999999999995</v>
      </c>
      <c r="R54" t="s">
        <v>191</v>
      </c>
      <c r="S54" t="s">
        <v>95</v>
      </c>
      <c r="T54">
        <v>466</v>
      </c>
    </row>
    <row r="55" spans="2:20">
      <c r="B55" s="87" t="s">
        <v>82</v>
      </c>
      <c r="C55" s="87" t="s">
        <v>89</v>
      </c>
      <c r="D55" s="87">
        <v>542.1</v>
      </c>
      <c r="R55" t="s">
        <v>656</v>
      </c>
      <c r="S55" t="s">
        <v>94</v>
      </c>
      <c r="T55">
        <v>466</v>
      </c>
    </row>
    <row r="56" spans="2:20">
      <c r="B56" s="87" t="s">
        <v>246</v>
      </c>
      <c r="C56" s="87" t="s">
        <v>90</v>
      </c>
      <c r="D56" s="87">
        <v>541.79999999999995</v>
      </c>
      <c r="R56" t="s">
        <v>258</v>
      </c>
      <c r="S56" t="s">
        <v>97</v>
      </c>
      <c r="T56">
        <v>421</v>
      </c>
    </row>
    <row r="57" spans="2:20">
      <c r="B57" s="87" t="s">
        <v>86</v>
      </c>
      <c r="C57" s="87" t="s">
        <v>94</v>
      </c>
      <c r="D57" s="87">
        <v>535.30000000000007</v>
      </c>
      <c r="R57" t="s">
        <v>112</v>
      </c>
      <c r="S57" t="s">
        <v>94</v>
      </c>
      <c r="T57">
        <v>407</v>
      </c>
    </row>
    <row r="58" spans="2:20">
      <c r="B58" s="87" t="s">
        <v>84</v>
      </c>
      <c r="C58" s="87" t="s">
        <v>95</v>
      </c>
      <c r="D58" s="87">
        <v>532.10000000000014</v>
      </c>
      <c r="R58" t="s">
        <v>217</v>
      </c>
      <c r="S58" t="s">
        <v>90</v>
      </c>
      <c r="T58">
        <v>365</v>
      </c>
    </row>
    <row r="59" spans="2:20">
      <c r="B59" s="87" t="s">
        <v>582</v>
      </c>
      <c r="C59" s="87" t="s">
        <v>96</v>
      </c>
      <c r="D59" s="87">
        <v>531.9</v>
      </c>
      <c r="R59" t="s">
        <v>259</v>
      </c>
      <c r="S59" t="s">
        <v>90</v>
      </c>
      <c r="T59">
        <v>365</v>
      </c>
    </row>
    <row r="60" spans="2:20">
      <c r="B60" s="87" t="s">
        <v>210</v>
      </c>
      <c r="C60" s="87" t="s">
        <v>92</v>
      </c>
      <c r="D60" s="87">
        <v>518.49999999999989</v>
      </c>
      <c r="R60" t="s">
        <v>657</v>
      </c>
      <c r="S60" t="s">
        <v>94</v>
      </c>
      <c r="T60">
        <v>278</v>
      </c>
    </row>
    <row r="61" spans="2:20">
      <c r="B61" s="87" t="s">
        <v>249</v>
      </c>
      <c r="C61" s="87" t="s">
        <v>94</v>
      </c>
      <c r="D61" s="87">
        <v>518.29999999999995</v>
      </c>
    </row>
    <row r="62" spans="2:20">
      <c r="B62" s="87" t="s">
        <v>58</v>
      </c>
      <c r="C62" s="87" t="s">
        <v>92</v>
      </c>
      <c r="D62" s="87">
        <v>516.29999999999995</v>
      </c>
    </row>
    <row r="63" spans="2:20">
      <c r="B63" s="87" t="s">
        <v>314</v>
      </c>
      <c r="C63" s="87" t="s">
        <v>94</v>
      </c>
      <c r="D63" s="87">
        <v>512.70000000000005</v>
      </c>
    </row>
    <row r="64" spans="2:20">
      <c r="B64" s="87" t="s">
        <v>79</v>
      </c>
      <c r="C64" s="87" t="s">
        <v>92</v>
      </c>
      <c r="D64" s="87">
        <v>511.7</v>
      </c>
    </row>
    <row r="65" spans="2:4">
      <c r="B65" s="87" t="s">
        <v>178</v>
      </c>
      <c r="C65" s="87" t="s">
        <v>95</v>
      </c>
      <c r="D65" s="87">
        <v>506.79999999999995</v>
      </c>
    </row>
    <row r="66" spans="2:4">
      <c r="B66" s="87" t="s">
        <v>179</v>
      </c>
      <c r="C66" s="87" t="s">
        <v>95</v>
      </c>
      <c r="D66" s="87">
        <v>504.7</v>
      </c>
    </row>
    <row r="67" spans="2:4">
      <c r="B67" s="87" t="s">
        <v>209</v>
      </c>
      <c r="C67" s="87" t="s">
        <v>91</v>
      </c>
      <c r="D67" s="87">
        <v>504.5</v>
      </c>
    </row>
    <row r="68" spans="2:4">
      <c r="B68" s="87" t="s">
        <v>252</v>
      </c>
      <c r="C68" s="87" t="s">
        <v>91</v>
      </c>
      <c r="D68" s="87">
        <v>503</v>
      </c>
    </row>
    <row r="69" spans="2:4">
      <c r="B69" s="87" t="s">
        <v>237</v>
      </c>
      <c r="C69" s="87" t="s">
        <v>94</v>
      </c>
      <c r="D69" s="87">
        <v>498.5</v>
      </c>
    </row>
    <row r="70" spans="2:4">
      <c r="B70" s="87" t="s">
        <v>315</v>
      </c>
      <c r="C70" s="87" t="s">
        <v>87</v>
      </c>
      <c r="D70" s="87">
        <v>492.8</v>
      </c>
    </row>
    <row r="71" spans="2:4">
      <c r="B71" s="87" t="s">
        <v>583</v>
      </c>
      <c r="C71" s="87" t="s">
        <v>97</v>
      </c>
      <c r="D71" s="87">
        <v>423</v>
      </c>
    </row>
    <row r="72" spans="2:4">
      <c r="B72" s="87" t="s">
        <v>68</v>
      </c>
      <c r="C72" s="87" t="s">
        <v>89</v>
      </c>
      <c r="D72" s="87">
        <v>109.4</v>
      </c>
    </row>
    <row r="73" spans="2:4">
      <c r="B73" s="87"/>
      <c r="C73" s="87"/>
      <c r="D73" s="114"/>
    </row>
    <row r="74" spans="2:4">
      <c r="B74" s="87"/>
      <c r="C74" s="87"/>
      <c r="D74" s="114"/>
    </row>
    <row r="75" spans="2:4">
      <c r="B75" s="87" t="s">
        <v>99</v>
      </c>
      <c r="C75" s="87" t="s">
        <v>89</v>
      </c>
      <c r="D75" s="87">
        <v>622.1</v>
      </c>
    </row>
    <row r="76" spans="2:4">
      <c r="B76" s="87" t="s">
        <v>98</v>
      </c>
      <c r="C76" s="87" t="s">
        <v>87</v>
      </c>
      <c r="D76" s="87">
        <v>621.4</v>
      </c>
    </row>
    <row r="77" spans="2:4">
      <c r="B77" s="87" t="s">
        <v>461</v>
      </c>
      <c r="C77" s="87" t="s">
        <v>87</v>
      </c>
      <c r="D77" s="87">
        <v>617.70000000000005</v>
      </c>
    </row>
    <row r="78" spans="2:4">
      <c r="B78" s="87" t="s">
        <v>102</v>
      </c>
      <c r="C78" s="87" t="s">
        <v>87</v>
      </c>
      <c r="D78" s="87">
        <v>613.6</v>
      </c>
    </row>
    <row r="79" spans="2:4">
      <c r="B79" s="87" t="s">
        <v>515</v>
      </c>
      <c r="C79" s="87" t="s">
        <v>89</v>
      </c>
      <c r="D79" s="87">
        <v>613.19999999999993</v>
      </c>
    </row>
    <row r="80" spans="2:4">
      <c r="B80" s="87" t="s">
        <v>103</v>
      </c>
      <c r="C80" s="87" t="s">
        <v>89</v>
      </c>
      <c r="D80" s="87">
        <v>613.1</v>
      </c>
    </row>
    <row r="81" spans="2:4">
      <c r="B81" s="87" t="s">
        <v>584</v>
      </c>
      <c r="C81" s="87" t="s">
        <v>93</v>
      </c>
      <c r="D81" s="87">
        <v>611.90000000000009</v>
      </c>
    </row>
    <row r="82" spans="2:4">
      <c r="B82" s="87" t="s">
        <v>585</v>
      </c>
      <c r="C82" s="87" t="s">
        <v>88</v>
      </c>
      <c r="D82" s="87">
        <v>611.6</v>
      </c>
    </row>
    <row r="83" spans="2:4">
      <c r="B83" s="87" t="s">
        <v>100</v>
      </c>
      <c r="C83" s="87" t="s">
        <v>89</v>
      </c>
      <c r="D83" s="87">
        <v>609.6</v>
      </c>
    </row>
    <row r="84" spans="2:4">
      <c r="B84" s="87" t="s">
        <v>201</v>
      </c>
      <c r="C84" s="87" t="s">
        <v>87</v>
      </c>
      <c r="D84" s="87">
        <v>608.90000000000009</v>
      </c>
    </row>
    <row r="85" spans="2:4">
      <c r="B85" s="87" t="s">
        <v>586</v>
      </c>
      <c r="C85" s="87" t="s">
        <v>88</v>
      </c>
      <c r="D85" s="87">
        <v>608.70000000000005</v>
      </c>
    </row>
    <row r="86" spans="2:4">
      <c r="B86" s="87" t="s">
        <v>587</v>
      </c>
      <c r="C86" s="87" t="s">
        <v>88</v>
      </c>
      <c r="D86" s="87">
        <v>606.9</v>
      </c>
    </row>
    <row r="87" spans="2:4">
      <c r="B87" s="87" t="s">
        <v>116</v>
      </c>
      <c r="C87" s="87" t="s">
        <v>91</v>
      </c>
      <c r="D87" s="87">
        <v>606.30000000000007</v>
      </c>
    </row>
    <row r="88" spans="2:4">
      <c r="B88" s="87" t="s">
        <v>114</v>
      </c>
      <c r="C88" s="87" t="s">
        <v>95</v>
      </c>
      <c r="D88" s="87">
        <v>605.6</v>
      </c>
    </row>
    <row r="89" spans="2:4">
      <c r="B89" s="87" t="s">
        <v>460</v>
      </c>
      <c r="C89" s="87" t="s">
        <v>87</v>
      </c>
      <c r="D89" s="87">
        <v>602.29999999999995</v>
      </c>
    </row>
    <row r="90" spans="2:4">
      <c r="B90" s="87" t="s">
        <v>588</v>
      </c>
      <c r="C90" s="87" t="s">
        <v>88</v>
      </c>
      <c r="D90" s="87">
        <v>602.19999999999993</v>
      </c>
    </row>
    <row r="91" spans="2:4">
      <c r="B91" s="87" t="s">
        <v>109</v>
      </c>
      <c r="C91" s="87" t="s">
        <v>89</v>
      </c>
      <c r="D91" s="87">
        <v>601.4</v>
      </c>
    </row>
    <row r="92" spans="2:4">
      <c r="B92" s="87" t="s">
        <v>589</v>
      </c>
      <c r="C92" s="87" t="s">
        <v>88</v>
      </c>
      <c r="D92" s="87">
        <v>600.09999999999991</v>
      </c>
    </row>
    <row r="93" spans="2:4">
      <c r="B93" s="87" t="s">
        <v>126</v>
      </c>
      <c r="C93" s="87" t="s">
        <v>127</v>
      </c>
      <c r="D93" s="87">
        <v>599.20000000000005</v>
      </c>
    </row>
    <row r="94" spans="2:4">
      <c r="B94" s="87" t="s">
        <v>590</v>
      </c>
      <c r="C94" s="87" t="s">
        <v>93</v>
      </c>
      <c r="D94" s="87">
        <v>598</v>
      </c>
    </row>
    <row r="95" spans="2:4">
      <c r="B95" s="87" t="s">
        <v>115</v>
      </c>
      <c r="C95" s="87" t="s">
        <v>92</v>
      </c>
      <c r="D95" s="87">
        <v>597.79999999999995</v>
      </c>
    </row>
    <row r="96" spans="2:4">
      <c r="B96" s="87" t="s">
        <v>591</v>
      </c>
      <c r="C96" s="87" t="s">
        <v>96</v>
      </c>
      <c r="D96" s="87">
        <v>596.29999999999995</v>
      </c>
    </row>
    <row r="97" spans="2:4">
      <c r="B97" s="87" t="s">
        <v>592</v>
      </c>
      <c r="C97" s="87" t="s">
        <v>96</v>
      </c>
      <c r="D97" s="87">
        <v>595.9</v>
      </c>
    </row>
    <row r="98" spans="2:4">
      <c r="B98" s="87" t="s">
        <v>105</v>
      </c>
      <c r="C98" s="87" t="s">
        <v>91</v>
      </c>
      <c r="D98" s="87">
        <v>592.6</v>
      </c>
    </row>
    <row r="99" spans="2:4">
      <c r="B99" s="87" t="s">
        <v>256</v>
      </c>
      <c r="C99" s="87" t="s">
        <v>89</v>
      </c>
      <c r="D99" s="87">
        <v>592.20000000000005</v>
      </c>
    </row>
    <row r="100" spans="2:4">
      <c r="B100" s="87" t="s">
        <v>216</v>
      </c>
      <c r="C100" s="87" t="s">
        <v>90</v>
      </c>
      <c r="D100" s="87">
        <v>592</v>
      </c>
    </row>
    <row r="101" spans="2:4">
      <c r="B101" s="87" t="s">
        <v>606</v>
      </c>
      <c r="C101" s="87" t="s">
        <v>88</v>
      </c>
      <c r="D101" s="87">
        <v>592</v>
      </c>
    </row>
    <row r="102" spans="2:4">
      <c r="B102" s="87" t="s">
        <v>260</v>
      </c>
      <c r="C102" s="87" t="s">
        <v>261</v>
      </c>
      <c r="D102" s="87">
        <v>591.6</v>
      </c>
    </row>
    <row r="103" spans="2:4">
      <c r="B103" s="87" t="s">
        <v>593</v>
      </c>
      <c r="C103" s="87" t="s">
        <v>96</v>
      </c>
      <c r="D103" s="87">
        <v>590.70000000000005</v>
      </c>
    </row>
    <row r="104" spans="2:4">
      <c r="B104" s="87" t="s">
        <v>594</v>
      </c>
      <c r="C104" s="87" t="s">
        <v>88</v>
      </c>
      <c r="D104" s="87">
        <v>590.29999999999995</v>
      </c>
    </row>
    <row r="105" spans="2:4">
      <c r="B105" s="87" t="s">
        <v>200</v>
      </c>
      <c r="C105" s="87" t="s">
        <v>87</v>
      </c>
      <c r="D105" s="87">
        <v>588.5</v>
      </c>
    </row>
    <row r="106" spans="2:4">
      <c r="B106" s="87" t="s">
        <v>595</v>
      </c>
      <c r="C106" s="87" t="s">
        <v>88</v>
      </c>
      <c r="D106" s="87">
        <v>588.5</v>
      </c>
    </row>
    <row r="107" spans="2:4">
      <c r="B107" s="87" t="s">
        <v>596</v>
      </c>
      <c r="C107" s="87" t="s">
        <v>96</v>
      </c>
      <c r="D107" s="87">
        <v>586.40000000000009</v>
      </c>
    </row>
    <row r="108" spans="2:4">
      <c r="B108" s="87" t="s">
        <v>597</v>
      </c>
      <c r="C108" s="87" t="s">
        <v>88</v>
      </c>
      <c r="D108" s="87">
        <v>585</v>
      </c>
    </row>
    <row r="109" spans="2:4">
      <c r="B109" s="87" t="s">
        <v>207</v>
      </c>
      <c r="C109" s="87" t="s">
        <v>91</v>
      </c>
      <c r="D109" s="87">
        <v>584</v>
      </c>
    </row>
    <row r="110" spans="2:4">
      <c r="B110" s="87" t="s">
        <v>598</v>
      </c>
      <c r="C110" s="87" t="s">
        <v>96</v>
      </c>
      <c r="D110" s="87">
        <v>583.79999999999995</v>
      </c>
    </row>
    <row r="111" spans="2:4">
      <c r="B111" s="87" t="s">
        <v>108</v>
      </c>
      <c r="C111" s="87" t="s">
        <v>91</v>
      </c>
      <c r="D111" s="87">
        <v>583.30000000000007</v>
      </c>
    </row>
    <row r="112" spans="2:4">
      <c r="B112" s="87" t="s">
        <v>117</v>
      </c>
      <c r="C112" s="87" t="s">
        <v>91</v>
      </c>
      <c r="D112" s="87">
        <v>582.6</v>
      </c>
    </row>
    <row r="113" spans="2:4">
      <c r="B113" s="87" t="s">
        <v>206</v>
      </c>
      <c r="C113" s="87" t="s">
        <v>91</v>
      </c>
      <c r="D113" s="87">
        <v>581.6</v>
      </c>
    </row>
    <row r="114" spans="2:4">
      <c r="B114" s="87" t="s">
        <v>599</v>
      </c>
      <c r="C114" s="87" t="s">
        <v>88</v>
      </c>
      <c r="D114" s="87">
        <v>578.29999999999995</v>
      </c>
    </row>
    <row r="115" spans="2:4">
      <c r="B115" s="87" t="s">
        <v>305</v>
      </c>
      <c r="C115" s="87" t="s">
        <v>92</v>
      </c>
      <c r="D115" s="87">
        <v>577.70000000000005</v>
      </c>
    </row>
    <row r="116" spans="2:4">
      <c r="B116" s="87" t="s">
        <v>112</v>
      </c>
      <c r="C116" s="87" t="s">
        <v>94</v>
      </c>
      <c r="D116" s="87">
        <v>574.79999999999995</v>
      </c>
    </row>
    <row r="117" spans="2:4">
      <c r="B117" s="87" t="s">
        <v>240</v>
      </c>
      <c r="C117" s="87" t="s">
        <v>89</v>
      </c>
      <c r="D117" s="87">
        <v>573.79999999999995</v>
      </c>
    </row>
    <row r="118" spans="2:4">
      <c r="B118" s="87" t="s">
        <v>602</v>
      </c>
      <c r="C118" s="87" t="s">
        <v>96</v>
      </c>
      <c r="D118" s="87">
        <v>572.80000000000007</v>
      </c>
    </row>
    <row r="119" spans="2:4">
      <c r="B119" s="87" t="s">
        <v>205</v>
      </c>
      <c r="C119" s="87" t="s">
        <v>91</v>
      </c>
      <c r="D119" s="87">
        <v>571</v>
      </c>
    </row>
    <row r="120" spans="2:4">
      <c r="B120" s="87" t="s">
        <v>125</v>
      </c>
      <c r="C120" s="87" t="s">
        <v>92</v>
      </c>
      <c r="D120" s="87">
        <v>570.5</v>
      </c>
    </row>
    <row r="121" spans="2:4">
      <c r="B121" s="87" t="s">
        <v>605</v>
      </c>
      <c r="C121" s="87" t="s">
        <v>93</v>
      </c>
      <c r="D121" s="87">
        <v>569.70000000000005</v>
      </c>
    </row>
    <row r="122" spans="2:4">
      <c r="B122" s="87" t="s">
        <v>262</v>
      </c>
      <c r="C122" s="87" t="s">
        <v>263</v>
      </c>
      <c r="D122" s="87">
        <v>568.9</v>
      </c>
    </row>
    <row r="123" spans="2:4">
      <c r="B123" s="87" t="s">
        <v>123</v>
      </c>
      <c r="C123" s="87" t="s">
        <v>95</v>
      </c>
      <c r="D123" s="87">
        <v>568.79999999999995</v>
      </c>
    </row>
    <row r="124" spans="2:4">
      <c r="B124" s="87" t="s">
        <v>603</v>
      </c>
      <c r="C124" s="87" t="s">
        <v>96</v>
      </c>
      <c r="D124" s="87">
        <v>568.80000000000007</v>
      </c>
    </row>
    <row r="125" spans="2:4">
      <c r="B125" s="87" t="s">
        <v>215</v>
      </c>
      <c r="C125" s="87" t="s">
        <v>90</v>
      </c>
      <c r="D125" s="87">
        <v>568.4</v>
      </c>
    </row>
    <row r="126" spans="2:4">
      <c r="B126" s="87" t="s">
        <v>306</v>
      </c>
      <c r="C126" s="87" t="s">
        <v>92</v>
      </c>
      <c r="D126" s="87">
        <v>568.4</v>
      </c>
    </row>
    <row r="127" spans="2:4">
      <c r="B127" s="87" t="s">
        <v>134</v>
      </c>
      <c r="C127" s="87" t="s">
        <v>113</v>
      </c>
      <c r="D127" s="87">
        <v>567.30000000000007</v>
      </c>
    </row>
    <row r="128" spans="2:4">
      <c r="B128" s="87" t="s">
        <v>604</v>
      </c>
      <c r="C128" s="87" t="s">
        <v>242</v>
      </c>
      <c r="D128" s="87">
        <v>565.49999999999989</v>
      </c>
    </row>
    <row r="129" spans="2:4">
      <c r="B129" s="87" t="s">
        <v>217</v>
      </c>
      <c r="C129" s="87" t="s">
        <v>90</v>
      </c>
      <c r="D129" s="87">
        <v>563.79999999999995</v>
      </c>
    </row>
    <row r="130" spans="2:4">
      <c r="B130" s="87" t="s">
        <v>600</v>
      </c>
      <c r="C130" s="87" t="s">
        <v>96</v>
      </c>
      <c r="D130" s="87">
        <v>562.6</v>
      </c>
    </row>
    <row r="131" spans="2:4">
      <c r="B131" s="87" t="s">
        <v>122</v>
      </c>
      <c r="C131" s="87" t="s">
        <v>91</v>
      </c>
      <c r="D131" s="87">
        <v>561.99999999999989</v>
      </c>
    </row>
    <row r="132" spans="2:4">
      <c r="B132" s="87" t="s">
        <v>124</v>
      </c>
      <c r="C132" s="87" t="s">
        <v>95</v>
      </c>
      <c r="D132" s="87">
        <v>560.5</v>
      </c>
    </row>
    <row r="133" spans="2:4">
      <c r="B133" s="87" t="s">
        <v>239</v>
      </c>
      <c r="C133" s="87" t="s">
        <v>94</v>
      </c>
      <c r="D133" s="87">
        <v>559.9</v>
      </c>
    </row>
    <row r="134" spans="2:4">
      <c r="B134" s="87" t="s">
        <v>120</v>
      </c>
      <c r="C134" s="87" t="s">
        <v>94</v>
      </c>
      <c r="D134" s="87">
        <v>558</v>
      </c>
    </row>
    <row r="135" spans="2:4">
      <c r="B135" s="87" t="s">
        <v>208</v>
      </c>
      <c r="C135" s="87" t="s">
        <v>91</v>
      </c>
      <c r="D135" s="87">
        <v>557</v>
      </c>
    </row>
    <row r="136" spans="2:4">
      <c r="B136" s="87" t="s">
        <v>189</v>
      </c>
      <c r="C136" s="87" t="s">
        <v>95</v>
      </c>
      <c r="D136" s="87">
        <v>557</v>
      </c>
    </row>
    <row r="137" spans="2:4">
      <c r="B137" s="87" t="s">
        <v>601</v>
      </c>
      <c r="C137" s="87" t="s">
        <v>88</v>
      </c>
      <c r="D137" s="87">
        <v>556.5</v>
      </c>
    </row>
    <row r="138" spans="2:4">
      <c r="B138" s="87" t="s">
        <v>257</v>
      </c>
      <c r="C138" s="87" t="s">
        <v>94</v>
      </c>
      <c r="D138" s="87">
        <v>550</v>
      </c>
    </row>
    <row r="139" spans="2:4">
      <c r="B139" s="87" t="s">
        <v>193</v>
      </c>
      <c r="C139" s="87" t="s">
        <v>95</v>
      </c>
      <c r="D139" s="87">
        <v>548.5</v>
      </c>
    </row>
    <row r="140" spans="2:4">
      <c r="B140" s="87" t="s">
        <v>640</v>
      </c>
      <c r="C140" s="87" t="s">
        <v>92</v>
      </c>
      <c r="D140" s="87">
        <v>529.20000000000005</v>
      </c>
    </row>
  </sheetData>
  <autoFilter ref="B1:B118" xr:uid="{CA44BFC6-5EEF-4571-8EAF-1ABE70278B14}"/>
  <phoneticPr fontId="2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912F-26D6-4CF5-8DAE-CDDD6124EB40}">
  <dimension ref="B1:P87"/>
  <sheetViews>
    <sheetView topLeftCell="A71" zoomScale="61" zoomScaleNormal="100" workbookViewId="0">
      <selection activeCell="F20" sqref="F20:G20"/>
    </sheetView>
  </sheetViews>
  <sheetFormatPr defaultRowHeight="18"/>
  <cols>
    <col min="2" max="3" width="12.5" customWidth="1"/>
    <col min="4" max="4" width="8.9140625" style="22"/>
    <col min="6" max="7" width="12.5" customWidth="1"/>
    <col min="8" max="8" width="8.9140625" style="22"/>
    <col min="10" max="11" width="12.5" customWidth="1"/>
    <col min="12" max="12" width="8.9140625" style="22"/>
    <col min="14" max="15" width="12.5" customWidth="1"/>
    <col min="16" max="16" width="8.9140625" style="22"/>
  </cols>
  <sheetData>
    <row r="1" spans="2:16">
      <c r="B1" t="s">
        <v>10</v>
      </c>
      <c r="F1" t="s">
        <v>3</v>
      </c>
      <c r="J1" t="s">
        <v>4</v>
      </c>
      <c r="N1" t="s">
        <v>9</v>
      </c>
    </row>
    <row r="2" spans="2:16">
      <c r="B2" s="87" t="s">
        <v>729</v>
      </c>
      <c r="C2" s="87" t="s">
        <v>269</v>
      </c>
      <c r="D2" s="87">
        <v>622.20000000000005</v>
      </c>
      <c r="F2" s="87" t="s">
        <v>658</v>
      </c>
      <c r="G2" s="87" t="s">
        <v>266</v>
      </c>
      <c r="H2" s="87">
        <v>580</v>
      </c>
      <c r="J2" s="87" t="s">
        <v>658</v>
      </c>
      <c r="K2" s="87" t="s">
        <v>266</v>
      </c>
      <c r="L2" s="87">
        <v>615.1</v>
      </c>
      <c r="N2" s="87" t="s">
        <v>699</v>
      </c>
      <c r="O2" s="87" t="s">
        <v>270</v>
      </c>
      <c r="P2" s="87">
        <v>564</v>
      </c>
    </row>
    <row r="3" spans="2:16">
      <c r="B3" s="87" t="s">
        <v>658</v>
      </c>
      <c r="C3" s="87" t="s">
        <v>266</v>
      </c>
      <c r="D3" s="87">
        <v>620.99999999999989</v>
      </c>
      <c r="F3" s="87" t="s">
        <v>729</v>
      </c>
      <c r="G3" s="87" t="s">
        <v>269</v>
      </c>
      <c r="H3" s="87">
        <v>570</v>
      </c>
      <c r="J3" s="87" t="s">
        <v>677</v>
      </c>
      <c r="K3" s="87" t="s">
        <v>266</v>
      </c>
      <c r="L3" s="87">
        <v>611.79999999999995</v>
      </c>
      <c r="N3" s="87" t="s">
        <v>129</v>
      </c>
      <c r="O3" s="87" t="s">
        <v>87</v>
      </c>
      <c r="P3" s="87">
        <v>558</v>
      </c>
    </row>
    <row r="4" spans="2:16">
      <c r="B4" s="87" t="s">
        <v>728</v>
      </c>
      <c r="C4" s="87" t="s">
        <v>269</v>
      </c>
      <c r="D4" s="87">
        <v>620.9</v>
      </c>
      <c r="F4" s="87" t="s">
        <v>732</v>
      </c>
      <c r="G4" s="87" t="s">
        <v>269</v>
      </c>
      <c r="H4" s="87">
        <v>569</v>
      </c>
      <c r="J4" s="87" t="s">
        <v>687</v>
      </c>
      <c r="K4" s="87" t="s">
        <v>271</v>
      </c>
      <c r="L4" s="87">
        <v>611.70000000000005</v>
      </c>
      <c r="N4" s="87" t="s">
        <v>700</v>
      </c>
      <c r="O4" s="87" t="s">
        <v>273</v>
      </c>
      <c r="P4" s="87">
        <v>556</v>
      </c>
    </row>
    <row r="5" spans="2:16">
      <c r="B5" s="87" t="s">
        <v>659</v>
      </c>
      <c r="C5" s="87" t="s">
        <v>267</v>
      </c>
      <c r="D5" s="87">
        <v>620.59999999999991</v>
      </c>
      <c r="F5" s="87" t="s">
        <v>662</v>
      </c>
      <c r="G5" s="87" t="s">
        <v>266</v>
      </c>
      <c r="H5" s="87">
        <v>568</v>
      </c>
      <c r="J5" s="87" t="s">
        <v>686</v>
      </c>
      <c r="K5" s="87" t="s">
        <v>266</v>
      </c>
      <c r="L5" s="87">
        <v>611.70000000000005</v>
      </c>
      <c r="N5" s="87" t="s">
        <v>783</v>
      </c>
      <c r="O5" s="87" t="s">
        <v>269</v>
      </c>
      <c r="P5" s="87">
        <v>556</v>
      </c>
    </row>
    <row r="6" spans="2:16">
      <c r="B6" s="87" t="s">
        <v>61</v>
      </c>
      <c r="C6" s="87" t="s">
        <v>87</v>
      </c>
      <c r="D6" s="87">
        <v>620.5</v>
      </c>
      <c r="F6" s="87" t="s">
        <v>677</v>
      </c>
      <c r="G6" s="87" t="s">
        <v>266</v>
      </c>
      <c r="H6" s="87">
        <v>566</v>
      </c>
      <c r="J6" s="87" t="s">
        <v>102</v>
      </c>
      <c r="K6" s="87" t="s">
        <v>87</v>
      </c>
      <c r="L6" s="87">
        <v>606.5</v>
      </c>
      <c r="N6" s="87" t="s">
        <v>701</v>
      </c>
      <c r="O6" s="87" t="s">
        <v>270</v>
      </c>
      <c r="P6" s="87">
        <v>548</v>
      </c>
    </row>
    <row r="7" spans="2:16">
      <c r="B7" s="87" t="s">
        <v>660</v>
      </c>
      <c r="C7" s="87" t="s">
        <v>268</v>
      </c>
      <c r="D7" s="87">
        <v>619.69999999999993</v>
      </c>
      <c r="F7" s="87" t="s">
        <v>661</v>
      </c>
      <c r="G7" s="87" t="s">
        <v>268</v>
      </c>
      <c r="H7" s="87">
        <v>566</v>
      </c>
      <c r="J7" s="87" t="s">
        <v>738</v>
      </c>
      <c r="K7" s="87" t="s">
        <v>269</v>
      </c>
      <c r="L7" s="87">
        <v>604.79999999999995</v>
      </c>
      <c r="N7" s="87" t="s">
        <v>813</v>
      </c>
      <c r="O7" s="87" t="s">
        <v>269</v>
      </c>
      <c r="P7" s="87">
        <v>543</v>
      </c>
    </row>
    <row r="8" spans="2:16">
      <c r="B8" s="87" t="s">
        <v>661</v>
      </c>
      <c r="C8" s="87" t="s">
        <v>268</v>
      </c>
      <c r="D8" s="87">
        <v>617.1</v>
      </c>
      <c r="F8" s="87" t="s">
        <v>660</v>
      </c>
      <c r="G8" s="87" t="s">
        <v>268</v>
      </c>
      <c r="H8" s="87">
        <v>566</v>
      </c>
      <c r="J8" s="87" t="s">
        <v>61</v>
      </c>
      <c r="K8" s="87" t="s">
        <v>87</v>
      </c>
      <c r="L8" s="87">
        <v>602.79999999999995</v>
      </c>
      <c r="N8" s="87" t="s">
        <v>130</v>
      </c>
      <c r="O8" s="87" t="s">
        <v>87</v>
      </c>
      <c r="P8" s="87">
        <v>539</v>
      </c>
    </row>
    <row r="9" spans="2:16">
      <c r="B9" s="87" t="s">
        <v>662</v>
      </c>
      <c r="C9" s="87" t="s">
        <v>266</v>
      </c>
      <c r="D9" s="87">
        <v>614</v>
      </c>
      <c r="F9" s="87" t="s">
        <v>61</v>
      </c>
      <c r="G9" s="87" t="s">
        <v>87</v>
      </c>
      <c r="H9" s="87">
        <v>564</v>
      </c>
      <c r="J9" s="87" t="s">
        <v>729</v>
      </c>
      <c r="K9" s="87" t="s">
        <v>269</v>
      </c>
      <c r="L9" s="87">
        <v>601.4</v>
      </c>
      <c r="N9" s="87" t="s">
        <v>633</v>
      </c>
      <c r="O9" s="87" t="s">
        <v>88</v>
      </c>
      <c r="P9" s="87">
        <v>528</v>
      </c>
    </row>
    <row r="10" spans="2:16">
      <c r="B10" s="87" t="s">
        <v>726</v>
      </c>
      <c r="C10" s="87" t="s">
        <v>269</v>
      </c>
      <c r="D10" s="87">
        <v>613.59999999999991</v>
      </c>
      <c r="F10" s="87" t="s">
        <v>738</v>
      </c>
      <c r="G10" s="87" t="s">
        <v>269</v>
      </c>
      <c r="H10" s="87">
        <v>561</v>
      </c>
      <c r="J10" s="87" t="s">
        <v>293</v>
      </c>
      <c r="K10" s="87" t="s">
        <v>270</v>
      </c>
      <c r="L10" s="87">
        <v>601.20000000000005</v>
      </c>
      <c r="N10" s="87" t="s">
        <v>634</v>
      </c>
      <c r="O10" s="87" t="s">
        <v>88</v>
      </c>
      <c r="P10" s="87">
        <v>526</v>
      </c>
    </row>
    <row r="11" spans="2:16">
      <c r="B11" s="87" t="s">
        <v>733</v>
      </c>
      <c r="C11" s="87" t="s">
        <v>269</v>
      </c>
      <c r="D11" s="87">
        <v>613.40000000000009</v>
      </c>
      <c r="F11" s="87" t="s">
        <v>742</v>
      </c>
      <c r="G11" s="87" t="s">
        <v>269</v>
      </c>
      <c r="H11" s="87">
        <v>560</v>
      </c>
      <c r="J11" s="87" t="s">
        <v>133</v>
      </c>
      <c r="K11" s="87" t="s">
        <v>89</v>
      </c>
      <c r="L11" s="87">
        <v>600.9</v>
      </c>
      <c r="N11" s="87" t="s">
        <v>637</v>
      </c>
      <c r="O11" s="87" t="s">
        <v>91</v>
      </c>
      <c r="P11" s="87">
        <v>525</v>
      </c>
    </row>
    <row r="12" spans="2:16">
      <c r="B12" s="87" t="s">
        <v>663</v>
      </c>
      <c r="C12" s="87" t="s">
        <v>266</v>
      </c>
      <c r="D12" s="87">
        <v>612.6</v>
      </c>
      <c r="F12" s="87" t="s">
        <v>563</v>
      </c>
      <c r="G12" s="87" t="s">
        <v>88</v>
      </c>
      <c r="H12" s="87">
        <v>558</v>
      </c>
      <c r="J12" s="87" t="s">
        <v>233</v>
      </c>
      <c r="K12" s="87" t="s">
        <v>268</v>
      </c>
      <c r="L12" s="87">
        <v>600.30000000000007</v>
      </c>
      <c r="N12" s="87" t="s">
        <v>702</v>
      </c>
      <c r="O12" s="87" t="s">
        <v>88</v>
      </c>
      <c r="P12" s="87">
        <v>524</v>
      </c>
    </row>
    <row r="13" spans="2:16">
      <c r="B13" s="87" t="s">
        <v>664</v>
      </c>
      <c r="C13" s="87" t="s">
        <v>271</v>
      </c>
      <c r="D13" s="87">
        <v>612.4</v>
      </c>
      <c r="F13" s="87" t="s">
        <v>689</v>
      </c>
      <c r="G13" s="87" t="s">
        <v>267</v>
      </c>
      <c r="H13" s="87">
        <v>556</v>
      </c>
      <c r="J13" s="87" t="s">
        <v>104</v>
      </c>
      <c r="K13" s="87" t="s">
        <v>88</v>
      </c>
      <c r="L13" s="87">
        <v>599.70000000000005</v>
      </c>
      <c r="N13" s="87" t="s">
        <v>703</v>
      </c>
      <c r="O13" s="87" t="s">
        <v>704</v>
      </c>
      <c r="P13" s="87">
        <v>516</v>
      </c>
    </row>
    <row r="14" spans="2:16">
      <c r="B14" s="87" t="s">
        <v>564</v>
      </c>
      <c r="C14" s="87" t="s">
        <v>88</v>
      </c>
      <c r="D14" s="87">
        <v>612.30000000000007</v>
      </c>
      <c r="F14" s="87" t="s">
        <v>666</v>
      </c>
      <c r="G14" s="87" t="s">
        <v>266</v>
      </c>
      <c r="H14" s="87">
        <v>554</v>
      </c>
      <c r="J14" s="87" t="s">
        <v>69</v>
      </c>
      <c r="K14" s="87" t="s">
        <v>89</v>
      </c>
      <c r="L14" s="87">
        <v>599.1</v>
      </c>
      <c r="N14" s="87" t="s">
        <v>705</v>
      </c>
      <c r="O14" s="87" t="s">
        <v>706</v>
      </c>
      <c r="P14" s="87">
        <v>511</v>
      </c>
    </row>
    <row r="15" spans="2:16">
      <c r="B15" s="87" t="s">
        <v>563</v>
      </c>
      <c r="C15" s="87" t="s">
        <v>88</v>
      </c>
      <c r="D15" s="87">
        <v>612.29999999999995</v>
      </c>
      <c r="F15" s="87" t="s">
        <v>690</v>
      </c>
      <c r="G15" s="87" t="s">
        <v>270</v>
      </c>
      <c r="H15" s="87">
        <v>553</v>
      </c>
      <c r="J15" s="87" t="s">
        <v>691</v>
      </c>
      <c r="K15" s="87" t="s">
        <v>266</v>
      </c>
      <c r="L15" s="87">
        <v>599</v>
      </c>
      <c r="N15" s="87" t="s">
        <v>635</v>
      </c>
      <c r="O15" s="87" t="s">
        <v>636</v>
      </c>
      <c r="P15" s="87">
        <v>510</v>
      </c>
    </row>
    <row r="16" spans="2:16">
      <c r="B16" s="87" t="s">
        <v>665</v>
      </c>
      <c r="C16" s="87" t="s">
        <v>266</v>
      </c>
      <c r="D16" s="87">
        <v>611.9</v>
      </c>
      <c r="F16" s="87" t="s">
        <v>680</v>
      </c>
      <c r="G16" s="87" t="s">
        <v>271</v>
      </c>
      <c r="H16" s="87">
        <v>552</v>
      </c>
      <c r="J16" s="87" t="s">
        <v>666</v>
      </c>
      <c r="K16" s="87" t="s">
        <v>266</v>
      </c>
      <c r="L16" s="87">
        <v>597.9</v>
      </c>
      <c r="N16" s="87" t="s">
        <v>707</v>
      </c>
      <c r="O16" s="87" t="s">
        <v>708</v>
      </c>
      <c r="P16" s="87">
        <v>509</v>
      </c>
    </row>
    <row r="17" spans="2:16">
      <c r="B17" s="87" t="s">
        <v>731</v>
      </c>
      <c r="C17" s="87" t="s">
        <v>269</v>
      </c>
      <c r="D17" s="87">
        <v>611.6</v>
      </c>
      <c r="F17" s="87" t="s">
        <v>669</v>
      </c>
      <c r="G17" s="87" t="s">
        <v>266</v>
      </c>
      <c r="H17" s="87">
        <v>551</v>
      </c>
      <c r="J17" s="87" t="s">
        <v>232</v>
      </c>
      <c r="K17" s="87" t="s">
        <v>267</v>
      </c>
      <c r="L17" s="87">
        <v>597.6</v>
      </c>
      <c r="N17" s="87" t="s">
        <v>709</v>
      </c>
      <c r="O17" s="87" t="s">
        <v>639</v>
      </c>
      <c r="P17" s="87">
        <v>504</v>
      </c>
    </row>
    <row r="18" spans="2:16">
      <c r="B18" s="87" t="s">
        <v>565</v>
      </c>
      <c r="C18" s="87" t="s">
        <v>88</v>
      </c>
      <c r="D18" s="87">
        <v>611.30000000000007</v>
      </c>
      <c r="F18" s="87" t="s">
        <v>133</v>
      </c>
      <c r="G18" s="87" t="s">
        <v>89</v>
      </c>
      <c r="H18" s="87">
        <v>549</v>
      </c>
      <c r="J18" s="87" t="s">
        <v>563</v>
      </c>
      <c r="K18" s="87" t="s">
        <v>88</v>
      </c>
      <c r="L18" s="87">
        <v>597.19999999999993</v>
      </c>
      <c r="N18" s="87" t="s">
        <v>131</v>
      </c>
      <c r="O18" s="87" t="s">
        <v>87</v>
      </c>
      <c r="P18" s="87">
        <v>499</v>
      </c>
    </row>
    <row r="19" spans="2:16">
      <c r="B19" s="87" t="s">
        <v>666</v>
      </c>
      <c r="C19" s="87" t="s">
        <v>266</v>
      </c>
      <c r="D19" s="87">
        <v>611.1</v>
      </c>
      <c r="F19" s="87" t="s">
        <v>691</v>
      </c>
      <c r="G19" s="87" t="s">
        <v>266</v>
      </c>
      <c r="H19" s="87">
        <v>547</v>
      </c>
      <c r="J19" s="87" t="s">
        <v>99</v>
      </c>
      <c r="K19" s="87" t="s">
        <v>89</v>
      </c>
      <c r="L19" s="87">
        <v>596.69999999999993</v>
      </c>
      <c r="N19" s="87" t="s">
        <v>202</v>
      </c>
      <c r="O19" s="87" t="s">
        <v>89</v>
      </c>
      <c r="P19" s="87">
        <v>484</v>
      </c>
    </row>
    <row r="20" spans="2:16">
      <c r="B20" s="87" t="s">
        <v>667</v>
      </c>
      <c r="C20" s="87" t="s">
        <v>88</v>
      </c>
      <c r="D20" s="87">
        <v>610.79999999999995</v>
      </c>
      <c r="F20" s="87" t="s">
        <v>69</v>
      </c>
      <c r="G20" s="87" t="s">
        <v>89</v>
      </c>
      <c r="H20" s="87">
        <v>546</v>
      </c>
      <c r="J20" s="87" t="s">
        <v>662</v>
      </c>
      <c r="K20" s="87" t="s">
        <v>266</v>
      </c>
      <c r="L20" s="87">
        <v>595.20000000000005</v>
      </c>
      <c r="N20" s="87" t="s">
        <v>116</v>
      </c>
      <c r="O20" s="87" t="s">
        <v>91</v>
      </c>
      <c r="P20" s="87">
        <v>423</v>
      </c>
    </row>
    <row r="21" spans="2:16">
      <c r="B21" s="87" t="s">
        <v>727</v>
      </c>
      <c r="C21" s="87" t="s">
        <v>269</v>
      </c>
      <c r="D21" s="87">
        <v>610.69999999999993</v>
      </c>
      <c r="F21" s="87" t="s">
        <v>608</v>
      </c>
      <c r="G21" s="87" t="s">
        <v>88</v>
      </c>
      <c r="H21" s="87">
        <v>545</v>
      </c>
      <c r="J21" s="87" t="s">
        <v>622</v>
      </c>
      <c r="K21" s="87" t="s">
        <v>88</v>
      </c>
      <c r="L21" s="87">
        <v>591.70000000000005</v>
      </c>
    </row>
    <row r="22" spans="2:16">
      <c r="B22" s="87" t="s">
        <v>668</v>
      </c>
      <c r="C22" s="87" t="s">
        <v>270</v>
      </c>
      <c r="D22" s="87">
        <v>610.19999999999993</v>
      </c>
      <c r="F22" s="87" t="s">
        <v>692</v>
      </c>
      <c r="G22" s="87" t="s">
        <v>268</v>
      </c>
      <c r="H22" s="87">
        <v>541</v>
      </c>
      <c r="J22" s="87" t="s">
        <v>692</v>
      </c>
      <c r="K22" s="87" t="s">
        <v>268</v>
      </c>
      <c r="L22" s="87">
        <v>590.29999999999995</v>
      </c>
    </row>
    <row r="23" spans="2:16">
      <c r="B23" s="87" t="s">
        <v>669</v>
      </c>
      <c r="C23" s="87" t="s">
        <v>266</v>
      </c>
      <c r="D23" s="87">
        <v>608.30000000000007</v>
      </c>
      <c r="F23" s="87" t="s">
        <v>678</v>
      </c>
      <c r="G23" s="87" t="s">
        <v>271</v>
      </c>
      <c r="H23" s="87">
        <v>540</v>
      </c>
      <c r="J23" s="87" t="s">
        <v>283</v>
      </c>
      <c r="K23" s="87" t="s">
        <v>273</v>
      </c>
      <c r="L23" s="87">
        <v>590.20000000000005</v>
      </c>
    </row>
    <row r="24" spans="2:16">
      <c r="B24" s="87" t="s">
        <v>607</v>
      </c>
      <c r="C24" s="87" t="s">
        <v>274</v>
      </c>
      <c r="D24" s="87">
        <v>608.09999999999991</v>
      </c>
      <c r="F24" s="87" t="s">
        <v>673</v>
      </c>
      <c r="G24" s="87" t="s">
        <v>266</v>
      </c>
      <c r="H24" s="87">
        <v>540</v>
      </c>
      <c r="J24" s="87" t="s">
        <v>669</v>
      </c>
      <c r="K24" s="87" t="s">
        <v>266</v>
      </c>
      <c r="L24" s="87">
        <v>590.1</v>
      </c>
    </row>
    <row r="25" spans="2:16">
      <c r="B25" s="87" t="s">
        <v>742</v>
      </c>
      <c r="C25" s="87" t="s">
        <v>269</v>
      </c>
      <c r="D25" s="87">
        <v>607.79999999999995</v>
      </c>
      <c r="F25" s="87" t="s">
        <v>70</v>
      </c>
      <c r="G25" s="87" t="s">
        <v>89</v>
      </c>
      <c r="H25" s="87">
        <v>539</v>
      </c>
      <c r="J25" s="87" t="s">
        <v>294</v>
      </c>
      <c r="K25" s="87" t="s">
        <v>273</v>
      </c>
      <c r="L25" s="87">
        <v>589.69999999999993</v>
      </c>
    </row>
    <row r="26" spans="2:16">
      <c r="B26" s="87" t="s">
        <v>670</v>
      </c>
      <c r="C26" s="87" t="s">
        <v>671</v>
      </c>
      <c r="D26" s="87">
        <v>607.70000000000005</v>
      </c>
      <c r="F26" s="87" t="s">
        <v>64</v>
      </c>
      <c r="G26" s="87" t="s">
        <v>693</v>
      </c>
      <c r="H26" s="87">
        <v>536</v>
      </c>
      <c r="J26" s="87" t="s">
        <v>280</v>
      </c>
      <c r="K26" s="87" t="s">
        <v>623</v>
      </c>
      <c r="L26" s="87">
        <v>589.70000000000005</v>
      </c>
    </row>
    <row r="27" spans="2:16">
      <c r="B27" s="87" t="s">
        <v>133</v>
      </c>
      <c r="C27" s="87" t="s">
        <v>89</v>
      </c>
      <c r="D27" s="87">
        <v>606.80000000000007</v>
      </c>
      <c r="F27" s="87" t="s">
        <v>565</v>
      </c>
      <c r="G27" s="87" t="s">
        <v>88</v>
      </c>
      <c r="H27" s="87">
        <v>535</v>
      </c>
      <c r="J27" s="87" t="s">
        <v>206</v>
      </c>
      <c r="K27" s="87" t="s">
        <v>91</v>
      </c>
      <c r="L27" s="87">
        <v>585.5</v>
      </c>
    </row>
    <row r="28" spans="2:16">
      <c r="B28" s="87" t="s">
        <v>672</v>
      </c>
      <c r="C28" s="87" t="s">
        <v>270</v>
      </c>
      <c r="D28" s="87">
        <v>606.5</v>
      </c>
      <c r="F28" s="87" t="s">
        <v>694</v>
      </c>
      <c r="G28" s="87" t="s">
        <v>275</v>
      </c>
      <c r="H28" s="87">
        <v>533</v>
      </c>
      <c r="J28" s="87" t="s">
        <v>98</v>
      </c>
      <c r="K28" s="87" t="s">
        <v>87</v>
      </c>
      <c r="L28" s="87">
        <v>580.5</v>
      </c>
    </row>
    <row r="29" spans="2:16">
      <c r="B29" s="87" t="s">
        <v>738</v>
      </c>
      <c r="C29" s="87" t="s">
        <v>269</v>
      </c>
      <c r="D29" s="87">
        <v>604</v>
      </c>
      <c r="F29" s="87" t="s">
        <v>63</v>
      </c>
      <c r="G29" s="87" t="s">
        <v>91</v>
      </c>
      <c r="H29" s="87">
        <v>530</v>
      </c>
      <c r="J29" s="87" t="s">
        <v>66</v>
      </c>
      <c r="K29" s="87" t="s">
        <v>94</v>
      </c>
      <c r="L29" s="87">
        <v>580.1</v>
      </c>
    </row>
    <row r="30" spans="2:16">
      <c r="B30" s="87" t="s">
        <v>673</v>
      </c>
      <c r="C30" s="87" t="s">
        <v>266</v>
      </c>
      <c r="D30" s="87">
        <v>602.6</v>
      </c>
      <c r="F30" s="87" t="s">
        <v>695</v>
      </c>
      <c r="G30" s="87" t="s">
        <v>271</v>
      </c>
      <c r="H30" s="87">
        <v>529</v>
      </c>
      <c r="J30" s="87" t="s">
        <v>608</v>
      </c>
      <c r="K30" s="87" t="s">
        <v>88</v>
      </c>
      <c r="L30" s="87">
        <v>579.9</v>
      </c>
    </row>
    <row r="31" spans="2:16">
      <c r="B31" s="87" t="s">
        <v>737</v>
      </c>
      <c r="C31" s="87" t="s">
        <v>269</v>
      </c>
      <c r="D31" s="87">
        <v>602.1</v>
      </c>
      <c r="F31" s="87" t="s">
        <v>696</v>
      </c>
      <c r="G31" s="87" t="s">
        <v>267</v>
      </c>
      <c r="H31" s="87">
        <v>525</v>
      </c>
      <c r="J31" s="87" t="s">
        <v>665</v>
      </c>
      <c r="K31" s="87" t="s">
        <v>266</v>
      </c>
      <c r="L31" s="87">
        <v>568.6</v>
      </c>
    </row>
    <row r="32" spans="2:16">
      <c r="B32" s="87" t="s">
        <v>674</v>
      </c>
      <c r="C32" s="87" t="s">
        <v>675</v>
      </c>
      <c r="D32" s="87">
        <v>601</v>
      </c>
      <c r="F32" s="87" t="s">
        <v>814</v>
      </c>
      <c r="G32" s="87" t="s">
        <v>269</v>
      </c>
      <c r="H32" s="87">
        <v>502</v>
      </c>
    </row>
    <row r="33" spans="2:8">
      <c r="B33" s="87" t="s">
        <v>741</v>
      </c>
      <c r="C33" s="87" t="s">
        <v>269</v>
      </c>
      <c r="D33" s="87">
        <v>601</v>
      </c>
      <c r="F33" s="87"/>
      <c r="G33" s="87"/>
      <c r="H33" s="114"/>
    </row>
    <row r="34" spans="2:8">
      <c r="B34" s="87" t="s">
        <v>676</v>
      </c>
      <c r="C34" s="87" t="s">
        <v>268</v>
      </c>
      <c r="D34" s="87">
        <v>600.79999999999995</v>
      </c>
      <c r="F34" s="87"/>
      <c r="G34" s="87"/>
      <c r="H34" s="114"/>
    </row>
    <row r="35" spans="2:8">
      <c r="B35" s="87" t="s">
        <v>63</v>
      </c>
      <c r="C35" s="87" t="s">
        <v>91</v>
      </c>
      <c r="D35" s="87">
        <v>599.79999999999995</v>
      </c>
      <c r="F35" s="87" t="s">
        <v>99</v>
      </c>
      <c r="G35" s="87" t="s">
        <v>89</v>
      </c>
      <c r="H35" s="87">
        <v>579</v>
      </c>
    </row>
    <row r="36" spans="2:8">
      <c r="B36" s="87" t="s">
        <v>677</v>
      </c>
      <c r="C36" s="87" t="s">
        <v>266</v>
      </c>
      <c r="D36" s="87">
        <v>599</v>
      </c>
      <c r="F36" s="87" t="s">
        <v>687</v>
      </c>
      <c r="G36" s="87" t="s">
        <v>271</v>
      </c>
      <c r="H36" s="87">
        <v>578</v>
      </c>
    </row>
    <row r="37" spans="2:8">
      <c r="B37" s="87" t="s">
        <v>678</v>
      </c>
      <c r="C37" s="87" t="s">
        <v>271</v>
      </c>
      <c r="D37" s="87">
        <v>598.90000000000009</v>
      </c>
      <c r="F37" s="87" t="s">
        <v>684</v>
      </c>
      <c r="G37" s="87" t="s">
        <v>266</v>
      </c>
      <c r="H37" s="87">
        <v>577</v>
      </c>
    </row>
    <row r="38" spans="2:8">
      <c r="B38" s="87" t="s">
        <v>732</v>
      </c>
      <c r="C38" s="87" t="s">
        <v>269</v>
      </c>
      <c r="D38" s="87">
        <v>597.10000000000014</v>
      </c>
      <c r="F38" s="87" t="s">
        <v>222</v>
      </c>
      <c r="G38" s="87" t="s">
        <v>266</v>
      </c>
      <c r="H38" s="87">
        <v>575</v>
      </c>
    </row>
    <row r="39" spans="2:8">
      <c r="B39" s="87" t="s">
        <v>679</v>
      </c>
      <c r="C39" s="87" t="s">
        <v>267</v>
      </c>
      <c r="D39" s="87">
        <v>596.59999999999991</v>
      </c>
      <c r="F39" s="87" t="s">
        <v>686</v>
      </c>
      <c r="G39" s="87" t="s">
        <v>266</v>
      </c>
      <c r="H39" s="87">
        <v>573</v>
      </c>
    </row>
    <row r="40" spans="2:8">
      <c r="B40" s="87" t="s">
        <v>311</v>
      </c>
      <c r="C40" s="87" t="s">
        <v>89</v>
      </c>
      <c r="D40" s="87">
        <v>596.5</v>
      </c>
      <c r="F40" s="87" t="s">
        <v>815</v>
      </c>
      <c r="G40" s="87" t="s">
        <v>269</v>
      </c>
      <c r="H40" s="87">
        <v>567</v>
      </c>
    </row>
    <row r="41" spans="2:8">
      <c r="B41" s="87" t="s">
        <v>65</v>
      </c>
      <c r="C41" s="87" t="s">
        <v>89</v>
      </c>
      <c r="D41" s="87">
        <v>591</v>
      </c>
      <c r="F41" s="87" t="s">
        <v>98</v>
      </c>
      <c r="G41" s="87" t="s">
        <v>87</v>
      </c>
      <c r="H41" s="87">
        <v>567</v>
      </c>
    </row>
    <row r="42" spans="2:8">
      <c r="B42" s="87" t="s">
        <v>680</v>
      </c>
      <c r="C42" s="87" t="s">
        <v>271</v>
      </c>
      <c r="D42" s="87">
        <v>585.69999999999993</v>
      </c>
      <c r="F42" s="87" t="s">
        <v>682</v>
      </c>
      <c r="G42" s="87" t="s">
        <v>268</v>
      </c>
      <c r="H42" s="87">
        <v>567</v>
      </c>
    </row>
    <row r="43" spans="2:8">
      <c r="B43" s="87"/>
      <c r="C43" s="87"/>
      <c r="D43" s="114"/>
      <c r="F43" s="87" t="s">
        <v>102</v>
      </c>
      <c r="G43" s="87" t="s">
        <v>87</v>
      </c>
      <c r="H43" s="87">
        <v>566</v>
      </c>
    </row>
    <row r="44" spans="2:8">
      <c r="B44" s="87"/>
      <c r="C44" s="87"/>
      <c r="D44" s="114"/>
      <c r="F44" s="87" t="s">
        <v>525</v>
      </c>
      <c r="G44" s="87" t="s">
        <v>268</v>
      </c>
      <c r="H44" s="87">
        <v>565</v>
      </c>
    </row>
    <row r="45" spans="2:8">
      <c r="B45" s="87" t="s">
        <v>222</v>
      </c>
      <c r="C45" s="87" t="s">
        <v>266</v>
      </c>
      <c r="D45" s="87">
        <v>628.1</v>
      </c>
      <c r="F45" s="87" t="s">
        <v>232</v>
      </c>
      <c r="G45" s="87" t="s">
        <v>267</v>
      </c>
      <c r="H45" s="87">
        <v>565</v>
      </c>
    </row>
    <row r="46" spans="2:8">
      <c r="B46" s="87" t="s">
        <v>681</v>
      </c>
      <c r="C46" s="87" t="s">
        <v>266</v>
      </c>
      <c r="D46" s="87">
        <v>626.19999999999993</v>
      </c>
      <c r="F46" s="87" t="s">
        <v>224</v>
      </c>
      <c r="G46" s="87" t="s">
        <v>270</v>
      </c>
      <c r="H46" s="87">
        <v>562</v>
      </c>
    </row>
    <row r="47" spans="2:8">
      <c r="B47" s="87" t="s">
        <v>515</v>
      </c>
      <c r="C47" s="87" t="s">
        <v>89</v>
      </c>
      <c r="D47" s="87">
        <v>621.20000000000005</v>
      </c>
      <c r="F47" s="87" t="s">
        <v>226</v>
      </c>
      <c r="G47" s="87" t="s">
        <v>269</v>
      </c>
      <c r="H47" s="87">
        <v>562</v>
      </c>
    </row>
    <row r="48" spans="2:8">
      <c r="B48" s="87" t="s">
        <v>682</v>
      </c>
      <c r="C48" s="87" t="s">
        <v>268</v>
      </c>
      <c r="D48" s="87">
        <v>621</v>
      </c>
      <c r="F48" s="87" t="s">
        <v>280</v>
      </c>
      <c r="G48" s="87" t="s">
        <v>623</v>
      </c>
      <c r="H48" s="87">
        <v>560</v>
      </c>
    </row>
    <row r="49" spans="2:8">
      <c r="B49" s="87" t="s">
        <v>99</v>
      </c>
      <c r="C49" s="87" t="s">
        <v>89</v>
      </c>
      <c r="D49" s="87">
        <v>620.60000000000014</v>
      </c>
      <c r="F49" s="87" t="s">
        <v>104</v>
      </c>
      <c r="G49" s="87" t="s">
        <v>88</v>
      </c>
      <c r="H49" s="87">
        <v>559</v>
      </c>
    </row>
    <row r="50" spans="2:8">
      <c r="B50" s="87" t="s">
        <v>227</v>
      </c>
      <c r="C50" s="87" t="s">
        <v>683</v>
      </c>
      <c r="D50" s="87">
        <v>619.70000000000005</v>
      </c>
      <c r="F50" s="87" t="s">
        <v>681</v>
      </c>
      <c r="G50" s="87" t="s">
        <v>266</v>
      </c>
      <c r="H50" s="87">
        <v>558</v>
      </c>
    </row>
    <row r="51" spans="2:8">
      <c r="B51" s="87" t="s">
        <v>684</v>
      </c>
      <c r="C51" s="87" t="s">
        <v>266</v>
      </c>
      <c r="D51" s="87">
        <v>619.5</v>
      </c>
      <c r="F51" s="87" t="s">
        <v>225</v>
      </c>
      <c r="G51" s="87" t="s">
        <v>269</v>
      </c>
      <c r="H51" s="87">
        <v>558</v>
      </c>
    </row>
    <row r="52" spans="2:8">
      <c r="B52" s="87" t="s">
        <v>287</v>
      </c>
      <c r="C52" s="87" t="s">
        <v>266</v>
      </c>
      <c r="D52" s="87">
        <v>618.70000000000005</v>
      </c>
      <c r="F52" s="87" t="s">
        <v>233</v>
      </c>
      <c r="G52" s="87" t="s">
        <v>268</v>
      </c>
      <c r="H52" s="87">
        <v>557</v>
      </c>
    </row>
    <row r="53" spans="2:8">
      <c r="B53" s="87" t="s">
        <v>524</v>
      </c>
      <c r="C53" s="87" t="s">
        <v>275</v>
      </c>
      <c r="D53" s="87">
        <v>618.29999999999995</v>
      </c>
      <c r="F53" s="87" t="s">
        <v>697</v>
      </c>
      <c r="G53" s="87" t="s">
        <v>267</v>
      </c>
      <c r="H53" s="87">
        <v>553</v>
      </c>
    </row>
    <row r="54" spans="2:8">
      <c r="B54" s="87" t="s">
        <v>525</v>
      </c>
      <c r="C54" s="87" t="s">
        <v>268</v>
      </c>
      <c r="D54" s="87">
        <v>618</v>
      </c>
      <c r="F54" s="87" t="s">
        <v>685</v>
      </c>
      <c r="G54" s="87" t="s">
        <v>267</v>
      </c>
      <c r="H54" s="87">
        <v>552</v>
      </c>
    </row>
    <row r="55" spans="2:8">
      <c r="B55" s="87" t="s">
        <v>685</v>
      </c>
      <c r="C55" s="87" t="s">
        <v>267</v>
      </c>
      <c r="D55" s="87">
        <v>617.90000000000009</v>
      </c>
      <c r="F55" s="87" t="s">
        <v>293</v>
      </c>
      <c r="G55" s="87" t="s">
        <v>270</v>
      </c>
      <c r="H55" s="87">
        <v>549</v>
      </c>
    </row>
    <row r="56" spans="2:8">
      <c r="B56" s="87" t="s">
        <v>98</v>
      </c>
      <c r="C56" s="87" t="s">
        <v>87</v>
      </c>
      <c r="D56" s="87">
        <v>617.6</v>
      </c>
      <c r="F56" s="87" t="s">
        <v>461</v>
      </c>
      <c r="G56" s="87" t="s">
        <v>87</v>
      </c>
      <c r="H56" s="87">
        <v>549</v>
      </c>
    </row>
    <row r="57" spans="2:8">
      <c r="B57" s="87" t="s">
        <v>201</v>
      </c>
      <c r="C57" s="87" t="s">
        <v>87</v>
      </c>
      <c r="D57" s="87">
        <v>616.9</v>
      </c>
      <c r="F57" s="87" t="s">
        <v>229</v>
      </c>
      <c r="G57" s="87" t="s">
        <v>268</v>
      </c>
      <c r="H57" s="87">
        <v>544</v>
      </c>
    </row>
    <row r="58" spans="2:8">
      <c r="B58" s="87" t="s">
        <v>686</v>
      </c>
      <c r="C58" s="87" t="s">
        <v>266</v>
      </c>
      <c r="D58" s="87">
        <v>616.9</v>
      </c>
      <c r="F58" s="87" t="s">
        <v>100</v>
      </c>
      <c r="G58" s="87" t="s">
        <v>89</v>
      </c>
      <c r="H58" s="87">
        <v>543</v>
      </c>
    </row>
    <row r="59" spans="2:8">
      <c r="B59" s="87" t="s">
        <v>232</v>
      </c>
      <c r="C59" s="87" t="s">
        <v>267</v>
      </c>
      <c r="D59" s="87">
        <v>616.79999999999995</v>
      </c>
      <c r="F59" s="87" t="s">
        <v>698</v>
      </c>
      <c r="G59" s="87" t="s">
        <v>273</v>
      </c>
      <c r="H59" s="87">
        <v>540</v>
      </c>
    </row>
    <row r="60" spans="2:8">
      <c r="B60" s="87" t="s">
        <v>622</v>
      </c>
      <c r="C60" s="87" t="s">
        <v>88</v>
      </c>
      <c r="D60" s="87">
        <v>616.40000000000009</v>
      </c>
      <c r="F60" s="87" t="s">
        <v>291</v>
      </c>
      <c r="G60" s="87" t="s">
        <v>266</v>
      </c>
      <c r="H60" s="87">
        <v>535</v>
      </c>
    </row>
    <row r="61" spans="2:8">
      <c r="B61" s="87" t="s">
        <v>526</v>
      </c>
      <c r="C61" s="87" t="s">
        <v>269</v>
      </c>
      <c r="D61" s="87">
        <v>616.4</v>
      </c>
      <c r="F61" s="87" t="s">
        <v>223</v>
      </c>
      <c r="G61" s="87" t="s">
        <v>267</v>
      </c>
      <c r="H61" s="87">
        <v>533</v>
      </c>
    </row>
    <row r="62" spans="2:8">
      <c r="B62" s="87" t="s">
        <v>224</v>
      </c>
      <c r="C62" s="87" t="s">
        <v>270</v>
      </c>
      <c r="D62" s="87">
        <v>616.20000000000005</v>
      </c>
      <c r="F62" s="87" t="s">
        <v>622</v>
      </c>
      <c r="G62" s="87" t="s">
        <v>88</v>
      </c>
      <c r="H62" s="87">
        <v>531</v>
      </c>
    </row>
    <row r="63" spans="2:8">
      <c r="B63" s="87" t="s">
        <v>815</v>
      </c>
      <c r="C63" s="87" t="s">
        <v>269</v>
      </c>
      <c r="D63" s="87">
        <v>615.9</v>
      </c>
      <c r="F63" s="87" t="s">
        <v>109</v>
      </c>
      <c r="G63" s="87" t="s">
        <v>89</v>
      </c>
      <c r="H63" s="87">
        <v>529</v>
      </c>
    </row>
    <row r="64" spans="2:8">
      <c r="B64" s="87" t="s">
        <v>101</v>
      </c>
      <c r="C64" s="87" t="s">
        <v>88</v>
      </c>
      <c r="D64" s="87">
        <v>615.70000000000005</v>
      </c>
      <c r="F64" s="87" t="s">
        <v>206</v>
      </c>
      <c r="G64" s="87" t="s">
        <v>91</v>
      </c>
      <c r="H64" s="87">
        <v>527</v>
      </c>
    </row>
    <row r="65" spans="2:4">
      <c r="B65" s="87" t="s">
        <v>687</v>
      </c>
      <c r="C65" s="87" t="s">
        <v>271</v>
      </c>
      <c r="D65" s="87">
        <v>614.9</v>
      </c>
    </row>
    <row r="66" spans="2:4">
      <c r="B66" s="87" t="s">
        <v>461</v>
      </c>
      <c r="C66" s="87" t="s">
        <v>87</v>
      </c>
      <c r="D66" s="87">
        <v>614.59999999999991</v>
      </c>
    </row>
    <row r="67" spans="2:4">
      <c r="B67" s="87" t="s">
        <v>280</v>
      </c>
      <c r="C67" s="87" t="s">
        <v>623</v>
      </c>
      <c r="D67" s="87">
        <v>614.5</v>
      </c>
    </row>
    <row r="68" spans="2:4">
      <c r="B68" s="87" t="s">
        <v>460</v>
      </c>
      <c r="C68" s="87" t="s">
        <v>87</v>
      </c>
      <c r="D68" s="87">
        <v>614.5</v>
      </c>
    </row>
    <row r="69" spans="2:4">
      <c r="B69" s="87" t="s">
        <v>816</v>
      </c>
      <c r="C69" s="87" t="s">
        <v>269</v>
      </c>
      <c r="D69" s="87">
        <v>614.39999999999986</v>
      </c>
    </row>
    <row r="70" spans="2:4">
      <c r="B70" s="87" t="s">
        <v>100</v>
      </c>
      <c r="C70" s="87" t="s">
        <v>89</v>
      </c>
      <c r="D70" s="87">
        <v>613.4</v>
      </c>
    </row>
    <row r="71" spans="2:4">
      <c r="B71" s="87" t="s">
        <v>230</v>
      </c>
      <c r="C71" s="87" t="s">
        <v>268</v>
      </c>
      <c r="D71" s="87">
        <v>611.70000000000005</v>
      </c>
    </row>
    <row r="72" spans="2:4">
      <c r="B72" s="87" t="s">
        <v>688</v>
      </c>
      <c r="C72" s="87" t="s">
        <v>275</v>
      </c>
      <c r="D72" s="87">
        <v>611.30000000000007</v>
      </c>
    </row>
    <row r="73" spans="2:4">
      <c r="B73" s="87" t="s">
        <v>102</v>
      </c>
      <c r="C73" s="87" t="s">
        <v>87</v>
      </c>
      <c r="D73" s="87">
        <v>608.30000000000007</v>
      </c>
    </row>
    <row r="74" spans="2:4">
      <c r="B74" s="87" t="s">
        <v>223</v>
      </c>
      <c r="C74" s="87" t="s">
        <v>267</v>
      </c>
      <c r="D74" s="87">
        <v>608.29999999999995</v>
      </c>
    </row>
    <row r="75" spans="2:4">
      <c r="B75" s="87" t="s">
        <v>288</v>
      </c>
      <c r="C75" s="87" t="s">
        <v>267</v>
      </c>
      <c r="D75" s="87">
        <v>607.79999999999995</v>
      </c>
    </row>
    <row r="76" spans="2:4">
      <c r="B76" s="87" t="s">
        <v>529</v>
      </c>
      <c r="C76" s="87" t="s">
        <v>270</v>
      </c>
      <c r="D76" s="87">
        <v>606.9</v>
      </c>
    </row>
    <row r="77" spans="2:4">
      <c r="B77" s="87" t="s">
        <v>530</v>
      </c>
      <c r="C77" s="87" t="s">
        <v>275</v>
      </c>
      <c r="D77" s="87">
        <v>606.69999999999993</v>
      </c>
    </row>
    <row r="78" spans="2:4">
      <c r="B78" s="87" t="s">
        <v>290</v>
      </c>
      <c r="C78" s="87" t="s">
        <v>269</v>
      </c>
      <c r="D78" s="87">
        <v>606.6</v>
      </c>
    </row>
    <row r="79" spans="2:4">
      <c r="B79" s="87" t="s">
        <v>214</v>
      </c>
      <c r="C79" s="87" t="s">
        <v>88</v>
      </c>
      <c r="D79" s="87">
        <v>606.20000000000005</v>
      </c>
    </row>
    <row r="80" spans="2:4">
      <c r="B80" s="87" t="s">
        <v>170</v>
      </c>
      <c r="C80" s="87" t="s">
        <v>93</v>
      </c>
      <c r="D80" s="87">
        <v>605.70000000000005</v>
      </c>
    </row>
    <row r="81" spans="2:4">
      <c r="B81" s="87" t="s">
        <v>289</v>
      </c>
      <c r="C81" s="87" t="s">
        <v>269</v>
      </c>
      <c r="D81" s="87">
        <v>605.69999999999993</v>
      </c>
    </row>
    <row r="82" spans="2:4">
      <c r="B82" s="87" t="s">
        <v>103</v>
      </c>
      <c r="C82" s="87" t="s">
        <v>89</v>
      </c>
      <c r="D82" s="87">
        <v>605.09999999999991</v>
      </c>
    </row>
    <row r="83" spans="2:4">
      <c r="B83" s="87" t="s">
        <v>229</v>
      </c>
      <c r="C83" s="87" t="s">
        <v>268</v>
      </c>
      <c r="D83" s="87">
        <v>603.79999999999995</v>
      </c>
    </row>
    <row r="84" spans="2:4">
      <c r="B84" s="87" t="s">
        <v>116</v>
      </c>
      <c r="C84" s="87" t="s">
        <v>91</v>
      </c>
      <c r="D84" s="87">
        <v>602.1</v>
      </c>
    </row>
    <row r="85" spans="2:4">
      <c r="B85" s="87" t="s">
        <v>534</v>
      </c>
      <c r="C85" s="87" t="s">
        <v>277</v>
      </c>
      <c r="D85" s="87">
        <v>600.80000000000007</v>
      </c>
    </row>
    <row r="86" spans="2:4">
      <c r="B86" s="87" t="s">
        <v>228</v>
      </c>
      <c r="C86" s="87" t="s">
        <v>270</v>
      </c>
      <c r="D86" s="87">
        <v>599.79999999999995</v>
      </c>
    </row>
    <row r="87" spans="2:4">
      <c r="B87" s="87" t="s">
        <v>506</v>
      </c>
      <c r="C87" s="87" t="s">
        <v>273</v>
      </c>
      <c r="D87" s="87">
        <v>593.69999999999993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A84D2-8EA2-4008-80B8-5E7E917D205B}">
  <dimension ref="B1:T124"/>
  <sheetViews>
    <sheetView topLeftCell="B1" zoomScale="63" zoomScaleNormal="130" workbookViewId="0">
      <selection activeCell="M21" sqref="M21"/>
    </sheetView>
  </sheetViews>
  <sheetFormatPr defaultRowHeight="18"/>
  <cols>
    <col min="2" max="3" width="12.5" customWidth="1"/>
    <col min="4" max="4" width="8.9140625" style="22"/>
    <col min="6" max="7" width="12.5" customWidth="1"/>
    <col min="8" max="8" width="8.9140625" style="22"/>
    <col min="10" max="11" width="12.5" customWidth="1"/>
    <col min="12" max="12" width="8.9140625" style="22"/>
    <col min="14" max="15" width="12.5" customWidth="1"/>
    <col min="16" max="16" width="8.9140625" style="22"/>
    <col min="18" max="19" width="12.5" customWidth="1"/>
  </cols>
  <sheetData>
    <row r="1" spans="2:20">
      <c r="B1" t="s">
        <v>10</v>
      </c>
      <c r="F1" t="s">
        <v>3</v>
      </c>
      <c r="J1" t="s">
        <v>4</v>
      </c>
      <c r="N1" t="s">
        <v>9</v>
      </c>
      <c r="R1" s="74" t="s">
        <v>241</v>
      </c>
      <c r="S1" s="74"/>
      <c r="T1" s="74"/>
    </row>
    <row r="2" spans="2:20">
      <c r="B2" s="87" t="s">
        <v>61</v>
      </c>
      <c r="C2" s="87" t="s">
        <v>87</v>
      </c>
      <c r="D2" s="87">
        <v>611</v>
      </c>
      <c r="F2" s="87" t="s">
        <v>565</v>
      </c>
      <c r="G2" s="87" t="s">
        <v>88</v>
      </c>
      <c r="H2" s="87">
        <v>559</v>
      </c>
      <c r="J2" s="87" t="s">
        <v>69</v>
      </c>
      <c r="K2" s="87" t="s">
        <v>89</v>
      </c>
      <c r="L2" s="87">
        <v>602.20000000000005</v>
      </c>
      <c r="N2" s="87" t="s">
        <v>129</v>
      </c>
      <c r="O2" s="87" t="s">
        <v>87</v>
      </c>
      <c r="P2" s="87">
        <v>564</v>
      </c>
    </row>
    <row r="3" spans="2:20">
      <c r="B3" s="87" t="s">
        <v>563</v>
      </c>
      <c r="C3" s="87" t="s">
        <v>88</v>
      </c>
      <c r="D3" s="87">
        <v>610.1</v>
      </c>
      <c r="F3" s="87" t="s">
        <v>69</v>
      </c>
      <c r="G3" s="87" t="s">
        <v>89</v>
      </c>
      <c r="H3" s="87">
        <v>556</v>
      </c>
      <c r="J3" s="87" t="s">
        <v>133</v>
      </c>
      <c r="K3" s="87" t="s">
        <v>89</v>
      </c>
      <c r="L3" s="87">
        <v>599.9</v>
      </c>
      <c r="N3" s="87" t="s">
        <v>130</v>
      </c>
      <c r="O3" s="87" t="s">
        <v>87</v>
      </c>
      <c r="P3" s="87">
        <v>547</v>
      </c>
    </row>
    <row r="4" spans="2:20">
      <c r="B4" s="87" t="s">
        <v>313</v>
      </c>
      <c r="C4" s="87" t="s">
        <v>89</v>
      </c>
      <c r="D4" s="87">
        <v>604.70000000000005</v>
      </c>
      <c r="F4" s="87" t="s">
        <v>608</v>
      </c>
      <c r="G4" s="87" t="s">
        <v>88</v>
      </c>
      <c r="H4" s="87">
        <v>548</v>
      </c>
      <c r="J4" s="87" t="s">
        <v>608</v>
      </c>
      <c r="K4" s="87" t="s">
        <v>88</v>
      </c>
      <c r="L4" s="87">
        <v>598.79999999999995</v>
      </c>
      <c r="N4" s="87" t="s">
        <v>633</v>
      </c>
      <c r="O4" s="87" t="s">
        <v>88</v>
      </c>
      <c r="P4" s="87">
        <v>546</v>
      </c>
    </row>
    <row r="5" spans="2:20">
      <c r="B5" s="87" t="s">
        <v>564</v>
      </c>
      <c r="C5" s="87" t="s">
        <v>88</v>
      </c>
      <c r="D5" s="87">
        <v>604.70000000000005</v>
      </c>
      <c r="F5" s="87" t="s">
        <v>563</v>
      </c>
      <c r="G5" s="87" t="s">
        <v>88</v>
      </c>
      <c r="H5" s="87">
        <v>547</v>
      </c>
      <c r="J5" s="87" t="s">
        <v>63</v>
      </c>
      <c r="K5" s="87" t="s">
        <v>91</v>
      </c>
      <c r="L5" s="87">
        <v>595.9</v>
      </c>
      <c r="N5" s="87" t="s">
        <v>634</v>
      </c>
      <c r="O5" s="87" t="s">
        <v>88</v>
      </c>
      <c r="P5" s="87">
        <v>522</v>
      </c>
    </row>
    <row r="6" spans="2:20">
      <c r="B6" s="87" t="s">
        <v>565</v>
      </c>
      <c r="C6" s="87" t="s">
        <v>88</v>
      </c>
      <c r="D6" s="87">
        <v>604</v>
      </c>
      <c r="F6" s="87" t="s">
        <v>133</v>
      </c>
      <c r="G6" s="87" t="s">
        <v>89</v>
      </c>
      <c r="H6" s="87">
        <v>543</v>
      </c>
      <c r="J6" s="87" t="s">
        <v>565</v>
      </c>
      <c r="K6" s="87" t="s">
        <v>88</v>
      </c>
      <c r="L6" s="87">
        <v>595.79999999999995</v>
      </c>
      <c r="N6" s="87" t="s">
        <v>202</v>
      </c>
      <c r="O6" s="87" t="s">
        <v>89</v>
      </c>
      <c r="P6" s="87">
        <v>486</v>
      </c>
    </row>
    <row r="7" spans="2:20">
      <c r="B7" s="87" t="s">
        <v>66</v>
      </c>
      <c r="C7" s="87" t="s">
        <v>94</v>
      </c>
      <c r="D7" s="87">
        <v>602.79999999999995</v>
      </c>
      <c r="F7" s="87" t="s">
        <v>68</v>
      </c>
      <c r="G7" s="87" t="s">
        <v>89</v>
      </c>
      <c r="H7" s="87">
        <v>541</v>
      </c>
      <c r="J7" s="87" t="s">
        <v>68</v>
      </c>
      <c r="K7" s="87" t="s">
        <v>89</v>
      </c>
      <c r="L7" s="87">
        <v>587.4</v>
      </c>
      <c r="N7" s="87"/>
      <c r="O7" s="87"/>
      <c r="P7" s="114"/>
    </row>
    <row r="8" spans="2:20">
      <c r="B8" s="87" t="s">
        <v>67</v>
      </c>
      <c r="C8" s="87" t="s">
        <v>89</v>
      </c>
      <c r="D8" s="87">
        <v>598.1</v>
      </c>
      <c r="F8" s="87" t="s">
        <v>66</v>
      </c>
      <c r="G8" s="87" t="s">
        <v>94</v>
      </c>
      <c r="H8" s="87">
        <v>536</v>
      </c>
      <c r="J8" s="87" t="s">
        <v>66</v>
      </c>
      <c r="K8" s="87" t="s">
        <v>94</v>
      </c>
      <c r="L8" s="87">
        <v>586.5</v>
      </c>
      <c r="N8" s="87"/>
      <c r="O8" s="87"/>
      <c r="P8" s="114"/>
    </row>
    <row r="9" spans="2:20">
      <c r="B9" s="87" t="s">
        <v>312</v>
      </c>
      <c r="C9" s="87" t="s">
        <v>87</v>
      </c>
      <c r="D9" s="87">
        <v>596.79999999999995</v>
      </c>
      <c r="F9" s="87" t="s">
        <v>64</v>
      </c>
      <c r="G9" s="87" t="s">
        <v>92</v>
      </c>
      <c r="H9" s="87">
        <v>535</v>
      </c>
      <c r="J9" s="87" t="s">
        <v>64</v>
      </c>
      <c r="K9" s="87" t="s">
        <v>92</v>
      </c>
      <c r="L9" s="87">
        <v>582.79999999999995</v>
      </c>
      <c r="N9" s="87" t="s">
        <v>462</v>
      </c>
      <c r="O9" s="87" t="s">
        <v>87</v>
      </c>
      <c r="P9" s="114">
        <v>453</v>
      </c>
    </row>
    <row r="10" spans="2:20">
      <c r="B10" s="87" t="s">
        <v>63</v>
      </c>
      <c r="C10" s="87" t="s">
        <v>91</v>
      </c>
      <c r="D10" s="87">
        <v>596.5</v>
      </c>
      <c r="F10" s="87" t="s">
        <v>70</v>
      </c>
      <c r="G10" s="87" t="s">
        <v>89</v>
      </c>
      <c r="H10" s="87">
        <v>523</v>
      </c>
      <c r="J10" s="87" t="s">
        <v>563</v>
      </c>
      <c r="K10" s="87" t="s">
        <v>88</v>
      </c>
      <c r="L10" s="114"/>
      <c r="N10" s="87" t="s">
        <v>635</v>
      </c>
      <c r="O10" s="87" t="s">
        <v>636</v>
      </c>
      <c r="P10" s="114">
        <v>437</v>
      </c>
    </row>
    <row r="11" spans="2:20">
      <c r="B11" s="87" t="s">
        <v>133</v>
      </c>
      <c r="C11" s="87" t="s">
        <v>89</v>
      </c>
      <c r="D11" s="87">
        <v>596.5</v>
      </c>
      <c r="F11" s="87" t="s">
        <v>63</v>
      </c>
      <c r="G11" s="87" t="s">
        <v>91</v>
      </c>
      <c r="H11" s="87">
        <v>521</v>
      </c>
      <c r="J11" s="87"/>
      <c r="K11" s="87"/>
      <c r="L11" s="114"/>
      <c r="N11" s="87" t="s">
        <v>637</v>
      </c>
      <c r="O11" s="87" t="s">
        <v>91</v>
      </c>
      <c r="P11" s="114">
        <v>435</v>
      </c>
    </row>
    <row r="12" spans="2:20">
      <c r="B12" s="87" t="s">
        <v>311</v>
      </c>
      <c r="C12" s="87" t="s">
        <v>89</v>
      </c>
      <c r="D12" s="87">
        <v>595.9</v>
      </c>
      <c r="F12" s="87"/>
      <c r="G12" s="87"/>
      <c r="H12" s="114"/>
      <c r="J12" s="87"/>
      <c r="K12" s="87"/>
      <c r="L12" s="114"/>
      <c r="N12" s="87" t="s">
        <v>116</v>
      </c>
      <c r="O12" s="87" t="s">
        <v>91</v>
      </c>
      <c r="P12" s="114">
        <v>323</v>
      </c>
    </row>
    <row r="13" spans="2:20">
      <c r="B13" s="87" t="s">
        <v>607</v>
      </c>
      <c r="C13" s="87" t="s">
        <v>274</v>
      </c>
      <c r="D13" s="87">
        <v>595.5</v>
      </c>
      <c r="F13" s="87"/>
      <c r="G13" s="87"/>
      <c r="H13" s="114"/>
      <c r="J13" s="87" t="s">
        <v>280</v>
      </c>
      <c r="K13" s="87" t="s">
        <v>623</v>
      </c>
      <c r="L13" s="87">
        <v>615.79999999999995</v>
      </c>
      <c r="N13" s="87" t="s">
        <v>638</v>
      </c>
      <c r="O13" s="87" t="s">
        <v>639</v>
      </c>
      <c r="P13" s="114"/>
    </row>
    <row r="14" spans="2:20">
      <c r="B14" s="87" t="s">
        <v>69</v>
      </c>
      <c r="C14" s="87" t="s">
        <v>89</v>
      </c>
      <c r="D14" s="87">
        <v>595.4</v>
      </c>
      <c r="F14" s="87" t="s">
        <v>99</v>
      </c>
      <c r="G14" s="87" t="s">
        <v>89</v>
      </c>
      <c r="H14" s="87">
        <v>570</v>
      </c>
      <c r="J14" s="87" t="s">
        <v>99</v>
      </c>
      <c r="K14" s="87" t="s">
        <v>89</v>
      </c>
      <c r="L14" s="87">
        <v>606.29999999999995</v>
      </c>
      <c r="N14" s="87" t="s">
        <v>131</v>
      </c>
      <c r="O14" s="87" t="s">
        <v>87</v>
      </c>
      <c r="P14" s="114"/>
    </row>
    <row r="15" spans="2:20">
      <c r="B15" s="87" t="s">
        <v>62</v>
      </c>
      <c r="C15" s="87" t="s">
        <v>90</v>
      </c>
      <c r="D15" s="87">
        <v>594.5</v>
      </c>
      <c r="F15" s="87" t="s">
        <v>622</v>
      </c>
      <c r="G15" s="87" t="s">
        <v>88</v>
      </c>
      <c r="H15" s="87">
        <v>568</v>
      </c>
      <c r="J15" s="87" t="s">
        <v>102</v>
      </c>
      <c r="K15" s="87" t="s">
        <v>87</v>
      </c>
      <c r="L15" s="87">
        <v>603.6</v>
      </c>
    </row>
    <row r="16" spans="2:20">
      <c r="B16" s="87" t="s">
        <v>72</v>
      </c>
      <c r="C16" s="87" t="s">
        <v>89</v>
      </c>
      <c r="D16" s="87">
        <v>592.70000000000005</v>
      </c>
      <c r="F16" s="87" t="s">
        <v>102</v>
      </c>
      <c r="G16" s="87" t="s">
        <v>87</v>
      </c>
      <c r="H16" s="87">
        <v>561</v>
      </c>
      <c r="J16" s="87" t="s">
        <v>622</v>
      </c>
      <c r="K16" s="87" t="s">
        <v>88</v>
      </c>
      <c r="L16" s="87">
        <v>601.6</v>
      </c>
    </row>
    <row r="17" spans="2:12">
      <c r="B17" s="87" t="s">
        <v>309</v>
      </c>
      <c r="C17" s="87" t="s">
        <v>310</v>
      </c>
      <c r="D17" s="87">
        <v>592.20000000000005</v>
      </c>
      <c r="F17" s="87" t="s">
        <v>280</v>
      </c>
      <c r="G17" s="87" t="s">
        <v>623</v>
      </c>
      <c r="H17" s="87">
        <v>555</v>
      </c>
      <c r="J17" s="87" t="s">
        <v>170</v>
      </c>
      <c r="K17" s="87" t="s">
        <v>93</v>
      </c>
      <c r="L17" s="87">
        <v>589.79999999999995</v>
      </c>
    </row>
    <row r="18" spans="2:12">
      <c r="B18" s="87" t="s">
        <v>608</v>
      </c>
      <c r="C18" s="87" t="s">
        <v>88</v>
      </c>
      <c r="D18" s="87">
        <v>591.1</v>
      </c>
      <c r="F18" s="87" t="s">
        <v>98</v>
      </c>
      <c r="G18" s="87" t="s">
        <v>87</v>
      </c>
      <c r="H18" s="87">
        <v>553</v>
      </c>
      <c r="J18" s="87" t="s">
        <v>101</v>
      </c>
      <c r="K18" s="87" t="s">
        <v>88</v>
      </c>
      <c r="L18" s="87">
        <v>587.70000000000005</v>
      </c>
    </row>
    <row r="19" spans="2:12">
      <c r="B19" s="87" t="s">
        <v>609</v>
      </c>
      <c r="C19" s="87" t="s">
        <v>88</v>
      </c>
      <c r="D19" s="87">
        <v>590.1</v>
      </c>
      <c r="F19" s="87" t="s">
        <v>206</v>
      </c>
      <c r="G19" s="87" t="s">
        <v>91</v>
      </c>
      <c r="H19" s="87">
        <v>546</v>
      </c>
      <c r="J19" s="87" t="s">
        <v>206</v>
      </c>
      <c r="K19" s="87" t="s">
        <v>91</v>
      </c>
      <c r="L19" s="87">
        <v>584.1</v>
      </c>
    </row>
    <row r="20" spans="2:12">
      <c r="B20" s="87" t="s">
        <v>64</v>
      </c>
      <c r="C20" s="87" t="s">
        <v>92</v>
      </c>
      <c r="D20" s="87">
        <v>588.6</v>
      </c>
      <c r="F20" s="87" t="s">
        <v>101</v>
      </c>
      <c r="G20" s="87" t="s">
        <v>88</v>
      </c>
      <c r="H20" s="87">
        <v>540</v>
      </c>
      <c r="J20" s="87" t="s">
        <v>625</v>
      </c>
      <c r="K20" s="87" t="s">
        <v>96</v>
      </c>
      <c r="L20" s="87">
        <v>583.9</v>
      </c>
    </row>
    <row r="21" spans="2:12">
      <c r="B21" s="87" t="s">
        <v>162</v>
      </c>
      <c r="C21" s="87" t="s">
        <v>96</v>
      </c>
      <c r="D21" s="87">
        <v>585.20000000000005</v>
      </c>
      <c r="F21" s="87" t="s">
        <v>100</v>
      </c>
      <c r="G21" s="87" t="s">
        <v>89</v>
      </c>
      <c r="H21" s="87">
        <v>527</v>
      </c>
      <c r="J21" s="87" t="s">
        <v>106</v>
      </c>
      <c r="K21" s="87" t="s">
        <v>88</v>
      </c>
      <c r="L21" s="87">
        <v>469.6</v>
      </c>
    </row>
    <row r="22" spans="2:12">
      <c r="B22" s="87" t="s">
        <v>202</v>
      </c>
      <c r="C22" s="87" t="s">
        <v>89</v>
      </c>
      <c r="D22" s="87">
        <v>583.20000000000005</v>
      </c>
      <c r="F22" s="87" t="s">
        <v>625</v>
      </c>
      <c r="G22" s="87" t="s">
        <v>96</v>
      </c>
      <c r="H22" s="87">
        <v>522</v>
      </c>
      <c r="J22" s="87" t="s">
        <v>117</v>
      </c>
      <c r="K22" s="87" t="s">
        <v>91</v>
      </c>
      <c r="L22" s="114"/>
    </row>
    <row r="23" spans="2:12">
      <c r="B23" s="87" t="s">
        <v>65</v>
      </c>
      <c r="C23" s="87" t="s">
        <v>89</v>
      </c>
      <c r="D23" s="87">
        <v>583.1</v>
      </c>
      <c r="F23" s="87" t="s">
        <v>214</v>
      </c>
      <c r="G23" s="87" t="s">
        <v>88</v>
      </c>
      <c r="H23" s="87">
        <v>520</v>
      </c>
    </row>
    <row r="24" spans="2:12">
      <c r="B24" s="87" t="s">
        <v>610</v>
      </c>
      <c r="C24" s="87" t="s">
        <v>274</v>
      </c>
      <c r="D24" s="87">
        <v>579.70000000000005</v>
      </c>
      <c r="F24" s="87" t="s">
        <v>117</v>
      </c>
      <c r="G24" s="87" t="s">
        <v>91</v>
      </c>
      <c r="H24" s="87">
        <v>512</v>
      </c>
    </row>
    <row r="25" spans="2:12">
      <c r="B25" s="87" t="s">
        <v>611</v>
      </c>
      <c r="C25" s="87" t="s">
        <v>279</v>
      </c>
      <c r="D25" s="87">
        <v>579.70000000000005</v>
      </c>
    </row>
    <row r="26" spans="2:12">
      <c r="B26" s="87" t="s">
        <v>160</v>
      </c>
      <c r="C26" s="87" t="s">
        <v>96</v>
      </c>
      <c r="D26" s="87">
        <v>579.6</v>
      </c>
    </row>
    <row r="27" spans="2:12">
      <c r="B27" s="87" t="s">
        <v>58</v>
      </c>
      <c r="C27" s="87" t="s">
        <v>92</v>
      </c>
      <c r="D27" s="87">
        <v>576.5</v>
      </c>
    </row>
    <row r="28" spans="2:12">
      <c r="B28" s="87" t="s">
        <v>612</v>
      </c>
      <c r="C28" s="87" t="s">
        <v>274</v>
      </c>
      <c r="D28" s="87">
        <v>575</v>
      </c>
    </row>
    <row r="29" spans="2:12">
      <c r="B29" s="87" t="s">
        <v>613</v>
      </c>
      <c r="C29" s="87" t="s">
        <v>274</v>
      </c>
      <c r="D29" s="87">
        <v>571.79999999999995</v>
      </c>
    </row>
    <row r="30" spans="2:12">
      <c r="B30" s="87" t="s">
        <v>71</v>
      </c>
      <c r="C30" s="87" t="s">
        <v>95</v>
      </c>
      <c r="D30" s="87">
        <v>570.5</v>
      </c>
    </row>
    <row r="31" spans="2:12">
      <c r="B31" s="87" t="s">
        <v>614</v>
      </c>
      <c r="C31" s="87" t="s">
        <v>88</v>
      </c>
      <c r="D31" s="87">
        <v>567.79999999999995</v>
      </c>
    </row>
    <row r="32" spans="2:12">
      <c r="B32" s="87" t="s">
        <v>615</v>
      </c>
      <c r="C32" s="87" t="s">
        <v>88</v>
      </c>
      <c r="D32" s="87">
        <v>565.9</v>
      </c>
    </row>
    <row r="33" spans="2:4">
      <c r="B33" s="87" t="s">
        <v>211</v>
      </c>
      <c r="C33" s="87" t="s">
        <v>90</v>
      </c>
      <c r="D33" s="87">
        <v>565.79999999999995</v>
      </c>
    </row>
    <row r="34" spans="2:4">
      <c r="B34" s="87" t="s">
        <v>76</v>
      </c>
      <c r="C34" s="87" t="s">
        <v>94</v>
      </c>
      <c r="D34" s="87">
        <v>563.70000000000005</v>
      </c>
    </row>
    <row r="35" spans="2:4">
      <c r="B35" s="87" t="s">
        <v>185</v>
      </c>
      <c r="C35" s="87" t="s">
        <v>95</v>
      </c>
      <c r="D35" s="87">
        <v>563.6</v>
      </c>
    </row>
    <row r="36" spans="2:4">
      <c r="B36" s="87" t="s">
        <v>616</v>
      </c>
      <c r="C36" s="87" t="s">
        <v>96</v>
      </c>
      <c r="D36" s="87">
        <v>563.29999999999995</v>
      </c>
    </row>
    <row r="37" spans="2:4">
      <c r="B37" s="87" t="s">
        <v>617</v>
      </c>
      <c r="C37" s="87" t="s">
        <v>279</v>
      </c>
      <c r="D37" s="87">
        <v>563.1</v>
      </c>
    </row>
    <row r="38" spans="2:4">
      <c r="B38" s="87" t="s">
        <v>253</v>
      </c>
      <c r="C38" s="87" t="s">
        <v>94</v>
      </c>
      <c r="D38" s="87">
        <v>560.20000000000005</v>
      </c>
    </row>
    <row r="39" spans="2:4">
      <c r="B39" s="87" t="s">
        <v>74</v>
      </c>
      <c r="C39" s="87" t="s">
        <v>92</v>
      </c>
      <c r="D39" s="87">
        <v>559.79999999999995</v>
      </c>
    </row>
    <row r="40" spans="2:4">
      <c r="B40" s="87" t="s">
        <v>618</v>
      </c>
      <c r="C40" s="87" t="s">
        <v>279</v>
      </c>
      <c r="D40" s="87">
        <v>557.29999999999995</v>
      </c>
    </row>
    <row r="41" spans="2:4">
      <c r="B41" s="87" t="s">
        <v>210</v>
      </c>
      <c r="C41" s="87" t="s">
        <v>92</v>
      </c>
      <c r="D41" s="87">
        <v>556.4</v>
      </c>
    </row>
    <row r="42" spans="2:4">
      <c r="B42" s="87" t="s">
        <v>203</v>
      </c>
      <c r="C42" s="87" t="s">
        <v>92</v>
      </c>
      <c r="D42" s="87">
        <v>555.79999999999995</v>
      </c>
    </row>
    <row r="43" spans="2:4">
      <c r="B43" s="87" t="s">
        <v>70</v>
      </c>
      <c r="C43" s="87" t="s">
        <v>89</v>
      </c>
      <c r="D43" s="87">
        <v>555.4</v>
      </c>
    </row>
    <row r="44" spans="2:4">
      <c r="B44" s="87" t="s">
        <v>164</v>
      </c>
      <c r="C44" s="87" t="s">
        <v>96</v>
      </c>
      <c r="D44" s="87">
        <v>555.4</v>
      </c>
    </row>
    <row r="45" spans="2:4">
      <c r="B45" s="87" t="s">
        <v>166</v>
      </c>
      <c r="C45" s="87" t="s">
        <v>96</v>
      </c>
      <c r="D45" s="87">
        <v>554.9</v>
      </c>
    </row>
    <row r="46" spans="2:4">
      <c r="B46" s="87" t="s">
        <v>161</v>
      </c>
      <c r="C46" s="87" t="s">
        <v>96</v>
      </c>
      <c r="D46" s="87">
        <v>554.20000000000005</v>
      </c>
    </row>
    <row r="47" spans="2:4">
      <c r="B47" s="87" t="s">
        <v>307</v>
      </c>
      <c r="C47" s="87" t="s">
        <v>92</v>
      </c>
      <c r="D47" s="87">
        <v>551.5</v>
      </c>
    </row>
    <row r="48" spans="2:4">
      <c r="B48" s="87" t="s">
        <v>315</v>
      </c>
      <c r="C48" s="87" t="s">
        <v>87</v>
      </c>
      <c r="D48" s="87">
        <v>547.79999999999995</v>
      </c>
    </row>
    <row r="49" spans="2:4">
      <c r="B49" s="87" t="s">
        <v>314</v>
      </c>
      <c r="C49" s="87" t="s">
        <v>94</v>
      </c>
      <c r="D49" s="87">
        <v>546</v>
      </c>
    </row>
    <row r="50" spans="2:4">
      <c r="B50" s="87" t="s">
        <v>619</v>
      </c>
      <c r="C50" s="87" t="s">
        <v>279</v>
      </c>
      <c r="D50" s="87">
        <v>541.4</v>
      </c>
    </row>
    <row r="51" spans="2:4">
      <c r="B51" s="87" t="s">
        <v>163</v>
      </c>
      <c r="C51" s="87" t="s">
        <v>96</v>
      </c>
      <c r="D51" s="87">
        <v>540.4</v>
      </c>
    </row>
    <row r="52" spans="2:4">
      <c r="B52" s="87" t="s">
        <v>246</v>
      </c>
      <c r="C52" s="87" t="s">
        <v>90</v>
      </c>
      <c r="D52" s="87">
        <v>540.20000000000005</v>
      </c>
    </row>
    <row r="53" spans="2:4">
      <c r="B53" s="87" t="s">
        <v>158</v>
      </c>
      <c r="C53" s="87" t="s">
        <v>90</v>
      </c>
      <c r="D53" s="87">
        <v>536.4</v>
      </c>
    </row>
    <row r="54" spans="2:4">
      <c r="B54" s="87" t="s">
        <v>165</v>
      </c>
      <c r="C54" s="87" t="s">
        <v>96</v>
      </c>
      <c r="D54" s="87">
        <v>526.20000000000005</v>
      </c>
    </row>
    <row r="55" spans="2:4">
      <c r="B55" s="87" t="s">
        <v>252</v>
      </c>
      <c r="C55" s="87" t="s">
        <v>91</v>
      </c>
      <c r="D55" s="87">
        <v>520.29999999999995</v>
      </c>
    </row>
    <row r="56" spans="2:4">
      <c r="B56" s="87" t="s">
        <v>177</v>
      </c>
      <c r="C56" s="87" t="s">
        <v>95</v>
      </c>
      <c r="D56" s="87">
        <v>517.6</v>
      </c>
    </row>
    <row r="57" spans="2:4">
      <c r="B57" s="87" t="s">
        <v>75</v>
      </c>
      <c r="C57" s="87" t="s">
        <v>94</v>
      </c>
      <c r="D57" s="87">
        <v>517.20000000000005</v>
      </c>
    </row>
    <row r="58" spans="2:4">
      <c r="B58" s="87" t="s">
        <v>80</v>
      </c>
      <c r="C58" s="87" t="s">
        <v>95</v>
      </c>
      <c r="D58" s="87">
        <v>514.4</v>
      </c>
    </row>
    <row r="59" spans="2:4">
      <c r="B59" s="87" t="s">
        <v>620</v>
      </c>
      <c r="C59" s="87" t="s">
        <v>279</v>
      </c>
      <c r="D59" s="87">
        <v>508</v>
      </c>
    </row>
    <row r="60" spans="2:4">
      <c r="B60" s="87" t="s">
        <v>86</v>
      </c>
      <c r="C60" s="87" t="s">
        <v>94</v>
      </c>
      <c r="D60" s="87">
        <v>501.7</v>
      </c>
    </row>
    <row r="61" spans="2:4">
      <c r="B61" s="87" t="s">
        <v>249</v>
      </c>
      <c r="C61" s="87" t="s">
        <v>94</v>
      </c>
      <c r="D61" s="87">
        <v>492.6</v>
      </c>
    </row>
    <row r="62" spans="2:4">
      <c r="B62" s="87" t="s">
        <v>82</v>
      </c>
      <c r="C62" s="87" t="s">
        <v>89</v>
      </c>
      <c r="D62" s="87">
        <v>453.8</v>
      </c>
    </row>
    <row r="63" spans="2:4">
      <c r="B63" s="87" t="s">
        <v>85</v>
      </c>
      <c r="C63" s="87" t="s">
        <v>92</v>
      </c>
      <c r="D63" s="87">
        <v>431.6</v>
      </c>
    </row>
    <row r="64" spans="2:4">
      <c r="B64" s="87" t="s">
        <v>209</v>
      </c>
      <c r="C64" s="87" t="s">
        <v>91</v>
      </c>
      <c r="D64" s="114"/>
    </row>
    <row r="65" spans="2:4">
      <c r="B65" s="87" t="s">
        <v>621</v>
      </c>
      <c r="C65" s="87" t="s">
        <v>88</v>
      </c>
      <c r="D65" s="114"/>
    </row>
    <row r="68" spans="2:4">
      <c r="B68" t="s">
        <v>515</v>
      </c>
      <c r="C68" t="s">
        <v>89</v>
      </c>
      <c r="D68">
        <v>617</v>
      </c>
    </row>
    <row r="69" spans="2:4">
      <c r="B69" t="s">
        <v>99</v>
      </c>
      <c r="C69" t="s">
        <v>89</v>
      </c>
      <c r="D69">
        <v>616.1</v>
      </c>
    </row>
    <row r="70" spans="2:4">
      <c r="B70" t="s">
        <v>622</v>
      </c>
      <c r="C70" t="s">
        <v>88</v>
      </c>
      <c r="D70">
        <v>615.79999999999995</v>
      </c>
    </row>
    <row r="71" spans="2:4">
      <c r="B71" t="s">
        <v>100</v>
      </c>
      <c r="C71" t="s">
        <v>89</v>
      </c>
      <c r="D71">
        <v>615.5</v>
      </c>
    </row>
    <row r="72" spans="2:4">
      <c r="B72" t="s">
        <v>280</v>
      </c>
      <c r="C72" t="s">
        <v>623</v>
      </c>
      <c r="D72">
        <v>614.20000000000005</v>
      </c>
    </row>
    <row r="73" spans="2:4">
      <c r="B73" t="s">
        <v>98</v>
      </c>
      <c r="C73" t="s">
        <v>87</v>
      </c>
      <c r="D73">
        <v>611.4</v>
      </c>
    </row>
    <row r="74" spans="2:4">
      <c r="B74" t="s">
        <v>201</v>
      </c>
      <c r="C74" t="s">
        <v>87</v>
      </c>
      <c r="D74">
        <v>610.9</v>
      </c>
    </row>
    <row r="75" spans="2:4">
      <c r="B75" t="s">
        <v>102</v>
      </c>
      <c r="C75" t="s">
        <v>87</v>
      </c>
      <c r="D75">
        <v>608.6</v>
      </c>
    </row>
    <row r="76" spans="2:4">
      <c r="B76" t="s">
        <v>170</v>
      </c>
      <c r="C76" t="s">
        <v>93</v>
      </c>
      <c r="D76">
        <v>607</v>
      </c>
    </row>
    <row r="77" spans="2:4">
      <c r="B77" t="s">
        <v>103</v>
      </c>
      <c r="C77" t="s">
        <v>89</v>
      </c>
      <c r="D77">
        <v>605.9</v>
      </c>
    </row>
    <row r="78" spans="2:4">
      <c r="B78" t="s">
        <v>285</v>
      </c>
      <c r="C78" t="s">
        <v>274</v>
      </c>
      <c r="D78">
        <v>605</v>
      </c>
    </row>
    <row r="79" spans="2:4">
      <c r="B79" t="s">
        <v>101</v>
      </c>
      <c r="C79" t="s">
        <v>88</v>
      </c>
      <c r="D79">
        <v>604.70000000000005</v>
      </c>
    </row>
    <row r="80" spans="2:4">
      <c r="B80" t="s">
        <v>624</v>
      </c>
      <c r="C80" t="s">
        <v>93</v>
      </c>
      <c r="D80">
        <v>603.6</v>
      </c>
    </row>
    <row r="81" spans="2:4">
      <c r="B81" t="s">
        <v>214</v>
      </c>
      <c r="C81" t="s">
        <v>88</v>
      </c>
      <c r="D81">
        <v>603.4</v>
      </c>
    </row>
    <row r="82" spans="2:4">
      <c r="B82" t="s">
        <v>207</v>
      </c>
      <c r="C82" t="s">
        <v>91</v>
      </c>
      <c r="D82">
        <v>597.4</v>
      </c>
    </row>
    <row r="83" spans="2:4">
      <c r="B83" t="s">
        <v>260</v>
      </c>
      <c r="C83" t="s">
        <v>261</v>
      </c>
      <c r="D83">
        <v>596.9</v>
      </c>
    </row>
    <row r="84" spans="2:4">
      <c r="B84" t="s">
        <v>256</v>
      </c>
      <c r="C84" t="s">
        <v>89</v>
      </c>
      <c r="D84">
        <v>594.79999999999995</v>
      </c>
    </row>
    <row r="85" spans="2:4">
      <c r="B85" t="s">
        <v>115</v>
      </c>
      <c r="C85" t="s">
        <v>92</v>
      </c>
      <c r="D85">
        <v>593.9</v>
      </c>
    </row>
    <row r="86" spans="2:4">
      <c r="B86" t="s">
        <v>118</v>
      </c>
      <c r="C86" t="s">
        <v>96</v>
      </c>
      <c r="D86">
        <v>593.5</v>
      </c>
    </row>
    <row r="87" spans="2:4">
      <c r="B87" t="s">
        <v>111</v>
      </c>
      <c r="C87" t="s">
        <v>96</v>
      </c>
      <c r="D87">
        <v>592</v>
      </c>
    </row>
    <row r="88" spans="2:4">
      <c r="B88" t="s">
        <v>107</v>
      </c>
      <c r="C88" t="s">
        <v>88</v>
      </c>
      <c r="D88">
        <v>591.29999999999995</v>
      </c>
    </row>
    <row r="89" spans="2:4">
      <c r="B89" t="s">
        <v>116</v>
      </c>
      <c r="C89" t="s">
        <v>91</v>
      </c>
      <c r="D89">
        <v>590.5</v>
      </c>
    </row>
    <row r="90" spans="2:4">
      <c r="B90" t="s">
        <v>167</v>
      </c>
      <c r="C90" t="s">
        <v>96</v>
      </c>
      <c r="D90">
        <v>590.1</v>
      </c>
    </row>
    <row r="91" spans="2:4">
      <c r="B91" t="s">
        <v>625</v>
      </c>
      <c r="C91" t="s">
        <v>96</v>
      </c>
      <c r="D91">
        <v>587.9</v>
      </c>
    </row>
    <row r="92" spans="2:4">
      <c r="B92" t="s">
        <v>543</v>
      </c>
      <c r="C92" t="s">
        <v>274</v>
      </c>
      <c r="D92">
        <v>579.5</v>
      </c>
    </row>
    <row r="93" spans="2:4">
      <c r="B93" t="s">
        <v>205</v>
      </c>
      <c r="C93" t="s">
        <v>91</v>
      </c>
      <c r="D93">
        <v>579.5</v>
      </c>
    </row>
    <row r="94" spans="2:4">
      <c r="B94" t="s">
        <v>626</v>
      </c>
      <c r="C94" t="s">
        <v>93</v>
      </c>
      <c r="D94">
        <v>578.9</v>
      </c>
    </row>
    <row r="95" spans="2:4">
      <c r="B95" t="s">
        <v>119</v>
      </c>
      <c r="C95" t="s">
        <v>96</v>
      </c>
      <c r="D95">
        <v>577.20000000000005</v>
      </c>
    </row>
    <row r="96" spans="2:4">
      <c r="B96" t="s">
        <v>215</v>
      </c>
      <c r="C96" t="s">
        <v>90</v>
      </c>
      <c r="D96">
        <v>576.29999999999995</v>
      </c>
    </row>
    <row r="97" spans="2:4">
      <c r="B97" t="s">
        <v>240</v>
      </c>
      <c r="C97" t="s">
        <v>89</v>
      </c>
      <c r="D97">
        <v>575.5</v>
      </c>
    </row>
    <row r="98" spans="2:4">
      <c r="B98" t="s">
        <v>216</v>
      </c>
      <c r="C98" t="s">
        <v>90</v>
      </c>
      <c r="D98">
        <v>573.5</v>
      </c>
    </row>
    <row r="99" spans="2:4">
      <c r="B99" t="s">
        <v>296</v>
      </c>
      <c r="C99" t="s">
        <v>279</v>
      </c>
      <c r="D99">
        <v>568.6</v>
      </c>
    </row>
    <row r="100" spans="2:4">
      <c r="B100" t="s">
        <v>627</v>
      </c>
      <c r="C100" t="s">
        <v>628</v>
      </c>
      <c r="D100">
        <v>567.70000000000005</v>
      </c>
    </row>
    <row r="101" spans="2:4">
      <c r="B101" t="s">
        <v>262</v>
      </c>
      <c r="C101" t="s">
        <v>263</v>
      </c>
      <c r="D101">
        <v>567.5</v>
      </c>
    </row>
    <row r="102" spans="2:4">
      <c r="B102" t="s">
        <v>629</v>
      </c>
      <c r="C102" t="s">
        <v>88</v>
      </c>
      <c r="D102">
        <v>565.5</v>
      </c>
    </row>
    <row r="103" spans="2:4">
      <c r="B103" t="s">
        <v>306</v>
      </c>
      <c r="C103" t="s">
        <v>92</v>
      </c>
      <c r="D103">
        <v>564.70000000000005</v>
      </c>
    </row>
    <row r="104" spans="2:4">
      <c r="B104" t="s">
        <v>630</v>
      </c>
      <c r="C104" t="s">
        <v>96</v>
      </c>
      <c r="D104">
        <v>564.29999999999995</v>
      </c>
    </row>
    <row r="105" spans="2:4">
      <c r="B105" t="s">
        <v>120</v>
      </c>
      <c r="C105" t="s">
        <v>94</v>
      </c>
      <c r="D105">
        <v>563.70000000000005</v>
      </c>
    </row>
    <row r="106" spans="2:4">
      <c r="B106" t="s">
        <v>125</v>
      </c>
      <c r="C106" t="s">
        <v>92</v>
      </c>
      <c r="D106">
        <v>562.70000000000005</v>
      </c>
    </row>
    <row r="107" spans="2:4">
      <c r="B107" t="s">
        <v>631</v>
      </c>
      <c r="C107" t="s">
        <v>279</v>
      </c>
      <c r="D107">
        <v>561.4</v>
      </c>
    </row>
    <row r="108" spans="2:4">
      <c r="B108" t="s">
        <v>106</v>
      </c>
      <c r="C108" t="s">
        <v>88</v>
      </c>
      <c r="D108">
        <v>560.20000000000005</v>
      </c>
    </row>
    <row r="109" spans="2:4">
      <c r="B109" t="s">
        <v>554</v>
      </c>
      <c r="C109" t="s">
        <v>279</v>
      </c>
      <c r="D109">
        <v>559</v>
      </c>
    </row>
    <row r="110" spans="2:4">
      <c r="B110" t="s">
        <v>124</v>
      </c>
      <c r="C110" t="s">
        <v>95</v>
      </c>
      <c r="D110">
        <v>557.70000000000005</v>
      </c>
    </row>
    <row r="111" spans="2:4">
      <c r="B111" t="s">
        <v>555</v>
      </c>
      <c r="C111" t="s">
        <v>274</v>
      </c>
      <c r="D111">
        <v>556.70000000000005</v>
      </c>
    </row>
    <row r="112" spans="2:4">
      <c r="B112" t="s">
        <v>123</v>
      </c>
      <c r="C112" t="s">
        <v>95</v>
      </c>
      <c r="D112">
        <v>556.70000000000005</v>
      </c>
    </row>
    <row r="113" spans="2:4">
      <c r="B113" t="s">
        <v>305</v>
      </c>
      <c r="C113" t="s">
        <v>92</v>
      </c>
      <c r="D113">
        <v>555.4</v>
      </c>
    </row>
    <row r="114" spans="2:4">
      <c r="B114" t="s">
        <v>122</v>
      </c>
      <c r="C114" t="s">
        <v>91</v>
      </c>
      <c r="D114">
        <v>553.9</v>
      </c>
    </row>
    <row r="115" spans="2:4">
      <c r="B115" t="s">
        <v>112</v>
      </c>
      <c r="C115" t="s">
        <v>94</v>
      </c>
      <c r="D115">
        <v>553.70000000000005</v>
      </c>
    </row>
    <row r="116" spans="2:4">
      <c r="B116" t="s">
        <v>189</v>
      </c>
      <c r="C116" t="s">
        <v>95</v>
      </c>
      <c r="D116">
        <v>553.6</v>
      </c>
    </row>
    <row r="117" spans="2:4">
      <c r="B117" t="s">
        <v>632</v>
      </c>
      <c r="C117" t="s">
        <v>96</v>
      </c>
      <c r="D117">
        <v>543.79999999999995</v>
      </c>
    </row>
    <row r="118" spans="2:4">
      <c r="B118" t="s">
        <v>239</v>
      </c>
      <c r="C118" t="s">
        <v>94</v>
      </c>
      <c r="D118">
        <v>538.9</v>
      </c>
    </row>
    <row r="119" spans="2:4">
      <c r="B119" t="s">
        <v>217</v>
      </c>
      <c r="C119" t="s">
        <v>90</v>
      </c>
      <c r="D119">
        <v>531.5</v>
      </c>
    </row>
    <row r="120" spans="2:4">
      <c r="B120" t="s">
        <v>206</v>
      </c>
      <c r="C120" t="s">
        <v>91</v>
      </c>
    </row>
    <row r="121" spans="2:4">
      <c r="B121" t="s">
        <v>117</v>
      </c>
      <c r="C121" t="s">
        <v>91</v>
      </c>
    </row>
    <row r="122" spans="2:4">
      <c r="B122" t="s">
        <v>121</v>
      </c>
      <c r="C122" t="s">
        <v>96</v>
      </c>
    </row>
    <row r="123" spans="2:4">
      <c r="B123" t="s">
        <v>200</v>
      </c>
      <c r="C123" t="s">
        <v>87</v>
      </c>
    </row>
    <row r="124" spans="2:4">
      <c r="B124" t="s">
        <v>193</v>
      </c>
      <c r="C124" t="s">
        <v>95</v>
      </c>
    </row>
  </sheetData>
  <autoFilter ref="B1:D54" xr:uid="{69EA84D2-8EA2-4008-80B8-5E7E917D205B}"/>
  <phoneticPr fontId="2"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5F667-1029-4B51-ADC6-6A28442EC240}">
  <dimension ref="A1:T154"/>
  <sheetViews>
    <sheetView topLeftCell="A109" zoomScale="102" zoomScaleNormal="100" workbookViewId="0">
      <selection activeCell="B97" sqref="B97"/>
    </sheetView>
  </sheetViews>
  <sheetFormatPr defaultRowHeight="18"/>
  <cols>
    <col min="2" max="3" width="12.5" customWidth="1"/>
    <col min="4" max="4" width="8.9140625" style="22"/>
    <col min="6" max="7" width="12.5" customWidth="1"/>
    <col min="8" max="8" width="8.9140625" style="22"/>
    <col min="10" max="11" width="12.5" customWidth="1"/>
    <col min="12" max="12" width="8.9140625" style="22"/>
    <col min="14" max="15" width="12.5" customWidth="1"/>
    <col min="16" max="16" width="8.9140625" style="22"/>
    <col min="18" max="19" width="12.5" customWidth="1"/>
  </cols>
  <sheetData>
    <row r="1" spans="1:20" ht="18.5" thickBot="1">
      <c r="A1" s="125"/>
      <c r="B1" s="125" t="s">
        <v>10</v>
      </c>
      <c r="C1" s="125"/>
      <c r="D1" s="126"/>
      <c r="E1" s="125"/>
      <c r="F1" s="125" t="s">
        <v>3</v>
      </c>
      <c r="G1" s="125"/>
      <c r="H1" s="126"/>
      <c r="I1" s="125"/>
      <c r="J1" s="125" t="s">
        <v>4</v>
      </c>
      <c r="K1" s="125"/>
      <c r="L1" s="126"/>
      <c r="M1" s="125"/>
      <c r="N1" s="125" t="s">
        <v>9</v>
      </c>
      <c r="O1" s="125"/>
      <c r="P1" s="126"/>
      <c r="Q1" s="125"/>
      <c r="R1" s="9" t="s">
        <v>236</v>
      </c>
      <c r="S1" s="125"/>
      <c r="T1" s="125"/>
    </row>
    <row r="2" spans="1:20" ht="20">
      <c r="A2" s="125"/>
      <c r="B2" s="121" t="s">
        <v>730</v>
      </c>
      <c r="C2" s="121" t="s">
        <v>242</v>
      </c>
      <c r="D2" s="127">
        <v>614.20000000000005</v>
      </c>
      <c r="E2" s="125"/>
      <c r="F2" s="128" t="s">
        <v>563</v>
      </c>
      <c r="G2" s="128" t="s">
        <v>88</v>
      </c>
      <c r="H2" s="128">
        <v>564</v>
      </c>
      <c r="I2" s="125"/>
      <c r="J2" s="119" t="s">
        <v>563</v>
      </c>
      <c r="K2" s="119" t="s">
        <v>88</v>
      </c>
      <c r="L2" s="129">
        <v>605.20000000000005</v>
      </c>
      <c r="M2" s="125"/>
      <c r="N2" s="121" t="s">
        <v>129</v>
      </c>
      <c r="O2" s="121" t="s">
        <v>87</v>
      </c>
      <c r="P2" s="130">
        <v>566</v>
      </c>
      <c r="Q2" s="125"/>
      <c r="R2" s="119" t="s">
        <v>129</v>
      </c>
      <c r="S2" s="119" t="s">
        <v>87</v>
      </c>
      <c r="T2" s="132">
        <v>542</v>
      </c>
    </row>
    <row r="3" spans="1:20" ht="20">
      <c r="A3" s="125"/>
      <c r="B3" s="121" t="s">
        <v>61</v>
      </c>
      <c r="C3" s="121" t="s">
        <v>87</v>
      </c>
      <c r="D3" s="127">
        <v>612.4</v>
      </c>
      <c r="E3" s="125"/>
      <c r="F3" s="106" t="s">
        <v>61</v>
      </c>
      <c r="G3" s="106" t="s">
        <v>87</v>
      </c>
      <c r="H3" s="106">
        <v>563</v>
      </c>
      <c r="I3" s="125"/>
      <c r="J3" s="120" t="s">
        <v>63</v>
      </c>
      <c r="K3" s="120" t="s">
        <v>91</v>
      </c>
      <c r="L3" s="131">
        <v>602</v>
      </c>
      <c r="M3" s="125"/>
      <c r="N3" s="121" t="s">
        <v>130</v>
      </c>
      <c r="O3" s="121" t="s">
        <v>87</v>
      </c>
      <c r="P3" s="130">
        <v>552</v>
      </c>
      <c r="Q3" s="125"/>
      <c r="R3" s="121" t="s">
        <v>197</v>
      </c>
      <c r="S3" s="121" t="s">
        <v>87</v>
      </c>
      <c r="T3" s="130">
        <v>534</v>
      </c>
    </row>
    <row r="4" spans="1:20" ht="20">
      <c r="A4" s="125"/>
      <c r="B4" s="121" t="s">
        <v>667</v>
      </c>
      <c r="C4" s="121" t="s">
        <v>88</v>
      </c>
      <c r="D4" s="127">
        <v>610.80000000000007</v>
      </c>
      <c r="E4" s="125"/>
      <c r="F4" s="106" t="s">
        <v>608</v>
      </c>
      <c r="G4" s="106" t="s">
        <v>88</v>
      </c>
      <c r="H4" s="106">
        <v>556</v>
      </c>
      <c r="I4" s="125"/>
      <c r="J4" s="120" t="s">
        <v>133</v>
      </c>
      <c r="K4" s="120" t="s">
        <v>89</v>
      </c>
      <c r="L4" s="131">
        <v>600.90000000000009</v>
      </c>
      <c r="M4" s="125"/>
      <c r="N4" s="121" t="s">
        <v>197</v>
      </c>
      <c r="O4" s="121" t="s">
        <v>87</v>
      </c>
      <c r="P4" s="130">
        <v>546</v>
      </c>
      <c r="Q4" s="125"/>
      <c r="R4" s="121" t="s">
        <v>812</v>
      </c>
      <c r="S4" s="121" t="s">
        <v>242</v>
      </c>
      <c r="T4" s="130">
        <v>530</v>
      </c>
    </row>
    <row r="5" spans="1:20" ht="20">
      <c r="A5" s="125"/>
      <c r="B5" s="121" t="s">
        <v>564</v>
      </c>
      <c r="C5" s="121" t="s">
        <v>88</v>
      </c>
      <c r="D5" s="127">
        <v>608.1</v>
      </c>
      <c r="E5" s="125"/>
      <c r="F5" s="106" t="s">
        <v>133</v>
      </c>
      <c r="G5" s="106" t="s">
        <v>89</v>
      </c>
      <c r="H5" s="106">
        <v>554</v>
      </c>
      <c r="I5" s="125"/>
      <c r="J5" s="120" t="s">
        <v>66</v>
      </c>
      <c r="K5" s="120" t="s">
        <v>94</v>
      </c>
      <c r="L5" s="131">
        <v>598.19999999999993</v>
      </c>
      <c r="M5" s="125"/>
      <c r="N5" s="121" t="s">
        <v>785</v>
      </c>
      <c r="O5" s="121" t="s">
        <v>93</v>
      </c>
      <c r="P5" s="130">
        <v>538</v>
      </c>
      <c r="Q5" s="125"/>
      <c r="R5" s="121" t="s">
        <v>643</v>
      </c>
      <c r="S5" s="121" t="s">
        <v>92</v>
      </c>
      <c r="T5" s="130">
        <v>524</v>
      </c>
    </row>
    <row r="6" spans="1:20" ht="20">
      <c r="A6" s="125"/>
      <c r="B6" s="121" t="s">
        <v>313</v>
      </c>
      <c r="C6" s="121" t="s">
        <v>89</v>
      </c>
      <c r="D6" s="127">
        <v>607.70000000000005</v>
      </c>
      <c r="E6" s="125"/>
      <c r="F6" s="106" t="s">
        <v>63</v>
      </c>
      <c r="G6" s="106" t="s">
        <v>91</v>
      </c>
      <c r="H6" s="106">
        <v>552</v>
      </c>
      <c r="I6" s="125"/>
      <c r="J6" s="120" t="s">
        <v>69</v>
      </c>
      <c r="K6" s="120" t="s">
        <v>89</v>
      </c>
      <c r="L6" s="131">
        <v>596.69999999999993</v>
      </c>
      <c r="M6" s="125"/>
      <c r="N6" s="121" t="s">
        <v>787</v>
      </c>
      <c r="O6" s="121" t="s">
        <v>242</v>
      </c>
      <c r="P6" s="130">
        <v>530</v>
      </c>
      <c r="Q6" s="125"/>
      <c r="R6" s="121" t="s">
        <v>420</v>
      </c>
      <c r="S6" s="121" t="s">
        <v>90</v>
      </c>
      <c r="T6" s="130">
        <v>519</v>
      </c>
    </row>
    <row r="7" spans="1:20" ht="20">
      <c r="A7" s="125"/>
      <c r="B7" s="121" t="s">
        <v>563</v>
      </c>
      <c r="C7" s="121" t="s">
        <v>88</v>
      </c>
      <c r="D7" s="127">
        <v>607.70000000000005</v>
      </c>
      <c r="E7" s="125"/>
      <c r="F7" s="106" t="s">
        <v>565</v>
      </c>
      <c r="G7" s="106" t="s">
        <v>88</v>
      </c>
      <c r="H7" s="106">
        <v>551</v>
      </c>
      <c r="I7" s="125"/>
      <c r="J7" s="120" t="s">
        <v>64</v>
      </c>
      <c r="K7" s="120" t="s">
        <v>92</v>
      </c>
      <c r="L7" s="131">
        <v>593</v>
      </c>
      <c r="M7" s="125"/>
      <c r="N7" s="121" t="s">
        <v>633</v>
      </c>
      <c r="O7" s="121" t="s">
        <v>88</v>
      </c>
      <c r="P7" s="130">
        <v>521</v>
      </c>
      <c r="Q7" s="125"/>
      <c r="R7" s="121" t="s">
        <v>634</v>
      </c>
      <c r="S7" s="121" t="s">
        <v>88</v>
      </c>
      <c r="T7" s="130">
        <v>517</v>
      </c>
    </row>
    <row r="8" spans="1:20" ht="20">
      <c r="A8" s="125"/>
      <c r="B8" s="121" t="s">
        <v>565</v>
      </c>
      <c r="C8" s="121" t="s">
        <v>88</v>
      </c>
      <c r="D8" s="127">
        <v>607.4</v>
      </c>
      <c r="E8" s="125"/>
      <c r="F8" s="106" t="s">
        <v>66</v>
      </c>
      <c r="G8" s="106" t="s">
        <v>94</v>
      </c>
      <c r="H8" s="106">
        <v>547</v>
      </c>
      <c r="I8" s="125"/>
      <c r="J8" s="120" t="s">
        <v>608</v>
      </c>
      <c r="K8" s="120" t="s">
        <v>88</v>
      </c>
      <c r="L8" s="131">
        <v>593</v>
      </c>
      <c r="M8" s="125"/>
      <c r="N8" s="121" t="s">
        <v>634</v>
      </c>
      <c r="O8" s="121" t="s">
        <v>88</v>
      </c>
      <c r="P8" s="130">
        <v>512</v>
      </c>
      <c r="Q8" s="125"/>
      <c r="R8" s="121" t="s">
        <v>177</v>
      </c>
      <c r="S8" s="121" t="s">
        <v>95</v>
      </c>
      <c r="T8" s="130">
        <v>514</v>
      </c>
    </row>
    <row r="9" spans="1:20" ht="20">
      <c r="A9" s="125"/>
      <c r="B9" s="121" t="s">
        <v>133</v>
      </c>
      <c r="C9" s="121" t="s">
        <v>89</v>
      </c>
      <c r="D9" s="127">
        <v>604.1</v>
      </c>
      <c r="E9" s="125"/>
      <c r="F9" s="106" t="s">
        <v>68</v>
      </c>
      <c r="G9" s="106" t="s">
        <v>89</v>
      </c>
      <c r="H9" s="106">
        <v>545</v>
      </c>
      <c r="I9" s="125"/>
      <c r="J9" s="120" t="s">
        <v>61</v>
      </c>
      <c r="K9" s="120" t="s">
        <v>87</v>
      </c>
      <c r="L9" s="131">
        <v>588.1</v>
      </c>
      <c r="M9" s="125"/>
      <c r="N9" s="121" t="s">
        <v>198</v>
      </c>
      <c r="O9" s="121" t="s">
        <v>87</v>
      </c>
      <c r="P9" s="130">
        <v>507</v>
      </c>
      <c r="Q9" s="125"/>
      <c r="R9" s="121" t="s">
        <v>244</v>
      </c>
      <c r="S9" s="121" t="s">
        <v>97</v>
      </c>
      <c r="T9" s="130">
        <v>505</v>
      </c>
    </row>
    <row r="10" spans="1:20" ht="20">
      <c r="A10" s="125"/>
      <c r="B10" s="121" t="s">
        <v>72</v>
      </c>
      <c r="C10" s="121" t="s">
        <v>89</v>
      </c>
      <c r="D10" s="127">
        <v>600.20000000000005</v>
      </c>
      <c r="E10" s="125"/>
      <c r="F10" s="106" t="s">
        <v>70</v>
      </c>
      <c r="G10" s="106" t="s">
        <v>89</v>
      </c>
      <c r="H10" s="106">
        <v>543</v>
      </c>
      <c r="I10" s="125"/>
      <c r="J10" s="120" t="s">
        <v>68</v>
      </c>
      <c r="K10" s="120" t="s">
        <v>89</v>
      </c>
      <c r="L10" s="131">
        <v>587.70000000000005</v>
      </c>
      <c r="M10" s="125"/>
      <c r="N10" s="121" t="s">
        <v>202</v>
      </c>
      <c r="O10" s="121" t="s">
        <v>89</v>
      </c>
      <c r="P10" s="130">
        <v>506</v>
      </c>
      <c r="Q10" s="125"/>
      <c r="R10" s="121" t="s">
        <v>243</v>
      </c>
      <c r="S10" s="121" t="s">
        <v>97</v>
      </c>
      <c r="T10" s="130">
        <v>500</v>
      </c>
    </row>
    <row r="11" spans="1:20" ht="20">
      <c r="A11" s="125"/>
      <c r="B11" s="121" t="s">
        <v>66</v>
      </c>
      <c r="C11" s="121" t="s">
        <v>94</v>
      </c>
      <c r="D11" s="127">
        <v>597.4</v>
      </c>
      <c r="E11" s="125"/>
      <c r="F11" s="106" t="s">
        <v>69</v>
      </c>
      <c r="G11" s="106" t="s">
        <v>89</v>
      </c>
      <c r="H11" s="106">
        <v>542</v>
      </c>
      <c r="I11" s="125"/>
      <c r="J11" s="120" t="s">
        <v>311</v>
      </c>
      <c r="K11" s="120" t="s">
        <v>89</v>
      </c>
      <c r="L11" s="131">
        <v>568.90000000000009</v>
      </c>
      <c r="M11" s="125"/>
      <c r="N11" s="125"/>
      <c r="O11" s="125"/>
      <c r="P11" s="126"/>
      <c r="Q11" s="125"/>
      <c r="R11" s="121" t="s">
        <v>198</v>
      </c>
      <c r="S11" s="121" t="s">
        <v>87</v>
      </c>
      <c r="T11" s="130">
        <v>499</v>
      </c>
    </row>
    <row r="12" spans="1:20" ht="20.5" thickBot="1">
      <c r="A12" s="125"/>
      <c r="B12" s="121" t="s">
        <v>63</v>
      </c>
      <c r="C12" s="121" t="s">
        <v>91</v>
      </c>
      <c r="D12" s="127">
        <v>597.29999999999995</v>
      </c>
      <c r="E12" s="125"/>
      <c r="F12" s="106" t="s">
        <v>64</v>
      </c>
      <c r="G12" s="106" t="s">
        <v>92</v>
      </c>
      <c r="H12" s="106">
        <v>530</v>
      </c>
      <c r="I12" s="125"/>
      <c r="J12" s="120" t="s">
        <v>810</v>
      </c>
      <c r="K12" s="120" t="s">
        <v>92</v>
      </c>
      <c r="L12" s="131">
        <v>552.70000000000005</v>
      </c>
      <c r="M12" s="125"/>
      <c r="N12" s="125"/>
      <c r="O12" s="125"/>
      <c r="P12" s="126"/>
      <c r="Q12" s="125"/>
      <c r="R12" s="121" t="s">
        <v>863</v>
      </c>
      <c r="S12" s="121" t="s">
        <v>242</v>
      </c>
      <c r="T12" s="130">
        <v>498</v>
      </c>
    </row>
    <row r="13" spans="1:20" ht="20">
      <c r="A13" s="125"/>
      <c r="B13" s="121" t="s">
        <v>312</v>
      </c>
      <c r="C13" s="121" t="s">
        <v>87</v>
      </c>
      <c r="D13" s="127">
        <v>595.80000000000007</v>
      </c>
      <c r="E13" s="125"/>
      <c r="F13" s="106" t="s">
        <v>311</v>
      </c>
      <c r="G13" s="106" t="s">
        <v>89</v>
      </c>
      <c r="H13" s="106">
        <v>509</v>
      </c>
      <c r="I13" s="125"/>
      <c r="J13" s="120" t="s">
        <v>70</v>
      </c>
      <c r="K13" s="120" t="s">
        <v>89</v>
      </c>
      <c r="L13" s="131">
        <v>546.9</v>
      </c>
      <c r="M13" s="125"/>
      <c r="N13" s="119" t="s">
        <v>462</v>
      </c>
      <c r="O13" s="119" t="s">
        <v>87</v>
      </c>
      <c r="P13" s="132">
        <v>551</v>
      </c>
      <c r="Q13" s="125"/>
      <c r="R13" s="121" t="s">
        <v>833</v>
      </c>
      <c r="S13" s="121" t="s">
        <v>92</v>
      </c>
      <c r="T13" s="130">
        <v>497</v>
      </c>
    </row>
    <row r="14" spans="1:20" ht="20">
      <c r="A14" s="125"/>
      <c r="B14" s="121" t="s">
        <v>168</v>
      </c>
      <c r="C14" s="121" t="s">
        <v>93</v>
      </c>
      <c r="D14" s="127">
        <v>595.5</v>
      </c>
      <c r="E14" s="125"/>
      <c r="F14" s="106" t="s">
        <v>314</v>
      </c>
      <c r="G14" s="106" t="s">
        <v>94</v>
      </c>
      <c r="H14" s="106">
        <v>390</v>
      </c>
      <c r="I14" s="125"/>
      <c r="J14" s="120" t="s">
        <v>158</v>
      </c>
      <c r="K14" s="120" t="s">
        <v>90</v>
      </c>
      <c r="L14" s="131">
        <v>527.5</v>
      </c>
      <c r="M14" s="125"/>
      <c r="N14" s="121" t="s">
        <v>702</v>
      </c>
      <c r="O14" s="121" t="s">
        <v>88</v>
      </c>
      <c r="P14" s="133">
        <v>531</v>
      </c>
      <c r="Q14" s="125"/>
      <c r="R14" s="121" t="s">
        <v>419</v>
      </c>
      <c r="S14" s="121" t="s">
        <v>90</v>
      </c>
      <c r="T14" s="130">
        <v>497</v>
      </c>
    </row>
    <row r="15" spans="1:20" ht="20">
      <c r="A15" s="125"/>
      <c r="B15" s="121" t="s">
        <v>609</v>
      </c>
      <c r="C15" s="121" t="s">
        <v>88</v>
      </c>
      <c r="D15" s="127">
        <v>595.1</v>
      </c>
      <c r="E15" s="125"/>
      <c r="F15" s="106" t="s">
        <v>818</v>
      </c>
      <c r="G15" s="106" t="s">
        <v>94</v>
      </c>
      <c r="H15" s="106">
        <v>15</v>
      </c>
      <c r="I15" s="125"/>
      <c r="J15" s="120" t="s">
        <v>314</v>
      </c>
      <c r="K15" s="120" t="s">
        <v>94</v>
      </c>
      <c r="L15" s="131">
        <v>510.79999999999995</v>
      </c>
      <c r="M15" s="125"/>
      <c r="N15" s="121" t="s">
        <v>637</v>
      </c>
      <c r="O15" s="121" t="s">
        <v>91</v>
      </c>
      <c r="P15" s="133">
        <v>531</v>
      </c>
      <c r="Q15" s="125"/>
      <c r="R15" s="121" t="s">
        <v>767</v>
      </c>
      <c r="S15" s="121" t="s">
        <v>242</v>
      </c>
      <c r="T15" s="130">
        <v>495</v>
      </c>
    </row>
    <row r="16" spans="1:20" ht="20">
      <c r="A16" s="125"/>
      <c r="B16" s="121" t="s">
        <v>311</v>
      </c>
      <c r="C16" s="121" t="s">
        <v>89</v>
      </c>
      <c r="D16" s="127">
        <v>594.79999999999995</v>
      </c>
      <c r="E16" s="125"/>
      <c r="F16" s="125"/>
      <c r="G16" s="125"/>
      <c r="H16" s="126"/>
      <c r="I16" s="125"/>
      <c r="J16" s="125"/>
      <c r="K16" s="125"/>
      <c r="L16" s="126"/>
      <c r="M16" s="125"/>
      <c r="N16" s="121" t="s">
        <v>131</v>
      </c>
      <c r="O16" s="121" t="s">
        <v>87</v>
      </c>
      <c r="P16" s="133">
        <v>518</v>
      </c>
      <c r="Q16" s="125"/>
      <c r="R16" s="121" t="s">
        <v>642</v>
      </c>
      <c r="S16" s="121" t="s">
        <v>92</v>
      </c>
      <c r="T16" s="130">
        <v>494</v>
      </c>
    </row>
    <row r="17" spans="1:20" ht="20.5" thickBot="1">
      <c r="A17" s="125"/>
      <c r="B17" s="121" t="s">
        <v>69</v>
      </c>
      <c r="C17" s="121" t="s">
        <v>89</v>
      </c>
      <c r="D17" s="127">
        <v>594.70000000000005</v>
      </c>
      <c r="E17" s="125"/>
      <c r="F17" s="125"/>
      <c r="G17" s="125"/>
      <c r="H17" s="126"/>
      <c r="I17" s="125"/>
      <c r="J17" s="125"/>
      <c r="K17" s="125"/>
      <c r="L17" s="126"/>
      <c r="M17" s="125"/>
      <c r="N17" s="121" t="s">
        <v>819</v>
      </c>
      <c r="O17" s="121" t="s">
        <v>94</v>
      </c>
      <c r="P17" s="133">
        <v>493</v>
      </c>
      <c r="Q17" s="125"/>
      <c r="R17" s="121" t="s">
        <v>248</v>
      </c>
      <c r="S17" s="121" t="s">
        <v>90</v>
      </c>
      <c r="T17" s="130">
        <v>482</v>
      </c>
    </row>
    <row r="18" spans="1:20" ht="20">
      <c r="A18" s="125"/>
      <c r="B18" s="121" t="s">
        <v>67</v>
      </c>
      <c r="C18" s="121" t="s">
        <v>89</v>
      </c>
      <c r="D18" s="127">
        <v>594.5</v>
      </c>
      <c r="E18" s="125"/>
      <c r="F18" s="119" t="s">
        <v>99</v>
      </c>
      <c r="G18" s="119" t="s">
        <v>89</v>
      </c>
      <c r="H18" s="133">
        <v>571</v>
      </c>
      <c r="I18" s="125"/>
      <c r="J18" t="s">
        <v>98</v>
      </c>
      <c r="K18" t="s">
        <v>87</v>
      </c>
      <c r="L18">
        <v>613.90000000000009</v>
      </c>
      <c r="M18" s="125"/>
      <c r="N18" s="121" t="s">
        <v>116</v>
      </c>
      <c r="O18" s="121" t="s">
        <v>91</v>
      </c>
      <c r="P18" s="134">
        <v>441</v>
      </c>
      <c r="Q18" s="125"/>
      <c r="R18" s="121" t="s">
        <v>648</v>
      </c>
      <c r="S18" s="121" t="s">
        <v>94</v>
      </c>
      <c r="T18" s="130">
        <v>481</v>
      </c>
    </row>
    <row r="19" spans="1:20" ht="20">
      <c r="A19" s="125"/>
      <c r="B19" s="121" t="s">
        <v>309</v>
      </c>
      <c r="C19" s="121" t="s">
        <v>310</v>
      </c>
      <c r="D19" s="127">
        <v>594.09999999999991</v>
      </c>
      <c r="E19" s="125"/>
      <c r="F19" s="121" t="s">
        <v>98</v>
      </c>
      <c r="G19" s="121" t="s">
        <v>87</v>
      </c>
      <c r="H19" s="133">
        <v>567</v>
      </c>
      <c r="I19" s="125"/>
      <c r="J19" t="s">
        <v>99</v>
      </c>
      <c r="K19" t="s">
        <v>89</v>
      </c>
      <c r="L19">
        <v>605.4</v>
      </c>
      <c r="M19" s="125"/>
      <c r="N19" s="125"/>
      <c r="O19" s="125"/>
      <c r="P19" s="126"/>
      <c r="Q19" s="125"/>
      <c r="R19" s="121" t="s">
        <v>160</v>
      </c>
      <c r="S19" s="121" t="s">
        <v>96</v>
      </c>
      <c r="T19" s="130">
        <v>481</v>
      </c>
    </row>
    <row r="20" spans="1:20" ht="20">
      <c r="A20" s="125"/>
      <c r="B20" s="121" t="s">
        <v>71</v>
      </c>
      <c r="C20" s="121" t="s">
        <v>95</v>
      </c>
      <c r="D20" s="127">
        <v>593.1</v>
      </c>
      <c r="E20" s="125"/>
      <c r="F20" s="121" t="s">
        <v>104</v>
      </c>
      <c r="G20" s="121" t="s">
        <v>88</v>
      </c>
      <c r="H20" s="133">
        <v>564</v>
      </c>
      <c r="I20" s="125"/>
      <c r="J20" t="s">
        <v>102</v>
      </c>
      <c r="K20" t="s">
        <v>87</v>
      </c>
      <c r="L20">
        <v>603.6</v>
      </c>
      <c r="M20" s="125"/>
      <c r="N20" s="125"/>
      <c r="O20" s="125"/>
      <c r="P20" s="126"/>
      <c r="Q20" s="125"/>
      <c r="R20" s="121" t="s">
        <v>495</v>
      </c>
      <c r="S20" s="121" t="s">
        <v>97</v>
      </c>
      <c r="T20" s="130">
        <v>476</v>
      </c>
    </row>
    <row r="21" spans="1:20" ht="20">
      <c r="A21" s="125"/>
      <c r="B21" s="121" t="s">
        <v>162</v>
      </c>
      <c r="C21" s="121" t="s">
        <v>96</v>
      </c>
      <c r="D21" s="127">
        <v>591.79999999999995</v>
      </c>
      <c r="E21" s="125"/>
      <c r="F21" s="121" t="s">
        <v>102</v>
      </c>
      <c r="G21" s="121" t="s">
        <v>87</v>
      </c>
      <c r="H21" s="133">
        <v>562</v>
      </c>
      <c r="I21" s="125"/>
      <c r="J21" t="s">
        <v>100</v>
      </c>
      <c r="K21" t="s">
        <v>89</v>
      </c>
      <c r="L21">
        <v>591.69999999999993</v>
      </c>
      <c r="M21" s="125"/>
      <c r="N21" s="125"/>
      <c r="O21" s="125"/>
      <c r="P21" s="126"/>
      <c r="Q21" s="125"/>
      <c r="R21" s="121" t="s">
        <v>159</v>
      </c>
      <c r="S21" s="121" t="s">
        <v>90</v>
      </c>
      <c r="T21" s="130">
        <v>476</v>
      </c>
    </row>
    <row r="22" spans="1:20" ht="20">
      <c r="A22" s="125"/>
      <c r="B22" s="121" t="s">
        <v>64</v>
      </c>
      <c r="C22" s="121" t="s">
        <v>92</v>
      </c>
      <c r="D22" s="127">
        <v>591</v>
      </c>
      <c r="E22" s="125"/>
      <c r="F22" s="121" t="s">
        <v>461</v>
      </c>
      <c r="G22" s="121" t="s">
        <v>87</v>
      </c>
      <c r="H22" s="133">
        <v>558</v>
      </c>
      <c r="I22" s="125"/>
      <c r="J22" t="s">
        <v>460</v>
      </c>
      <c r="K22" t="s">
        <v>87</v>
      </c>
      <c r="L22">
        <v>590.79999999999995</v>
      </c>
      <c r="M22" s="125"/>
      <c r="N22" s="125"/>
      <c r="O22" s="125"/>
      <c r="P22" s="126"/>
      <c r="Q22" s="125"/>
      <c r="R22" s="121" t="s">
        <v>834</v>
      </c>
      <c r="S22" s="121" t="s">
        <v>92</v>
      </c>
      <c r="T22" s="130">
        <v>473</v>
      </c>
    </row>
    <row r="23" spans="1:20" ht="20">
      <c r="A23" s="125"/>
      <c r="B23" s="121" t="s">
        <v>614</v>
      </c>
      <c r="C23" s="121" t="s">
        <v>88</v>
      </c>
      <c r="D23" s="127">
        <v>590.6</v>
      </c>
      <c r="E23" s="125"/>
      <c r="F23" s="121" t="s">
        <v>460</v>
      </c>
      <c r="G23" s="121" t="s">
        <v>87</v>
      </c>
      <c r="H23" s="133">
        <v>556</v>
      </c>
      <c r="I23" s="125"/>
      <c r="J23" t="s">
        <v>214</v>
      </c>
      <c r="K23" t="s">
        <v>88</v>
      </c>
      <c r="L23">
        <v>588.6</v>
      </c>
      <c r="M23" s="125"/>
      <c r="N23" s="125"/>
      <c r="O23" s="125"/>
      <c r="P23" s="126"/>
      <c r="Q23" s="125"/>
      <c r="R23" s="121" t="s">
        <v>835</v>
      </c>
      <c r="S23" s="121" t="s">
        <v>97</v>
      </c>
      <c r="T23" s="130">
        <v>473</v>
      </c>
    </row>
    <row r="24" spans="1:20" ht="20">
      <c r="A24" s="125"/>
      <c r="B24" s="121" t="s">
        <v>62</v>
      </c>
      <c r="C24" s="121" t="s">
        <v>90</v>
      </c>
      <c r="D24" s="127">
        <v>589.4</v>
      </c>
      <c r="E24" s="125"/>
      <c r="F24" s="121" t="s">
        <v>100</v>
      </c>
      <c r="G24" s="121" t="s">
        <v>89</v>
      </c>
      <c r="H24" s="133">
        <v>551</v>
      </c>
      <c r="I24" s="125"/>
      <c r="J24" t="s">
        <v>515</v>
      </c>
      <c r="K24" t="s">
        <v>89</v>
      </c>
      <c r="L24">
        <v>585.59999999999991</v>
      </c>
      <c r="M24" s="125"/>
      <c r="N24" s="125"/>
      <c r="O24" s="125"/>
      <c r="P24" s="126"/>
      <c r="Q24" s="125"/>
      <c r="R24" s="121" t="s">
        <v>66</v>
      </c>
      <c r="S24" s="121" t="s">
        <v>94</v>
      </c>
      <c r="T24" s="130">
        <v>473</v>
      </c>
    </row>
    <row r="25" spans="1:20" ht="20">
      <c r="A25" s="125"/>
      <c r="B25" s="121" t="s">
        <v>767</v>
      </c>
      <c r="C25" s="121" t="s">
        <v>242</v>
      </c>
      <c r="D25" s="127">
        <v>587.20000000000005</v>
      </c>
      <c r="E25" s="125"/>
      <c r="F25" s="121" t="s">
        <v>206</v>
      </c>
      <c r="G25" s="121" t="s">
        <v>91</v>
      </c>
      <c r="H25" s="133">
        <v>544</v>
      </c>
      <c r="I25" s="125"/>
      <c r="J25" t="s">
        <v>625</v>
      </c>
      <c r="K25" t="s">
        <v>96</v>
      </c>
      <c r="L25">
        <v>584.1</v>
      </c>
      <c r="M25" s="125"/>
      <c r="N25" s="125"/>
      <c r="O25" s="125"/>
      <c r="P25" s="126"/>
      <c r="Q25" s="125"/>
      <c r="R25" s="121" t="s">
        <v>645</v>
      </c>
      <c r="S25" s="121" t="s">
        <v>94</v>
      </c>
      <c r="T25" s="130">
        <v>470</v>
      </c>
    </row>
    <row r="26" spans="1:20" ht="20">
      <c r="A26" s="125"/>
      <c r="B26" s="121" t="s">
        <v>70</v>
      </c>
      <c r="C26" s="121" t="s">
        <v>89</v>
      </c>
      <c r="D26" s="127">
        <v>584.9</v>
      </c>
      <c r="E26" s="125"/>
      <c r="F26" s="121" t="s">
        <v>515</v>
      </c>
      <c r="G26" s="121" t="s">
        <v>89</v>
      </c>
      <c r="H26" s="133">
        <v>543</v>
      </c>
      <c r="I26" s="125"/>
      <c r="J26" t="s">
        <v>206</v>
      </c>
      <c r="K26" t="s">
        <v>91</v>
      </c>
      <c r="L26">
        <v>581.4</v>
      </c>
      <c r="M26" s="125"/>
      <c r="N26" s="125"/>
      <c r="O26" s="125"/>
      <c r="P26" s="126"/>
      <c r="Q26" s="125"/>
      <c r="R26" s="121" t="s">
        <v>163</v>
      </c>
      <c r="S26" s="121" t="s">
        <v>96</v>
      </c>
      <c r="T26" s="130">
        <v>470</v>
      </c>
    </row>
    <row r="27" spans="1:20" ht="20">
      <c r="A27" s="125"/>
      <c r="B27" s="121" t="s">
        <v>65</v>
      </c>
      <c r="C27" s="121" t="s">
        <v>89</v>
      </c>
      <c r="D27" s="127">
        <v>584.6</v>
      </c>
      <c r="E27" s="125"/>
      <c r="F27" s="121" t="s">
        <v>116</v>
      </c>
      <c r="G27" s="121" t="s">
        <v>91</v>
      </c>
      <c r="H27" s="133">
        <v>537</v>
      </c>
      <c r="I27" s="125"/>
      <c r="J27" t="s">
        <v>116</v>
      </c>
      <c r="K27" t="s">
        <v>91</v>
      </c>
      <c r="L27">
        <v>571.19999999999993</v>
      </c>
      <c r="M27" s="125"/>
      <c r="N27" s="125"/>
      <c r="O27" s="125"/>
      <c r="P27" s="126"/>
      <c r="Q27" s="125"/>
      <c r="R27" s="121" t="s">
        <v>646</v>
      </c>
      <c r="S27" s="121" t="s">
        <v>92</v>
      </c>
      <c r="T27" s="130">
        <v>469</v>
      </c>
    </row>
    <row r="28" spans="1:20" ht="20">
      <c r="A28" s="125"/>
      <c r="B28" s="121" t="s">
        <v>608</v>
      </c>
      <c r="C28" s="121" t="s">
        <v>88</v>
      </c>
      <c r="D28" s="127">
        <v>584.40000000000009</v>
      </c>
      <c r="E28" s="125"/>
      <c r="F28" s="121" t="s">
        <v>101</v>
      </c>
      <c r="G28" s="121" t="s">
        <v>88</v>
      </c>
      <c r="H28" s="133">
        <v>534</v>
      </c>
      <c r="I28" s="125"/>
      <c r="J28" t="s">
        <v>117</v>
      </c>
      <c r="K28" t="s">
        <v>91</v>
      </c>
      <c r="L28">
        <v>568.4</v>
      </c>
      <c r="M28" s="125"/>
      <c r="N28" s="125"/>
      <c r="O28" s="125"/>
      <c r="P28" s="126"/>
      <c r="Q28" s="125"/>
      <c r="R28" s="121" t="s">
        <v>164</v>
      </c>
      <c r="S28" s="121" t="s">
        <v>96</v>
      </c>
      <c r="T28" s="130">
        <v>467</v>
      </c>
    </row>
    <row r="29" spans="1:20" ht="20">
      <c r="A29" s="125"/>
      <c r="B29" s="121" t="s">
        <v>202</v>
      </c>
      <c r="C29" s="121" t="s">
        <v>89</v>
      </c>
      <c r="D29" s="127">
        <v>583.1</v>
      </c>
      <c r="E29" s="125"/>
      <c r="F29" s="121" t="s">
        <v>107</v>
      </c>
      <c r="G29" s="121" t="s">
        <v>88</v>
      </c>
      <c r="H29" s="133">
        <v>530</v>
      </c>
      <c r="I29" s="125"/>
      <c r="J29" t="s">
        <v>107</v>
      </c>
      <c r="K29" t="s">
        <v>88</v>
      </c>
      <c r="L29">
        <v>561.5</v>
      </c>
      <c r="M29" s="125"/>
      <c r="N29" s="125"/>
      <c r="O29" s="125"/>
      <c r="P29" s="126"/>
      <c r="Q29" s="125"/>
      <c r="R29" s="121" t="s">
        <v>836</v>
      </c>
      <c r="S29" s="121" t="s">
        <v>92</v>
      </c>
      <c r="T29" s="130">
        <v>465</v>
      </c>
    </row>
    <row r="30" spans="1:20" ht="20">
      <c r="A30" s="125"/>
      <c r="B30" s="121" t="s">
        <v>58</v>
      </c>
      <c r="C30" s="121" t="s">
        <v>92</v>
      </c>
      <c r="D30" s="127">
        <v>582.20000000000005</v>
      </c>
      <c r="E30" s="125"/>
      <c r="F30" s="121" t="s">
        <v>214</v>
      </c>
      <c r="G30" s="121" t="s">
        <v>88</v>
      </c>
      <c r="H30" s="133">
        <v>523</v>
      </c>
      <c r="I30" s="125"/>
      <c r="J30" t="s">
        <v>106</v>
      </c>
      <c r="K30" t="s">
        <v>88</v>
      </c>
      <c r="L30">
        <v>508.40000000000009</v>
      </c>
      <c r="M30" s="125"/>
      <c r="N30" s="125"/>
      <c r="O30" s="125"/>
      <c r="P30" s="126"/>
      <c r="Q30" s="125"/>
      <c r="R30" s="121" t="s">
        <v>448</v>
      </c>
      <c r="S30" s="121" t="s">
        <v>95</v>
      </c>
      <c r="T30" s="130">
        <v>458</v>
      </c>
    </row>
    <row r="31" spans="1:20" ht="20">
      <c r="A31" s="125"/>
      <c r="B31" s="121" t="s">
        <v>774</v>
      </c>
      <c r="C31" s="121" t="s">
        <v>88</v>
      </c>
      <c r="D31" s="127">
        <v>581.30000000000007</v>
      </c>
      <c r="E31" s="125"/>
      <c r="F31" s="121" t="s">
        <v>625</v>
      </c>
      <c r="G31" s="121" t="s">
        <v>96</v>
      </c>
      <c r="H31" s="133">
        <v>514</v>
      </c>
      <c r="I31" s="125"/>
      <c r="J31" t="s">
        <v>112</v>
      </c>
      <c r="K31" t="s">
        <v>94</v>
      </c>
      <c r="L31">
        <v>502.7</v>
      </c>
      <c r="M31" s="125"/>
      <c r="N31" s="125"/>
      <c r="O31" s="125"/>
      <c r="P31" s="126"/>
      <c r="Q31" s="125"/>
      <c r="R31" s="121" t="s">
        <v>837</v>
      </c>
      <c r="S31" s="121" t="s">
        <v>94</v>
      </c>
      <c r="T31" s="130">
        <v>451</v>
      </c>
    </row>
    <row r="32" spans="1:20" ht="20">
      <c r="A32" s="125"/>
      <c r="B32" s="121" t="s">
        <v>76</v>
      </c>
      <c r="C32" s="121" t="s">
        <v>94</v>
      </c>
      <c r="D32" s="127">
        <v>581.19999999999993</v>
      </c>
      <c r="E32" s="125"/>
      <c r="F32" s="121" t="s">
        <v>134</v>
      </c>
      <c r="G32" s="121" t="s">
        <v>113</v>
      </c>
      <c r="H32" s="133">
        <v>493</v>
      </c>
      <c r="I32" s="125"/>
      <c r="J32" s="125"/>
      <c r="K32" s="125"/>
      <c r="L32" s="126"/>
      <c r="M32" s="125"/>
      <c r="N32" s="125"/>
      <c r="O32" s="125"/>
      <c r="P32" s="126"/>
      <c r="Q32" s="125"/>
      <c r="R32" s="121" t="s">
        <v>838</v>
      </c>
      <c r="S32" s="121" t="s">
        <v>87</v>
      </c>
      <c r="T32" s="130">
        <v>450</v>
      </c>
    </row>
    <row r="33" spans="1:20" ht="20">
      <c r="A33" s="125"/>
      <c r="B33" s="121" t="s">
        <v>210</v>
      </c>
      <c r="C33" s="121" t="s">
        <v>92</v>
      </c>
      <c r="D33" s="127">
        <v>579.5</v>
      </c>
      <c r="E33" s="125"/>
      <c r="F33" s="121" t="s">
        <v>117</v>
      </c>
      <c r="G33" s="121" t="s">
        <v>91</v>
      </c>
      <c r="H33" s="133">
        <v>485</v>
      </c>
      <c r="I33" s="125"/>
      <c r="J33" s="125"/>
      <c r="K33" s="125"/>
      <c r="L33" s="126"/>
      <c r="M33" s="125"/>
      <c r="N33" s="125"/>
      <c r="O33" s="125"/>
      <c r="P33" s="126"/>
      <c r="Q33" s="125"/>
      <c r="R33" s="121" t="s">
        <v>839</v>
      </c>
      <c r="S33" s="121" t="s">
        <v>89</v>
      </c>
      <c r="T33" s="130">
        <v>450</v>
      </c>
    </row>
    <row r="34" spans="1:20" ht="20">
      <c r="A34" s="125"/>
      <c r="B34" s="121" t="s">
        <v>621</v>
      </c>
      <c r="C34" s="121" t="s">
        <v>88</v>
      </c>
      <c r="D34" s="127">
        <v>576.70000000000005</v>
      </c>
      <c r="E34" s="125"/>
      <c r="F34" s="121" t="s">
        <v>112</v>
      </c>
      <c r="G34" s="121" t="s">
        <v>94</v>
      </c>
      <c r="H34" s="133">
        <v>455</v>
      </c>
      <c r="I34" s="125"/>
      <c r="J34" s="125"/>
      <c r="K34" s="125"/>
      <c r="L34" s="126"/>
      <c r="M34" s="125"/>
      <c r="N34" s="125"/>
      <c r="O34" s="125"/>
      <c r="P34" s="126"/>
      <c r="Q34" s="125"/>
      <c r="R34" s="121" t="s">
        <v>308</v>
      </c>
      <c r="S34" s="121" t="s">
        <v>97</v>
      </c>
      <c r="T34" s="130">
        <v>446</v>
      </c>
    </row>
    <row r="35" spans="1:20" ht="20">
      <c r="A35" s="125"/>
      <c r="B35" s="121" t="s">
        <v>820</v>
      </c>
      <c r="C35" s="121" t="s">
        <v>242</v>
      </c>
      <c r="D35" s="127">
        <v>574.29999999999995</v>
      </c>
      <c r="E35" s="125"/>
      <c r="F35" s="125"/>
      <c r="G35" s="125"/>
      <c r="H35" s="126"/>
      <c r="I35" s="125"/>
      <c r="J35" s="125"/>
      <c r="K35" s="125"/>
      <c r="L35" s="126"/>
      <c r="M35" s="125"/>
      <c r="N35" s="125"/>
      <c r="O35" s="125"/>
      <c r="P35" s="126"/>
      <c r="Q35" s="125"/>
      <c r="R35" s="121" t="s">
        <v>452</v>
      </c>
      <c r="S35" s="121" t="s">
        <v>95</v>
      </c>
      <c r="T35" s="130">
        <v>446</v>
      </c>
    </row>
    <row r="36" spans="1:20" ht="20">
      <c r="A36" s="125"/>
      <c r="B36" s="121" t="s">
        <v>211</v>
      </c>
      <c r="C36" s="121" t="s">
        <v>90</v>
      </c>
      <c r="D36" s="127">
        <v>573.79999999999995</v>
      </c>
      <c r="E36" s="125"/>
      <c r="F36" s="125"/>
      <c r="G36" s="125"/>
      <c r="H36" s="126"/>
      <c r="I36" s="125"/>
      <c r="J36" s="125"/>
      <c r="K36" s="125"/>
      <c r="L36" s="126"/>
      <c r="M36" s="125"/>
      <c r="N36" s="125"/>
      <c r="O36" s="125"/>
      <c r="P36" s="126"/>
      <c r="Q36" s="125"/>
      <c r="R36" s="121" t="s">
        <v>840</v>
      </c>
      <c r="S36" s="121" t="s">
        <v>310</v>
      </c>
      <c r="T36" s="130">
        <v>442</v>
      </c>
    </row>
    <row r="37" spans="1:20" ht="20">
      <c r="A37" s="125"/>
      <c r="B37" s="121" t="s">
        <v>772</v>
      </c>
      <c r="C37" s="121" t="s">
        <v>91</v>
      </c>
      <c r="D37" s="127">
        <v>573</v>
      </c>
      <c r="E37" s="125"/>
      <c r="F37" s="125"/>
      <c r="G37" s="125"/>
      <c r="H37" s="126"/>
      <c r="I37" s="125"/>
      <c r="J37" s="125"/>
      <c r="K37" s="125"/>
      <c r="L37" s="126"/>
      <c r="M37" s="125"/>
      <c r="N37" s="125"/>
      <c r="O37" s="125"/>
      <c r="P37" s="126"/>
      <c r="Q37" s="125"/>
      <c r="R37" s="121" t="s">
        <v>450</v>
      </c>
      <c r="S37" s="121" t="s">
        <v>95</v>
      </c>
      <c r="T37" s="130">
        <v>439</v>
      </c>
    </row>
    <row r="38" spans="1:20" ht="20">
      <c r="A38" s="125"/>
      <c r="B38" s="121" t="s">
        <v>616</v>
      </c>
      <c r="C38" s="121" t="s">
        <v>96</v>
      </c>
      <c r="D38" s="127">
        <v>572.5</v>
      </c>
      <c r="E38" s="125"/>
      <c r="F38" s="125"/>
      <c r="G38" s="125"/>
      <c r="H38" s="126"/>
      <c r="I38" s="125"/>
      <c r="J38" s="125"/>
      <c r="K38" s="125"/>
      <c r="L38" s="126"/>
      <c r="M38" s="125"/>
      <c r="N38" s="125"/>
      <c r="O38" s="125"/>
      <c r="P38" s="126"/>
      <c r="Q38" s="125"/>
      <c r="R38" s="121" t="s">
        <v>841</v>
      </c>
      <c r="S38" s="121" t="s">
        <v>96</v>
      </c>
      <c r="T38" s="130">
        <v>438</v>
      </c>
    </row>
    <row r="39" spans="1:20" ht="20">
      <c r="A39" s="125"/>
      <c r="B39" s="121" t="s">
        <v>160</v>
      </c>
      <c r="C39" s="121" t="s">
        <v>96</v>
      </c>
      <c r="D39" s="127">
        <v>572.4</v>
      </c>
      <c r="E39" s="125"/>
      <c r="F39" s="125"/>
      <c r="G39" s="125"/>
      <c r="H39" s="126"/>
      <c r="I39" s="125"/>
      <c r="J39" s="125"/>
      <c r="K39" s="125"/>
      <c r="L39" s="126"/>
      <c r="M39" s="125"/>
      <c r="N39" s="125"/>
      <c r="O39" s="125"/>
      <c r="P39" s="126"/>
      <c r="Q39" s="125"/>
      <c r="R39" s="121" t="s">
        <v>185</v>
      </c>
      <c r="S39" s="121" t="s">
        <v>95</v>
      </c>
      <c r="T39" s="130">
        <v>438</v>
      </c>
    </row>
    <row r="40" spans="1:20" ht="20">
      <c r="A40" s="125"/>
      <c r="B40" s="121" t="s">
        <v>80</v>
      </c>
      <c r="C40" s="121" t="s">
        <v>95</v>
      </c>
      <c r="D40" s="127">
        <v>570.09999999999991</v>
      </c>
      <c r="E40" s="125"/>
      <c r="F40" s="125"/>
      <c r="G40" s="125"/>
      <c r="H40" s="126"/>
      <c r="I40" s="125"/>
      <c r="J40" s="125"/>
      <c r="K40" s="125"/>
      <c r="L40" s="126"/>
      <c r="M40" s="125"/>
      <c r="N40" s="125"/>
      <c r="O40" s="125"/>
      <c r="P40" s="126"/>
      <c r="Q40" s="125"/>
      <c r="R40" s="121" t="s">
        <v>842</v>
      </c>
      <c r="S40" s="121" t="s">
        <v>96</v>
      </c>
      <c r="T40" s="130">
        <v>434</v>
      </c>
    </row>
    <row r="41" spans="1:20" ht="20">
      <c r="A41" s="125"/>
      <c r="B41" s="121" t="s">
        <v>68</v>
      </c>
      <c r="C41" s="121" t="s">
        <v>89</v>
      </c>
      <c r="D41" s="127">
        <v>569.1</v>
      </c>
      <c r="E41" s="125"/>
      <c r="F41" s="125"/>
      <c r="G41" s="125"/>
      <c r="H41" s="126"/>
      <c r="I41" s="125"/>
      <c r="J41" s="125"/>
      <c r="K41" s="125"/>
      <c r="L41" s="126"/>
      <c r="M41" s="125"/>
      <c r="N41" s="125"/>
      <c r="O41" s="125"/>
      <c r="P41" s="126"/>
      <c r="Q41" s="125"/>
      <c r="R41" s="121" t="s">
        <v>843</v>
      </c>
      <c r="S41" s="121" t="s">
        <v>92</v>
      </c>
      <c r="T41" s="130">
        <v>433</v>
      </c>
    </row>
    <row r="42" spans="1:20" ht="20">
      <c r="A42" s="125"/>
      <c r="B42" s="121" t="s">
        <v>253</v>
      </c>
      <c r="C42" s="121" t="s">
        <v>94</v>
      </c>
      <c r="D42" s="127">
        <v>568.79999999999995</v>
      </c>
      <c r="E42" s="125"/>
      <c r="F42" s="125"/>
      <c r="G42" s="125"/>
      <c r="H42" s="126"/>
      <c r="I42" s="125"/>
      <c r="J42" s="125"/>
      <c r="K42" s="125"/>
      <c r="L42" s="126"/>
      <c r="M42" s="125"/>
      <c r="N42" s="125"/>
      <c r="O42" s="125"/>
      <c r="P42" s="126"/>
      <c r="Q42" s="125"/>
      <c r="R42" s="121" t="s">
        <v>649</v>
      </c>
      <c r="S42" s="121" t="s">
        <v>91</v>
      </c>
      <c r="T42" s="130">
        <v>428</v>
      </c>
    </row>
    <row r="43" spans="1:20" ht="20">
      <c r="A43" s="125"/>
      <c r="B43" s="121" t="s">
        <v>185</v>
      </c>
      <c r="C43" s="121" t="s">
        <v>95</v>
      </c>
      <c r="D43" s="127">
        <v>568</v>
      </c>
      <c r="E43" s="125"/>
      <c r="F43" s="125"/>
      <c r="G43" s="125"/>
      <c r="H43" s="126"/>
      <c r="I43" s="125"/>
      <c r="J43" s="125"/>
      <c r="K43" s="125"/>
      <c r="L43" s="126"/>
      <c r="M43" s="125"/>
      <c r="N43" s="125"/>
      <c r="O43" s="125"/>
      <c r="P43" s="126"/>
      <c r="Q43" s="125"/>
      <c r="R43" s="121" t="s">
        <v>650</v>
      </c>
      <c r="S43" s="121" t="s">
        <v>91</v>
      </c>
      <c r="T43" s="130">
        <v>424</v>
      </c>
    </row>
    <row r="44" spans="1:20" ht="20">
      <c r="A44" s="125"/>
      <c r="B44" s="121" t="s">
        <v>166</v>
      </c>
      <c r="C44" s="121" t="s">
        <v>96</v>
      </c>
      <c r="D44" s="127">
        <v>567.49999999999989</v>
      </c>
      <c r="E44" s="125"/>
      <c r="F44" s="125"/>
      <c r="G44" s="125"/>
      <c r="H44" s="126"/>
      <c r="I44" s="125"/>
      <c r="J44" s="125"/>
      <c r="K44" s="125"/>
      <c r="L44" s="126"/>
      <c r="M44" s="125"/>
      <c r="N44" s="125"/>
      <c r="O44" s="125"/>
      <c r="P44" s="126"/>
      <c r="Q44" s="125"/>
      <c r="R44" s="121" t="s">
        <v>616</v>
      </c>
      <c r="S44" s="121" t="s">
        <v>96</v>
      </c>
      <c r="T44" s="130">
        <v>411</v>
      </c>
    </row>
    <row r="45" spans="1:20" ht="20">
      <c r="A45" s="125"/>
      <c r="B45" s="121" t="s">
        <v>431</v>
      </c>
      <c r="C45" s="121" t="s">
        <v>96</v>
      </c>
      <c r="D45" s="127">
        <v>565.5</v>
      </c>
      <c r="E45" s="125"/>
      <c r="F45" s="125"/>
      <c r="G45" s="125"/>
      <c r="H45" s="126"/>
      <c r="I45" s="125"/>
      <c r="J45" s="125"/>
      <c r="K45" s="125"/>
      <c r="L45" s="126"/>
      <c r="M45" s="125"/>
      <c r="N45" s="125"/>
      <c r="O45" s="125"/>
      <c r="P45" s="126"/>
      <c r="Q45" s="125"/>
      <c r="R45" s="121" t="s">
        <v>844</v>
      </c>
      <c r="S45" s="121" t="s">
        <v>91</v>
      </c>
      <c r="T45" s="130">
        <v>406</v>
      </c>
    </row>
    <row r="46" spans="1:20" ht="20">
      <c r="A46" s="125"/>
      <c r="B46" s="121" t="s">
        <v>161</v>
      </c>
      <c r="C46" s="121" t="s">
        <v>96</v>
      </c>
      <c r="D46" s="127">
        <v>565.20000000000005</v>
      </c>
      <c r="E46" s="125"/>
      <c r="F46" s="125"/>
      <c r="G46" s="125"/>
      <c r="H46" s="126"/>
      <c r="I46" s="125"/>
      <c r="J46" s="125"/>
      <c r="K46" s="125"/>
      <c r="L46" s="126"/>
      <c r="M46" s="125"/>
      <c r="N46" s="125"/>
      <c r="O46" s="125"/>
      <c r="P46" s="126"/>
      <c r="Q46" s="125"/>
      <c r="R46" s="121" t="s">
        <v>421</v>
      </c>
      <c r="S46" s="121" t="s">
        <v>90</v>
      </c>
      <c r="T46" s="130">
        <v>406</v>
      </c>
    </row>
    <row r="47" spans="1:20" ht="20">
      <c r="A47" s="125"/>
      <c r="B47" s="121" t="s">
        <v>307</v>
      </c>
      <c r="C47" s="121" t="s">
        <v>92</v>
      </c>
      <c r="D47" s="127">
        <v>564.1</v>
      </c>
      <c r="E47" s="125"/>
      <c r="F47" s="125"/>
      <c r="G47" s="125"/>
      <c r="H47" s="126"/>
      <c r="I47" s="125"/>
      <c r="J47" s="125"/>
      <c r="K47" s="125"/>
      <c r="L47" s="126"/>
      <c r="M47" s="125"/>
      <c r="N47" s="125"/>
      <c r="O47" s="125"/>
      <c r="P47" s="126"/>
      <c r="Q47" s="125"/>
      <c r="R47" s="121" t="s">
        <v>431</v>
      </c>
      <c r="S47" s="121" t="s">
        <v>96</v>
      </c>
      <c r="T47" s="130">
        <v>398</v>
      </c>
    </row>
    <row r="48" spans="1:20" ht="20">
      <c r="A48" s="125"/>
      <c r="B48" s="121" t="s">
        <v>615</v>
      </c>
      <c r="C48" s="121" t="s">
        <v>88</v>
      </c>
      <c r="D48" s="127">
        <v>562.4</v>
      </c>
      <c r="E48" s="125"/>
      <c r="F48" s="125"/>
      <c r="G48" s="125"/>
      <c r="H48" s="126"/>
      <c r="I48" s="125"/>
      <c r="J48" s="125"/>
      <c r="K48" s="125"/>
      <c r="L48" s="126"/>
      <c r="M48" s="125"/>
      <c r="N48" s="125"/>
      <c r="O48" s="125"/>
      <c r="P48" s="126"/>
      <c r="Q48" s="125"/>
      <c r="R48" s="121" t="s">
        <v>845</v>
      </c>
      <c r="S48" s="121" t="s">
        <v>96</v>
      </c>
      <c r="T48" s="130">
        <v>397</v>
      </c>
    </row>
    <row r="49" spans="1:20" ht="20">
      <c r="A49" s="125"/>
      <c r="B49" s="121" t="s">
        <v>180</v>
      </c>
      <c r="C49" s="121" t="s">
        <v>95</v>
      </c>
      <c r="D49" s="127">
        <v>562</v>
      </c>
      <c r="E49" s="125"/>
      <c r="F49" s="125"/>
      <c r="G49" s="125"/>
      <c r="H49" s="126"/>
      <c r="I49" s="125"/>
      <c r="J49" s="125"/>
      <c r="K49" s="125"/>
      <c r="L49" s="126"/>
      <c r="M49" s="125"/>
      <c r="N49" s="125"/>
      <c r="O49" s="125"/>
      <c r="P49" s="126"/>
      <c r="Q49" s="125"/>
      <c r="R49" s="121" t="s">
        <v>846</v>
      </c>
      <c r="S49" s="121" t="s">
        <v>94</v>
      </c>
      <c r="T49" s="130">
        <v>391</v>
      </c>
    </row>
    <row r="50" spans="1:20" ht="20">
      <c r="A50" s="125"/>
      <c r="B50" s="121" t="s">
        <v>177</v>
      </c>
      <c r="C50" s="121" t="s">
        <v>95</v>
      </c>
      <c r="D50" s="127">
        <v>560</v>
      </c>
      <c r="E50" s="125"/>
      <c r="F50" s="125"/>
      <c r="G50" s="125"/>
      <c r="H50" s="126"/>
      <c r="I50" s="125"/>
      <c r="J50" s="125"/>
      <c r="K50" s="125"/>
      <c r="L50" s="126"/>
      <c r="M50" s="125"/>
      <c r="N50" s="125"/>
      <c r="O50" s="125"/>
      <c r="P50" s="126"/>
      <c r="Q50" s="125"/>
      <c r="R50" s="121" t="s">
        <v>847</v>
      </c>
      <c r="S50" s="121" t="s">
        <v>94</v>
      </c>
      <c r="T50" s="130">
        <v>389</v>
      </c>
    </row>
    <row r="51" spans="1:20" ht="20">
      <c r="A51" s="125"/>
      <c r="B51" s="121" t="s">
        <v>769</v>
      </c>
      <c r="C51" s="121" t="s">
        <v>242</v>
      </c>
      <c r="D51" s="127">
        <v>559.9</v>
      </c>
      <c r="E51" s="125"/>
      <c r="F51" s="125"/>
      <c r="G51" s="125"/>
      <c r="H51" s="126"/>
      <c r="I51" s="125"/>
      <c r="J51" s="125"/>
      <c r="K51" s="125"/>
      <c r="L51" s="126"/>
      <c r="M51" s="125"/>
      <c r="N51" s="125"/>
      <c r="O51" s="125"/>
      <c r="P51" s="126"/>
      <c r="Q51" s="125"/>
      <c r="R51" s="121" t="s">
        <v>848</v>
      </c>
      <c r="S51" s="121" t="s">
        <v>89</v>
      </c>
      <c r="T51" s="130">
        <v>387</v>
      </c>
    </row>
    <row r="52" spans="1:20" ht="20">
      <c r="A52" s="125"/>
      <c r="B52" s="121" t="s">
        <v>74</v>
      </c>
      <c r="C52" s="121" t="s">
        <v>92</v>
      </c>
      <c r="D52" s="127">
        <v>559.30000000000007</v>
      </c>
      <c r="E52" s="125"/>
      <c r="F52" s="125"/>
      <c r="G52" s="125"/>
      <c r="H52" s="126"/>
      <c r="I52" s="125"/>
      <c r="J52" s="125"/>
      <c r="K52" s="125"/>
      <c r="L52" s="126"/>
      <c r="M52" s="125"/>
      <c r="N52" s="125"/>
      <c r="O52" s="125"/>
      <c r="P52" s="126"/>
      <c r="Q52" s="125"/>
      <c r="R52" s="121" t="s">
        <v>418</v>
      </c>
      <c r="S52" s="121" t="s">
        <v>90</v>
      </c>
      <c r="T52" s="130">
        <v>374</v>
      </c>
    </row>
    <row r="53" spans="1:20" ht="20">
      <c r="A53" s="125"/>
      <c r="B53" s="121" t="s">
        <v>818</v>
      </c>
      <c r="C53" s="121" t="s">
        <v>94</v>
      </c>
      <c r="D53" s="127">
        <v>555.6</v>
      </c>
      <c r="E53" s="125"/>
      <c r="F53" s="125"/>
      <c r="G53" s="125"/>
      <c r="H53" s="126"/>
      <c r="I53" s="125"/>
      <c r="J53" s="125"/>
      <c r="K53" s="125"/>
      <c r="L53" s="126"/>
      <c r="M53" s="125"/>
      <c r="N53" s="125"/>
      <c r="O53" s="125"/>
      <c r="P53" s="126"/>
      <c r="Q53" s="125"/>
      <c r="R53" s="121" t="s">
        <v>849</v>
      </c>
      <c r="S53" s="121" t="s">
        <v>91</v>
      </c>
      <c r="T53" s="130">
        <v>325</v>
      </c>
    </row>
    <row r="54" spans="1:20" ht="20">
      <c r="A54" s="125"/>
      <c r="B54" s="121" t="s">
        <v>249</v>
      </c>
      <c r="C54" s="121" t="s">
        <v>94</v>
      </c>
      <c r="D54" s="127">
        <v>553.29999999999995</v>
      </c>
      <c r="E54" s="125"/>
      <c r="F54" s="125"/>
      <c r="G54" s="125"/>
      <c r="H54" s="126"/>
      <c r="I54" s="125"/>
      <c r="J54" s="125"/>
      <c r="K54" s="125"/>
      <c r="L54" s="126"/>
      <c r="M54" s="125"/>
      <c r="N54" s="125"/>
      <c r="O54" s="125"/>
      <c r="P54" s="126"/>
      <c r="Q54" s="125"/>
      <c r="R54" s="121" t="s">
        <v>850</v>
      </c>
      <c r="S54" s="121" t="s">
        <v>96</v>
      </c>
      <c r="T54" s="130">
        <v>313</v>
      </c>
    </row>
    <row r="55" spans="1:20" ht="20">
      <c r="A55" s="125"/>
      <c r="B55" s="121" t="s">
        <v>164</v>
      </c>
      <c r="C55" s="121" t="s">
        <v>96</v>
      </c>
      <c r="D55" s="127">
        <v>549.59999999999991</v>
      </c>
      <c r="E55" s="125"/>
      <c r="F55" s="125"/>
      <c r="G55" s="125"/>
      <c r="H55" s="126"/>
      <c r="I55" s="125"/>
      <c r="J55" s="125"/>
      <c r="K55" s="125"/>
      <c r="L55" s="126"/>
      <c r="M55" s="125"/>
      <c r="N55" s="125"/>
      <c r="O55" s="125"/>
      <c r="P55" s="126"/>
      <c r="Q55" s="125"/>
      <c r="R55" s="121" t="s">
        <v>851</v>
      </c>
      <c r="S55" s="121" t="s">
        <v>91</v>
      </c>
      <c r="T55" s="130">
        <v>249</v>
      </c>
    </row>
    <row r="56" spans="1:20" ht="20">
      <c r="A56" s="125"/>
      <c r="B56" s="121" t="s">
        <v>252</v>
      </c>
      <c r="C56" s="121" t="s">
        <v>91</v>
      </c>
      <c r="D56" s="127">
        <v>549.20000000000005</v>
      </c>
      <c r="E56" s="125"/>
      <c r="F56" s="125"/>
      <c r="G56" s="125"/>
      <c r="H56" s="126"/>
      <c r="I56" s="125"/>
      <c r="J56" s="125"/>
      <c r="K56" s="125"/>
      <c r="L56" s="126"/>
      <c r="M56" s="125"/>
      <c r="N56" s="125"/>
      <c r="O56" s="125"/>
      <c r="P56" s="126"/>
      <c r="Q56" s="125"/>
      <c r="R56" s="121" t="s">
        <v>852</v>
      </c>
      <c r="S56" s="121" t="s">
        <v>91</v>
      </c>
      <c r="T56" s="130">
        <v>220</v>
      </c>
    </row>
    <row r="57" spans="1:20" ht="20">
      <c r="A57" s="125"/>
      <c r="B57" s="121" t="s">
        <v>821</v>
      </c>
      <c r="C57" s="121" t="s">
        <v>88</v>
      </c>
      <c r="D57" s="127">
        <v>548.70000000000005</v>
      </c>
      <c r="E57" s="125"/>
      <c r="F57" s="125"/>
      <c r="G57" s="125"/>
      <c r="H57" s="126"/>
      <c r="I57" s="125"/>
      <c r="J57" s="125"/>
      <c r="K57" s="125"/>
      <c r="L57" s="126"/>
      <c r="M57" s="125"/>
      <c r="N57" s="125"/>
      <c r="O57" s="125"/>
      <c r="P57" s="126"/>
      <c r="Q57" s="125"/>
      <c r="R57" s="121" t="s">
        <v>186</v>
      </c>
      <c r="S57" s="121" t="s">
        <v>95</v>
      </c>
      <c r="T57" s="125"/>
    </row>
    <row r="58" spans="1:20" ht="20">
      <c r="A58" s="125"/>
      <c r="B58" s="121" t="s">
        <v>163</v>
      </c>
      <c r="C58" s="121" t="s">
        <v>96</v>
      </c>
      <c r="D58" s="127">
        <v>548.5</v>
      </c>
      <c r="E58" s="125"/>
      <c r="F58" s="125"/>
      <c r="G58" s="125"/>
      <c r="H58" s="126"/>
      <c r="I58" s="125"/>
      <c r="J58" s="125"/>
      <c r="K58" s="125"/>
      <c r="L58" s="126"/>
      <c r="M58" s="125"/>
      <c r="N58" s="125"/>
      <c r="O58" s="125"/>
      <c r="P58" s="126"/>
      <c r="Q58" s="125"/>
      <c r="R58" s="121" t="s">
        <v>158</v>
      </c>
      <c r="S58" s="121" t="s">
        <v>90</v>
      </c>
      <c r="T58" s="125"/>
    </row>
    <row r="59" spans="1:20" ht="20">
      <c r="A59" s="125"/>
      <c r="B59" s="121" t="s">
        <v>75</v>
      </c>
      <c r="C59" s="121" t="s">
        <v>94</v>
      </c>
      <c r="D59" s="127">
        <v>547.6</v>
      </c>
      <c r="E59" s="125"/>
      <c r="F59" s="125"/>
      <c r="G59" s="125"/>
      <c r="H59" s="126"/>
      <c r="I59" s="125"/>
      <c r="J59" s="125"/>
      <c r="K59" s="125"/>
      <c r="L59" s="126"/>
      <c r="M59" s="125"/>
      <c r="N59" s="125"/>
      <c r="O59" s="125"/>
      <c r="P59" s="126"/>
      <c r="Q59" s="125"/>
      <c r="R59" s="121" t="s">
        <v>647</v>
      </c>
      <c r="S59" s="121" t="s">
        <v>92</v>
      </c>
      <c r="T59" s="125"/>
    </row>
    <row r="60" spans="1:20" ht="20">
      <c r="A60" s="125"/>
      <c r="B60" s="121" t="s">
        <v>822</v>
      </c>
      <c r="C60" s="121" t="s">
        <v>88</v>
      </c>
      <c r="D60" s="127">
        <v>546.30000000000007</v>
      </c>
      <c r="E60" s="125"/>
      <c r="F60" s="125"/>
      <c r="G60" s="125"/>
      <c r="H60" s="126"/>
      <c r="I60" s="125"/>
      <c r="J60" s="125"/>
      <c r="K60" s="125"/>
      <c r="L60" s="126"/>
      <c r="M60" s="125"/>
      <c r="N60" s="125"/>
      <c r="O60" s="125"/>
      <c r="P60" s="126"/>
      <c r="Q60" s="125"/>
      <c r="R60" s="121" t="s">
        <v>853</v>
      </c>
      <c r="S60" s="121" t="s">
        <v>96</v>
      </c>
      <c r="T60" s="125"/>
    </row>
    <row r="61" spans="1:20" ht="20">
      <c r="A61" s="125"/>
      <c r="B61" s="121" t="s">
        <v>82</v>
      </c>
      <c r="C61" s="121" t="s">
        <v>89</v>
      </c>
      <c r="D61" s="127">
        <v>544</v>
      </c>
      <c r="E61" s="125"/>
      <c r="F61" s="125"/>
      <c r="G61" s="125"/>
      <c r="H61" s="126"/>
      <c r="I61" s="125"/>
      <c r="J61" s="125"/>
      <c r="K61" s="125"/>
      <c r="L61" s="126"/>
      <c r="M61" s="125"/>
      <c r="N61" s="125"/>
      <c r="O61" s="125"/>
      <c r="P61" s="126"/>
      <c r="Q61" s="125"/>
      <c r="R61" s="121" t="s">
        <v>644</v>
      </c>
      <c r="S61" s="121" t="s">
        <v>94</v>
      </c>
      <c r="T61" s="125"/>
    </row>
    <row r="62" spans="1:20" ht="20">
      <c r="A62" s="125"/>
      <c r="B62" s="121" t="s">
        <v>178</v>
      </c>
      <c r="C62" s="121" t="s">
        <v>95</v>
      </c>
      <c r="D62" s="127">
        <v>541.79999999999995</v>
      </c>
      <c r="E62" s="125"/>
      <c r="F62" s="125"/>
      <c r="G62" s="125"/>
      <c r="H62" s="126"/>
      <c r="I62" s="125"/>
      <c r="J62" s="125"/>
      <c r="K62" s="125"/>
      <c r="L62" s="126"/>
      <c r="M62" s="125"/>
      <c r="N62" s="125"/>
      <c r="O62" s="125"/>
      <c r="P62" s="126"/>
      <c r="Q62" s="125"/>
      <c r="R62" s="125"/>
      <c r="S62" s="125"/>
    </row>
    <row r="63" spans="1:20" ht="20.5" thickBot="1">
      <c r="A63" s="125"/>
      <c r="B63" s="121" t="s">
        <v>823</v>
      </c>
      <c r="C63" s="121" t="s">
        <v>88</v>
      </c>
      <c r="D63" s="127">
        <v>540.9</v>
      </c>
      <c r="E63" s="125"/>
      <c r="F63" s="125"/>
      <c r="G63" s="125"/>
      <c r="H63" s="126"/>
      <c r="I63" s="125"/>
      <c r="J63" s="125"/>
      <c r="K63" s="125"/>
      <c r="L63" s="126"/>
      <c r="M63" s="125"/>
      <c r="N63" s="125"/>
      <c r="O63" s="125"/>
      <c r="P63" s="126"/>
      <c r="Q63" s="125"/>
      <c r="R63" s="125"/>
      <c r="S63" s="125"/>
    </row>
    <row r="64" spans="1:20" ht="20">
      <c r="A64" s="125"/>
      <c r="B64" s="121" t="s">
        <v>824</v>
      </c>
      <c r="C64" s="121" t="s">
        <v>92</v>
      </c>
      <c r="D64" s="127">
        <v>540.20000000000005</v>
      </c>
      <c r="E64" s="125"/>
      <c r="F64" s="125"/>
      <c r="G64" s="125"/>
      <c r="H64" s="126"/>
      <c r="I64" s="125"/>
      <c r="J64" s="125"/>
      <c r="K64" s="125"/>
      <c r="L64" s="126"/>
      <c r="M64" s="125"/>
      <c r="N64" s="125"/>
      <c r="O64" s="125"/>
      <c r="P64" s="126"/>
      <c r="Q64" s="125"/>
      <c r="R64" s="119" t="s">
        <v>460</v>
      </c>
      <c r="S64" s="119" t="s">
        <v>87</v>
      </c>
      <c r="T64" s="122">
        <v>518</v>
      </c>
    </row>
    <row r="65" spans="1:20" ht="20">
      <c r="A65" s="125"/>
      <c r="B65" s="121" t="s">
        <v>246</v>
      </c>
      <c r="C65" s="121" t="s">
        <v>90</v>
      </c>
      <c r="D65" s="127">
        <v>535.29999999999995</v>
      </c>
      <c r="E65" s="125"/>
      <c r="F65" s="125"/>
      <c r="G65" s="125"/>
      <c r="H65" s="126"/>
      <c r="I65" s="125"/>
      <c r="J65" s="125"/>
      <c r="K65" s="125"/>
      <c r="L65" s="126"/>
      <c r="M65" s="125"/>
      <c r="N65" s="125"/>
      <c r="O65" s="125"/>
      <c r="P65" s="126"/>
      <c r="Q65" s="125"/>
      <c r="R65" s="121" t="s">
        <v>238</v>
      </c>
      <c r="S65" s="121" t="s">
        <v>94</v>
      </c>
      <c r="T65" s="123">
        <v>514</v>
      </c>
    </row>
    <row r="66" spans="1:20" ht="20">
      <c r="A66" s="125"/>
      <c r="B66" s="121" t="s">
        <v>158</v>
      </c>
      <c r="C66" s="121" t="s">
        <v>90</v>
      </c>
      <c r="D66" s="127">
        <v>531.4</v>
      </c>
      <c r="E66" s="125"/>
      <c r="F66" s="125"/>
      <c r="G66" s="125"/>
      <c r="H66" s="126"/>
      <c r="I66" s="125"/>
      <c r="J66" s="125"/>
      <c r="K66" s="125"/>
      <c r="L66" s="126"/>
      <c r="M66" s="125"/>
      <c r="N66" s="125"/>
      <c r="O66" s="125"/>
      <c r="P66" s="126"/>
      <c r="Q66" s="125"/>
      <c r="R66" s="121" t="s">
        <v>199</v>
      </c>
      <c r="S66" s="121" t="s">
        <v>87</v>
      </c>
      <c r="T66" s="123">
        <v>512</v>
      </c>
    </row>
    <row r="67" spans="1:20" ht="20">
      <c r="A67" s="125"/>
      <c r="B67" s="121" t="s">
        <v>196</v>
      </c>
      <c r="C67" s="121" t="s">
        <v>87</v>
      </c>
      <c r="D67" s="127">
        <v>525.9</v>
      </c>
      <c r="E67" s="125"/>
      <c r="F67" s="125"/>
      <c r="G67" s="125"/>
      <c r="H67" s="126"/>
      <c r="I67" s="125"/>
      <c r="J67" s="125"/>
      <c r="K67" s="125"/>
      <c r="L67" s="126"/>
      <c r="M67" s="125"/>
      <c r="N67" s="125"/>
      <c r="O67" s="125"/>
      <c r="P67" s="126"/>
      <c r="Q67" s="125"/>
      <c r="R67" s="121" t="s">
        <v>651</v>
      </c>
      <c r="S67" s="121" t="s">
        <v>91</v>
      </c>
      <c r="T67" s="123">
        <v>512</v>
      </c>
    </row>
    <row r="68" spans="1:20" ht="20">
      <c r="A68" s="125"/>
      <c r="B68" s="121" t="s">
        <v>212</v>
      </c>
      <c r="C68" s="121" t="s">
        <v>90</v>
      </c>
      <c r="D68" s="127">
        <v>524.29999999999995</v>
      </c>
      <c r="E68" s="125"/>
      <c r="F68" s="125"/>
      <c r="G68" s="125"/>
      <c r="H68" s="126"/>
      <c r="I68" s="125"/>
      <c r="J68" s="125"/>
      <c r="K68" s="125"/>
      <c r="L68" s="126"/>
      <c r="M68" s="125"/>
      <c r="N68" s="125"/>
      <c r="O68" s="125"/>
      <c r="P68" s="126"/>
      <c r="Q68" s="125"/>
      <c r="R68" s="121" t="s">
        <v>637</v>
      </c>
      <c r="S68" s="121" t="s">
        <v>91</v>
      </c>
      <c r="T68" s="123">
        <v>511</v>
      </c>
    </row>
    <row r="69" spans="1:20" ht="20">
      <c r="A69" s="125"/>
      <c r="B69" s="121" t="s">
        <v>165</v>
      </c>
      <c r="C69" s="121" t="s">
        <v>96</v>
      </c>
      <c r="D69" s="127">
        <v>521.6</v>
      </c>
      <c r="E69" s="125"/>
      <c r="F69" s="125"/>
      <c r="G69" s="125"/>
      <c r="H69" s="126"/>
      <c r="I69" s="125"/>
      <c r="J69" s="125"/>
      <c r="K69" s="125"/>
      <c r="L69" s="126"/>
      <c r="M69" s="125"/>
      <c r="N69" s="125"/>
      <c r="O69" s="125"/>
      <c r="P69" s="126"/>
      <c r="Q69" s="125"/>
      <c r="R69" s="121" t="s">
        <v>702</v>
      </c>
      <c r="S69" s="121" t="s">
        <v>88</v>
      </c>
      <c r="T69" s="123">
        <v>505</v>
      </c>
    </row>
    <row r="70" spans="1:20" ht="20">
      <c r="A70" s="125"/>
      <c r="B70" s="121" t="s">
        <v>250</v>
      </c>
      <c r="C70" s="121" t="s">
        <v>95</v>
      </c>
      <c r="D70" s="127">
        <v>509.20000000000005</v>
      </c>
      <c r="E70" s="125"/>
      <c r="F70" s="125"/>
      <c r="G70" s="125"/>
      <c r="H70" s="126"/>
      <c r="I70" s="125"/>
      <c r="J70" s="125"/>
      <c r="K70" s="125"/>
      <c r="L70" s="126"/>
      <c r="M70" s="125"/>
      <c r="N70" s="125"/>
      <c r="O70" s="125"/>
      <c r="P70" s="126"/>
      <c r="Q70" s="125"/>
      <c r="R70" s="121" t="s">
        <v>255</v>
      </c>
      <c r="S70" s="121" t="s">
        <v>90</v>
      </c>
      <c r="T70" s="123">
        <v>502</v>
      </c>
    </row>
    <row r="71" spans="1:20" ht="20">
      <c r="A71" s="125"/>
      <c r="B71" s="121" t="s">
        <v>179</v>
      </c>
      <c r="C71" s="121" t="s">
        <v>95</v>
      </c>
      <c r="D71" s="127">
        <v>504.5</v>
      </c>
      <c r="E71" s="125"/>
      <c r="F71" s="125"/>
      <c r="G71" s="125"/>
      <c r="H71" s="126"/>
      <c r="I71" s="125"/>
      <c r="J71" s="125"/>
      <c r="K71" s="125"/>
      <c r="L71" s="126"/>
      <c r="M71" s="125"/>
      <c r="N71" s="125"/>
      <c r="O71" s="125"/>
      <c r="P71" s="126"/>
      <c r="Q71" s="125"/>
      <c r="R71" s="121" t="s">
        <v>854</v>
      </c>
      <c r="S71" s="121" t="s">
        <v>88</v>
      </c>
      <c r="T71" s="123">
        <v>502</v>
      </c>
    </row>
    <row r="72" spans="1:20" ht="20">
      <c r="A72" s="125"/>
      <c r="B72" s="121" t="s">
        <v>649</v>
      </c>
      <c r="C72" s="121" t="s">
        <v>91</v>
      </c>
      <c r="D72" s="127">
        <v>493.20000000000005</v>
      </c>
      <c r="E72" s="125"/>
      <c r="F72" s="125"/>
      <c r="G72" s="125"/>
      <c r="H72" s="126"/>
      <c r="I72" s="125"/>
      <c r="J72" s="125"/>
      <c r="K72" s="125"/>
      <c r="L72" s="126"/>
      <c r="M72" s="125"/>
      <c r="N72" s="125"/>
      <c r="O72" s="125"/>
      <c r="P72" s="126"/>
      <c r="Q72" s="125"/>
      <c r="R72" s="121" t="s">
        <v>123</v>
      </c>
      <c r="S72" s="121" t="s">
        <v>95</v>
      </c>
      <c r="T72" s="123">
        <v>499</v>
      </c>
    </row>
    <row r="73" spans="1:20" ht="20">
      <c r="A73" s="125"/>
      <c r="B73" s="121" t="s">
        <v>182</v>
      </c>
      <c r="C73" s="121" t="s">
        <v>95</v>
      </c>
      <c r="D73" s="127">
        <v>472.79999999999995</v>
      </c>
      <c r="E73" s="125"/>
      <c r="F73" s="125"/>
      <c r="G73" s="125"/>
      <c r="H73" s="126"/>
      <c r="I73" s="125"/>
      <c r="J73" s="125"/>
      <c r="K73" s="125"/>
      <c r="L73" s="126"/>
      <c r="M73" s="125"/>
      <c r="N73" s="125"/>
      <c r="O73" s="125"/>
      <c r="P73" s="126"/>
      <c r="Q73" s="125"/>
      <c r="R73" s="121" t="s">
        <v>131</v>
      </c>
      <c r="S73" s="121" t="s">
        <v>87</v>
      </c>
      <c r="T73" s="123">
        <v>497</v>
      </c>
    </row>
    <row r="74" spans="1:20" ht="20">
      <c r="A74" s="125"/>
      <c r="B74" s="121" t="s">
        <v>314</v>
      </c>
      <c r="C74" s="121" t="s">
        <v>94</v>
      </c>
      <c r="D74" s="127">
        <v>472</v>
      </c>
      <c r="E74" s="125"/>
      <c r="F74" s="125"/>
      <c r="G74" s="125"/>
      <c r="H74" s="126"/>
      <c r="I74" s="125"/>
      <c r="J74" s="125"/>
      <c r="K74" s="125"/>
      <c r="L74" s="126"/>
      <c r="M74" s="125"/>
      <c r="N74" s="125"/>
      <c r="O74" s="125"/>
      <c r="P74" s="126"/>
      <c r="Q74" s="125"/>
      <c r="R74" s="121" t="s">
        <v>239</v>
      </c>
      <c r="S74" s="121" t="s">
        <v>94</v>
      </c>
      <c r="T74" s="123">
        <v>495</v>
      </c>
    </row>
    <row r="75" spans="1:20" ht="20">
      <c r="A75" s="125"/>
      <c r="B75" s="121" t="s">
        <v>825</v>
      </c>
      <c r="C75" s="121" t="s">
        <v>92</v>
      </c>
      <c r="D75" s="127">
        <v>466.6</v>
      </c>
      <c r="E75" s="125"/>
      <c r="F75" s="125"/>
      <c r="G75" s="125"/>
      <c r="H75" s="126"/>
      <c r="I75" s="125"/>
      <c r="J75" s="125"/>
      <c r="K75" s="125"/>
      <c r="L75" s="126"/>
      <c r="M75" s="125"/>
      <c r="N75" s="125"/>
      <c r="O75" s="125"/>
      <c r="P75" s="126"/>
      <c r="Q75" s="125"/>
      <c r="R75" s="121" t="s">
        <v>630</v>
      </c>
      <c r="S75" s="121" t="s">
        <v>96</v>
      </c>
      <c r="T75" s="123">
        <v>493</v>
      </c>
    </row>
    <row r="76" spans="1:20" ht="20">
      <c r="A76" s="125"/>
      <c r="B76" s="121" t="s">
        <v>86</v>
      </c>
      <c r="C76" s="121" t="s">
        <v>94</v>
      </c>
      <c r="D76" s="127">
        <v>423.69999999999993</v>
      </c>
      <c r="E76" s="125"/>
      <c r="F76" s="125"/>
      <c r="G76" s="125"/>
      <c r="H76" s="126"/>
      <c r="I76" s="125"/>
      <c r="J76" s="125"/>
      <c r="K76" s="125"/>
      <c r="L76" s="126"/>
      <c r="M76" s="125"/>
      <c r="N76" s="125"/>
      <c r="O76" s="125"/>
      <c r="P76" s="126"/>
      <c r="Q76" s="125"/>
      <c r="R76" s="121" t="s">
        <v>201</v>
      </c>
      <c r="S76" s="121" t="s">
        <v>87</v>
      </c>
      <c r="T76" s="123">
        <v>486</v>
      </c>
    </row>
    <row r="77" spans="1:20" ht="20">
      <c r="A77" s="125"/>
      <c r="B77" s="121" t="s">
        <v>237</v>
      </c>
      <c r="C77" s="121" t="s">
        <v>94</v>
      </c>
      <c r="D77" s="126"/>
      <c r="E77" s="125"/>
      <c r="F77" s="125"/>
      <c r="G77" s="125"/>
      <c r="H77" s="126"/>
      <c r="I77" s="125"/>
      <c r="J77" s="125"/>
      <c r="K77" s="125"/>
      <c r="L77" s="126"/>
      <c r="M77" s="125"/>
      <c r="N77" s="125"/>
      <c r="O77" s="125"/>
      <c r="P77" s="126"/>
      <c r="Q77" s="125"/>
      <c r="R77" s="121" t="s">
        <v>855</v>
      </c>
      <c r="S77" s="121" t="s">
        <v>88</v>
      </c>
      <c r="T77" s="123">
        <v>484</v>
      </c>
    </row>
    <row r="78" spans="1:20" ht="20">
      <c r="A78" s="125"/>
      <c r="B78" s="121" t="s">
        <v>826</v>
      </c>
      <c r="C78" s="121" t="s">
        <v>92</v>
      </c>
      <c r="D78" s="126"/>
      <c r="E78" s="125"/>
      <c r="F78" s="125"/>
      <c r="G78" s="125"/>
      <c r="H78" s="126"/>
      <c r="I78" s="125"/>
      <c r="J78" s="125"/>
      <c r="K78" s="125"/>
      <c r="L78" s="126"/>
      <c r="M78" s="125"/>
      <c r="N78" s="125"/>
      <c r="O78" s="125"/>
      <c r="P78" s="126"/>
      <c r="Q78" s="125"/>
      <c r="R78" s="121" t="s">
        <v>120</v>
      </c>
      <c r="S78" s="121" t="s">
        <v>94</v>
      </c>
      <c r="T78" s="123">
        <v>473</v>
      </c>
    </row>
    <row r="79" spans="1:20" ht="20">
      <c r="A79" s="125"/>
      <c r="B79" s="121" t="s">
        <v>315</v>
      </c>
      <c r="C79" s="121" t="s">
        <v>87</v>
      </c>
      <c r="D79" s="126"/>
      <c r="E79" s="125"/>
      <c r="F79" s="125"/>
      <c r="G79" s="125"/>
      <c r="H79" s="126"/>
      <c r="I79" s="125"/>
      <c r="J79" s="125"/>
      <c r="K79" s="125"/>
      <c r="L79" s="126"/>
      <c r="M79" s="125"/>
      <c r="N79" s="125"/>
      <c r="O79" s="125"/>
      <c r="P79" s="126"/>
      <c r="Q79" s="125"/>
      <c r="R79" s="121" t="s">
        <v>856</v>
      </c>
      <c r="S79" s="121" t="s">
        <v>94</v>
      </c>
      <c r="T79" s="123">
        <v>472</v>
      </c>
    </row>
    <row r="80" spans="1:20" ht="20">
      <c r="A80" s="125"/>
      <c r="B80" s="125" t="s">
        <v>827</v>
      </c>
      <c r="C80" s="125" t="s">
        <v>92</v>
      </c>
      <c r="D80" s="126"/>
      <c r="E80" s="125"/>
      <c r="F80" s="125"/>
      <c r="G80" s="125"/>
      <c r="H80" s="126"/>
      <c r="I80" s="125"/>
      <c r="J80" s="125"/>
      <c r="K80" s="125"/>
      <c r="L80" s="126"/>
      <c r="M80" s="125"/>
      <c r="N80" s="125"/>
      <c r="O80" s="125"/>
      <c r="P80" s="126"/>
      <c r="Q80" s="125"/>
      <c r="R80" s="121" t="s">
        <v>258</v>
      </c>
      <c r="S80" s="121" t="s">
        <v>97</v>
      </c>
      <c r="T80" s="123">
        <v>468</v>
      </c>
    </row>
    <row r="81" spans="1:20" ht="20">
      <c r="A81" s="125"/>
      <c r="B81" s="125"/>
      <c r="C81" s="125"/>
      <c r="D81" s="126"/>
      <c r="E81" s="125"/>
      <c r="F81" s="125"/>
      <c r="G81" s="125"/>
      <c r="H81" s="126"/>
      <c r="I81" s="125"/>
      <c r="J81" s="125"/>
      <c r="K81" s="125"/>
      <c r="L81" s="126"/>
      <c r="M81" s="125"/>
      <c r="N81" s="125"/>
      <c r="O81" s="125"/>
      <c r="P81" s="126"/>
      <c r="Q81" s="125"/>
      <c r="R81" s="121" t="s">
        <v>655</v>
      </c>
      <c r="S81" s="121" t="s">
        <v>92</v>
      </c>
      <c r="T81" s="123">
        <v>468</v>
      </c>
    </row>
    <row r="82" spans="1:20" ht="20">
      <c r="A82" s="125"/>
      <c r="B82" s="125"/>
      <c r="C82" s="125"/>
      <c r="D82" s="126"/>
      <c r="E82" s="125"/>
      <c r="F82" s="125"/>
      <c r="G82" s="125"/>
      <c r="H82" s="126"/>
      <c r="I82" s="125"/>
      <c r="J82" s="125"/>
      <c r="K82" s="125"/>
      <c r="L82" s="126"/>
      <c r="M82" s="125"/>
      <c r="N82" s="125"/>
      <c r="O82" s="125"/>
      <c r="P82" s="126"/>
      <c r="Q82" s="125"/>
      <c r="R82" s="121" t="s">
        <v>207</v>
      </c>
      <c r="S82" s="121" t="s">
        <v>91</v>
      </c>
      <c r="T82" s="123">
        <v>467</v>
      </c>
    </row>
    <row r="83" spans="1:20" ht="20">
      <c r="A83" s="125"/>
      <c r="B83" s="128" t="s">
        <v>515</v>
      </c>
      <c r="C83" s="128" t="s">
        <v>89</v>
      </c>
      <c r="D83" s="128">
        <v>622.79999999999995</v>
      </c>
      <c r="E83" s="125"/>
      <c r="F83" s="125"/>
      <c r="G83" s="125"/>
      <c r="H83" s="126"/>
      <c r="I83" s="125"/>
      <c r="J83" s="125"/>
      <c r="K83" s="125"/>
      <c r="L83" s="126"/>
      <c r="M83" s="125"/>
      <c r="N83" s="125"/>
      <c r="O83" s="125"/>
      <c r="P83" s="126"/>
      <c r="Q83" s="125"/>
      <c r="R83" s="121" t="s">
        <v>494</v>
      </c>
      <c r="S83" s="121" t="s">
        <v>97</v>
      </c>
      <c r="T83" s="123">
        <v>466</v>
      </c>
    </row>
    <row r="84" spans="1:20" ht="20">
      <c r="A84" s="125"/>
      <c r="B84" s="106" t="s">
        <v>102</v>
      </c>
      <c r="C84" s="106" t="s">
        <v>87</v>
      </c>
      <c r="D84" s="106">
        <v>621.30000000000007</v>
      </c>
      <c r="E84" s="125"/>
      <c r="F84" s="125"/>
      <c r="G84" s="125"/>
      <c r="H84" s="126"/>
      <c r="I84" s="125"/>
      <c r="J84" s="125"/>
      <c r="K84" s="125"/>
      <c r="L84" s="126"/>
      <c r="M84" s="125"/>
      <c r="N84" s="125"/>
      <c r="O84" s="125"/>
      <c r="P84" s="126"/>
      <c r="Q84" s="125"/>
      <c r="R84" s="121" t="s">
        <v>111</v>
      </c>
      <c r="S84" s="121" t="s">
        <v>96</v>
      </c>
      <c r="T84" s="123">
        <v>466</v>
      </c>
    </row>
    <row r="85" spans="1:20" ht="20">
      <c r="A85" s="125"/>
      <c r="B85" s="106" t="s">
        <v>101</v>
      </c>
      <c r="C85" s="106" t="s">
        <v>88</v>
      </c>
      <c r="D85" s="106">
        <v>616.49999999999989</v>
      </c>
      <c r="E85" s="125"/>
      <c r="F85" s="125"/>
      <c r="G85" s="125"/>
      <c r="H85" s="126"/>
      <c r="I85" s="125"/>
      <c r="J85" s="125"/>
      <c r="K85" s="125"/>
      <c r="L85" s="126"/>
      <c r="M85" s="125"/>
      <c r="N85" s="125"/>
      <c r="O85" s="125"/>
      <c r="P85" s="126"/>
      <c r="Q85" s="125"/>
      <c r="R85" s="121" t="s">
        <v>857</v>
      </c>
      <c r="S85" s="121" t="s">
        <v>91</v>
      </c>
      <c r="T85" s="123">
        <v>453</v>
      </c>
    </row>
    <row r="86" spans="1:20" ht="20">
      <c r="A86" s="125"/>
      <c r="B86" s="106" t="s">
        <v>100</v>
      </c>
      <c r="C86" s="106" t="s">
        <v>89</v>
      </c>
      <c r="D86" s="106">
        <v>615.5</v>
      </c>
      <c r="E86" s="125"/>
      <c r="F86" s="125"/>
      <c r="G86" s="125"/>
      <c r="H86" s="126"/>
      <c r="I86" s="125"/>
      <c r="J86" s="125"/>
      <c r="K86" s="125"/>
      <c r="L86" s="126"/>
      <c r="M86" s="125"/>
      <c r="N86" s="125"/>
      <c r="O86" s="125"/>
      <c r="P86" s="126"/>
      <c r="Q86" s="125"/>
      <c r="R86" s="121" t="s">
        <v>654</v>
      </c>
      <c r="S86" s="121" t="s">
        <v>94</v>
      </c>
      <c r="T86" s="123">
        <v>439</v>
      </c>
    </row>
    <row r="87" spans="1:20" ht="20">
      <c r="A87" s="125"/>
      <c r="B87" s="106" t="s">
        <v>98</v>
      </c>
      <c r="C87" s="106" t="s">
        <v>87</v>
      </c>
      <c r="D87" s="106">
        <v>615.1</v>
      </c>
      <c r="E87" s="125"/>
      <c r="F87" s="125"/>
      <c r="G87" s="125"/>
      <c r="H87" s="126"/>
      <c r="I87" s="125"/>
      <c r="J87" s="125"/>
      <c r="K87" s="125"/>
      <c r="L87" s="126"/>
      <c r="M87" s="125"/>
      <c r="N87" s="125"/>
      <c r="O87" s="125"/>
      <c r="P87" s="126"/>
      <c r="Q87" s="125"/>
      <c r="R87" s="121" t="s">
        <v>548</v>
      </c>
      <c r="S87" s="121" t="s">
        <v>94</v>
      </c>
      <c r="T87" s="123">
        <v>438</v>
      </c>
    </row>
    <row r="88" spans="1:20" ht="20">
      <c r="A88" s="125"/>
      <c r="B88" s="106" t="s">
        <v>99</v>
      </c>
      <c r="C88" s="106" t="s">
        <v>89</v>
      </c>
      <c r="D88" s="106">
        <v>615</v>
      </c>
      <c r="E88" s="125"/>
      <c r="F88" s="125"/>
      <c r="G88" s="125"/>
      <c r="H88" s="126"/>
      <c r="I88" s="125"/>
      <c r="J88" s="125"/>
      <c r="K88" s="125"/>
      <c r="L88" s="126"/>
      <c r="M88" s="125"/>
      <c r="N88" s="125"/>
      <c r="O88" s="125"/>
      <c r="P88" s="126"/>
      <c r="Q88" s="125"/>
      <c r="R88" s="121" t="s">
        <v>463</v>
      </c>
      <c r="S88" s="121" t="s">
        <v>87</v>
      </c>
      <c r="T88" s="123">
        <v>434</v>
      </c>
    </row>
    <row r="89" spans="1:20" ht="20">
      <c r="A89" s="125"/>
      <c r="B89" s="106" t="s">
        <v>460</v>
      </c>
      <c r="C89" s="106" t="s">
        <v>87</v>
      </c>
      <c r="D89" s="106">
        <v>614.4</v>
      </c>
      <c r="E89" s="125"/>
      <c r="F89" s="125"/>
      <c r="G89" s="125"/>
      <c r="H89" s="126"/>
      <c r="I89" s="125"/>
      <c r="J89" s="125"/>
      <c r="K89" s="125"/>
      <c r="L89" s="126"/>
      <c r="M89" s="125"/>
      <c r="N89" s="125"/>
      <c r="O89" s="125"/>
      <c r="P89" s="126"/>
      <c r="Q89" s="125"/>
      <c r="R89" s="121" t="s">
        <v>858</v>
      </c>
      <c r="S89" s="121" t="s">
        <v>91</v>
      </c>
      <c r="T89" s="123">
        <v>432</v>
      </c>
    </row>
    <row r="90" spans="1:20" ht="20">
      <c r="A90" s="125"/>
      <c r="B90" s="106" t="s">
        <v>461</v>
      </c>
      <c r="C90" s="106" t="s">
        <v>87</v>
      </c>
      <c r="D90" s="106">
        <v>611</v>
      </c>
      <c r="E90" s="125"/>
      <c r="F90" s="125"/>
      <c r="G90" s="125"/>
      <c r="H90" s="126"/>
      <c r="I90" s="125"/>
      <c r="J90" s="125"/>
      <c r="K90" s="125"/>
      <c r="L90" s="126"/>
      <c r="M90" s="125"/>
      <c r="N90" s="125"/>
      <c r="O90" s="125"/>
      <c r="P90" s="126"/>
      <c r="Q90" s="125"/>
      <c r="R90" s="121" t="s">
        <v>859</v>
      </c>
      <c r="S90" s="121" t="s">
        <v>94</v>
      </c>
      <c r="T90" s="123">
        <v>426</v>
      </c>
    </row>
    <row r="91" spans="1:20" ht="20">
      <c r="A91" s="125"/>
      <c r="B91" s="106" t="s">
        <v>103</v>
      </c>
      <c r="C91" s="106" t="s">
        <v>89</v>
      </c>
      <c r="D91" s="106">
        <v>610.5</v>
      </c>
      <c r="E91" s="125"/>
      <c r="F91" s="125"/>
      <c r="G91" s="125"/>
      <c r="H91" s="126"/>
      <c r="I91" s="125"/>
      <c r="J91" s="125"/>
      <c r="K91" s="125"/>
      <c r="L91" s="126"/>
      <c r="M91" s="125"/>
      <c r="N91" s="125"/>
      <c r="O91" s="125"/>
      <c r="P91" s="126"/>
      <c r="Q91" s="125"/>
      <c r="R91" s="121" t="s">
        <v>864</v>
      </c>
      <c r="S91" s="121" t="s">
        <v>242</v>
      </c>
      <c r="T91" s="123">
        <v>426</v>
      </c>
    </row>
    <row r="92" spans="1:20" ht="20">
      <c r="A92" s="125"/>
      <c r="B92" s="106" t="s">
        <v>201</v>
      </c>
      <c r="C92" s="106" t="s">
        <v>87</v>
      </c>
      <c r="D92" s="106">
        <v>608.79999999999995</v>
      </c>
      <c r="E92" s="125"/>
      <c r="F92" s="125"/>
      <c r="G92" s="125"/>
      <c r="H92" s="126"/>
      <c r="I92" s="125"/>
      <c r="J92" s="125"/>
      <c r="K92" s="125"/>
      <c r="L92" s="126"/>
      <c r="M92" s="125"/>
      <c r="N92" s="125"/>
      <c r="O92" s="125"/>
      <c r="P92" s="126"/>
      <c r="Q92" s="125"/>
      <c r="R92" s="121" t="s">
        <v>191</v>
      </c>
      <c r="S92" s="121" t="s">
        <v>95</v>
      </c>
      <c r="T92" s="123">
        <v>416</v>
      </c>
    </row>
    <row r="93" spans="1:20" ht="20">
      <c r="A93" s="125"/>
      <c r="B93" s="106" t="s">
        <v>214</v>
      </c>
      <c r="C93" s="106" t="s">
        <v>88</v>
      </c>
      <c r="D93" s="106">
        <v>607.80000000000007</v>
      </c>
      <c r="E93" s="125"/>
      <c r="F93" s="125"/>
      <c r="G93" s="125"/>
      <c r="H93" s="126"/>
      <c r="I93" s="125"/>
      <c r="J93" s="125"/>
      <c r="K93" s="125"/>
      <c r="L93" s="126"/>
      <c r="M93" s="125"/>
      <c r="N93" s="125"/>
      <c r="O93" s="125"/>
      <c r="P93" s="126"/>
      <c r="Q93" s="125"/>
      <c r="R93" s="121" t="s">
        <v>860</v>
      </c>
      <c r="S93" s="121" t="s">
        <v>91</v>
      </c>
      <c r="T93" s="123">
        <v>391</v>
      </c>
    </row>
    <row r="94" spans="1:20" ht="20">
      <c r="A94" s="125"/>
      <c r="B94" s="106" t="s">
        <v>104</v>
      </c>
      <c r="C94" s="106" t="s">
        <v>88</v>
      </c>
      <c r="D94" s="106">
        <v>607.5</v>
      </c>
      <c r="E94" s="125"/>
      <c r="F94" s="125"/>
      <c r="G94" s="125"/>
      <c r="H94" s="126"/>
      <c r="I94" s="125"/>
      <c r="J94" s="125"/>
      <c r="K94" s="125"/>
      <c r="L94" s="126"/>
      <c r="M94" s="125"/>
      <c r="N94" s="125"/>
      <c r="O94" s="125"/>
      <c r="P94" s="126"/>
      <c r="Q94" s="125"/>
      <c r="R94" s="121" t="s">
        <v>457</v>
      </c>
      <c r="S94" s="121" t="s">
        <v>95</v>
      </c>
      <c r="T94" s="123">
        <v>386</v>
      </c>
    </row>
    <row r="95" spans="1:20" ht="20.5" thickBot="1">
      <c r="A95" s="125"/>
      <c r="B95" s="106" t="s">
        <v>107</v>
      </c>
      <c r="C95" s="106" t="s">
        <v>88</v>
      </c>
      <c r="D95" s="106">
        <v>606.5</v>
      </c>
      <c r="E95" s="125"/>
      <c r="F95" s="125"/>
      <c r="G95" s="125"/>
      <c r="H95" s="126"/>
      <c r="I95" s="125"/>
      <c r="J95" s="125"/>
      <c r="K95" s="125"/>
      <c r="L95" s="126"/>
      <c r="M95" s="125"/>
      <c r="N95" s="125"/>
      <c r="O95" s="125"/>
      <c r="P95" s="126"/>
      <c r="Q95" s="125"/>
      <c r="R95" s="121" t="s">
        <v>861</v>
      </c>
      <c r="S95" s="121" t="s">
        <v>96</v>
      </c>
      <c r="T95" s="123">
        <v>357</v>
      </c>
    </row>
    <row r="96" spans="1:20">
      <c r="A96" s="125"/>
      <c r="B96" s="106" t="s">
        <v>170</v>
      </c>
      <c r="C96" s="106" t="s">
        <v>93</v>
      </c>
      <c r="D96" s="106">
        <v>604.19999999999993</v>
      </c>
      <c r="E96" s="125"/>
      <c r="F96" s="125"/>
      <c r="G96" s="125"/>
      <c r="H96" s="126"/>
      <c r="I96" s="125"/>
      <c r="J96" s="125"/>
      <c r="K96" s="125"/>
      <c r="L96" s="126"/>
      <c r="M96" s="125"/>
      <c r="N96" s="125"/>
      <c r="O96" s="125"/>
      <c r="P96" s="126"/>
      <c r="Q96" s="125"/>
      <c r="R96" s="135" t="s">
        <v>862</v>
      </c>
      <c r="S96" s="135" t="s">
        <v>91</v>
      </c>
      <c r="T96" s="124">
        <v>275</v>
      </c>
    </row>
    <row r="97" spans="1:19">
      <c r="A97" s="125"/>
      <c r="B97" s="106" t="s">
        <v>828</v>
      </c>
      <c r="C97" s="106" t="s">
        <v>97</v>
      </c>
      <c r="D97" s="106">
        <v>603.1</v>
      </c>
      <c r="E97" s="125"/>
      <c r="F97" s="125"/>
      <c r="G97" s="125"/>
      <c r="H97" s="126"/>
      <c r="I97" s="125"/>
      <c r="J97" s="125"/>
      <c r="K97" s="125"/>
      <c r="L97" s="126"/>
      <c r="M97" s="125"/>
      <c r="N97" s="125"/>
      <c r="O97" s="125"/>
      <c r="P97" s="126"/>
      <c r="Q97" s="125"/>
      <c r="R97" s="125"/>
      <c r="S97" s="125"/>
    </row>
    <row r="98" spans="1:19">
      <c r="A98" s="125"/>
      <c r="B98" s="106" t="s">
        <v>114</v>
      </c>
      <c r="C98" s="106" t="s">
        <v>95</v>
      </c>
      <c r="D98" s="106">
        <v>600.79999999999995</v>
      </c>
      <c r="E98" s="125"/>
      <c r="F98" s="125"/>
      <c r="G98" s="125"/>
      <c r="H98" s="126"/>
      <c r="I98" s="125"/>
      <c r="J98" s="125"/>
      <c r="K98" s="125"/>
      <c r="L98" s="126"/>
      <c r="M98" s="125"/>
      <c r="N98" s="125"/>
      <c r="O98" s="125"/>
      <c r="P98" s="126"/>
      <c r="Q98" s="125"/>
      <c r="R98" s="125"/>
      <c r="S98" s="125"/>
    </row>
    <row r="99" spans="1:19">
      <c r="A99" s="125"/>
      <c r="B99" s="106" t="s">
        <v>116</v>
      </c>
      <c r="C99" s="106" t="s">
        <v>91</v>
      </c>
      <c r="D99" s="106">
        <v>600.6</v>
      </c>
      <c r="E99" s="125"/>
      <c r="F99" s="125"/>
      <c r="G99" s="125"/>
      <c r="H99" s="126"/>
      <c r="I99" s="125"/>
      <c r="J99" s="125"/>
      <c r="K99" s="125"/>
      <c r="L99" s="126"/>
      <c r="M99" s="125"/>
      <c r="N99" s="125"/>
      <c r="O99" s="125"/>
      <c r="P99" s="126"/>
      <c r="Q99" s="125"/>
      <c r="R99" s="125"/>
      <c r="S99" s="125"/>
    </row>
    <row r="100" spans="1:19">
      <c r="A100" s="125"/>
      <c r="B100" s="106" t="s">
        <v>111</v>
      </c>
      <c r="C100" s="106" t="s">
        <v>96</v>
      </c>
      <c r="D100" s="106">
        <v>599.1</v>
      </c>
      <c r="E100" s="125"/>
      <c r="F100" s="125"/>
      <c r="G100" s="125"/>
      <c r="H100" s="126"/>
      <c r="I100" s="125"/>
      <c r="J100" s="125"/>
      <c r="K100" s="125"/>
      <c r="L100" s="126"/>
      <c r="M100" s="125"/>
      <c r="N100" s="125"/>
      <c r="O100" s="125"/>
      <c r="P100" s="126"/>
      <c r="Q100" s="125"/>
      <c r="R100" s="125"/>
      <c r="S100" s="125"/>
    </row>
    <row r="101" spans="1:19">
      <c r="A101" s="125"/>
      <c r="B101" s="106" t="s">
        <v>110</v>
      </c>
      <c r="C101" s="106" t="s">
        <v>88</v>
      </c>
      <c r="D101" s="106">
        <v>598.70000000000005</v>
      </c>
      <c r="E101" s="125"/>
      <c r="F101" s="125"/>
      <c r="G101" s="125"/>
      <c r="H101" s="126"/>
      <c r="I101" s="125"/>
      <c r="J101" s="125"/>
      <c r="K101" s="125"/>
      <c r="L101" s="126"/>
      <c r="M101" s="125"/>
      <c r="N101" s="125"/>
      <c r="O101" s="125"/>
      <c r="P101" s="126"/>
      <c r="Q101" s="125"/>
      <c r="R101" s="125"/>
      <c r="S101" s="125"/>
    </row>
    <row r="102" spans="1:19">
      <c r="A102" s="125"/>
      <c r="B102" s="106" t="s">
        <v>305</v>
      </c>
      <c r="C102" s="106" t="s">
        <v>92</v>
      </c>
      <c r="D102" s="106">
        <v>597.80000000000007</v>
      </c>
      <c r="E102" s="125"/>
      <c r="F102" s="125"/>
      <c r="G102" s="125"/>
      <c r="H102" s="126"/>
      <c r="I102" s="125"/>
      <c r="J102" s="125"/>
      <c r="K102" s="125"/>
      <c r="L102" s="126"/>
      <c r="M102" s="125"/>
      <c r="N102" s="125"/>
      <c r="O102" s="125"/>
      <c r="P102" s="126"/>
      <c r="Q102" s="125"/>
      <c r="R102" s="125"/>
      <c r="S102" s="125"/>
    </row>
    <row r="103" spans="1:19">
      <c r="A103" s="125"/>
      <c r="B103" s="106" t="s">
        <v>128</v>
      </c>
      <c r="C103" s="106" t="s">
        <v>96</v>
      </c>
      <c r="D103" s="106">
        <v>597.19999999999993</v>
      </c>
      <c r="E103" s="125"/>
      <c r="F103" s="125"/>
      <c r="G103" s="125"/>
      <c r="H103" s="126"/>
      <c r="I103" s="125"/>
      <c r="J103" s="125"/>
      <c r="K103" s="125"/>
      <c r="L103" s="126"/>
      <c r="M103" s="125"/>
      <c r="N103" s="125"/>
      <c r="O103" s="125"/>
      <c r="P103" s="126"/>
      <c r="Q103" s="125"/>
      <c r="R103" s="125"/>
      <c r="S103" s="125"/>
    </row>
    <row r="104" spans="1:19">
      <c r="A104" s="125"/>
      <c r="B104" s="106" t="s">
        <v>256</v>
      </c>
      <c r="C104" s="106" t="s">
        <v>89</v>
      </c>
      <c r="D104" s="106">
        <v>596.9</v>
      </c>
      <c r="E104" s="125"/>
      <c r="F104" s="125"/>
      <c r="G104" s="125"/>
      <c r="H104" s="126"/>
      <c r="I104" s="125"/>
      <c r="J104" s="125"/>
      <c r="K104" s="125"/>
      <c r="L104" s="126"/>
      <c r="M104" s="125"/>
      <c r="N104" s="125"/>
      <c r="O104" s="125"/>
      <c r="P104" s="126"/>
      <c r="Q104" s="125"/>
      <c r="R104" s="125"/>
      <c r="S104" s="125"/>
    </row>
    <row r="105" spans="1:19">
      <c r="A105" s="125"/>
      <c r="B105" s="106" t="s">
        <v>240</v>
      </c>
      <c r="C105" s="106" t="s">
        <v>89</v>
      </c>
      <c r="D105" s="106">
        <v>594.29999999999995</v>
      </c>
      <c r="E105" s="125"/>
      <c r="F105" s="125"/>
      <c r="G105" s="125"/>
      <c r="H105" s="126"/>
      <c r="I105" s="125"/>
      <c r="J105" s="125"/>
      <c r="K105" s="125"/>
      <c r="L105" s="126"/>
      <c r="M105" s="125"/>
      <c r="N105" s="125"/>
      <c r="O105" s="125"/>
      <c r="P105" s="126"/>
      <c r="Q105" s="125"/>
      <c r="R105" s="125"/>
      <c r="S105" s="125"/>
    </row>
    <row r="106" spans="1:19">
      <c r="A106" s="125"/>
      <c r="B106" s="106" t="s">
        <v>260</v>
      </c>
      <c r="C106" s="106" t="s">
        <v>261</v>
      </c>
      <c r="D106" s="106">
        <v>593.6</v>
      </c>
      <c r="E106" s="125"/>
      <c r="F106" s="125"/>
      <c r="G106" s="125"/>
      <c r="H106" s="126"/>
      <c r="I106" s="125"/>
      <c r="J106" s="125"/>
      <c r="K106" s="125"/>
      <c r="L106" s="126"/>
      <c r="M106" s="125"/>
      <c r="N106" s="125"/>
      <c r="O106" s="125"/>
      <c r="P106" s="126"/>
      <c r="Q106" s="125"/>
      <c r="R106" s="125"/>
      <c r="S106" s="125"/>
    </row>
    <row r="107" spans="1:19">
      <c r="A107" s="125"/>
      <c r="B107" s="106" t="s">
        <v>117</v>
      </c>
      <c r="C107" s="106" t="s">
        <v>91</v>
      </c>
      <c r="D107" s="106">
        <v>590.79999999999995</v>
      </c>
      <c r="E107" s="125"/>
      <c r="F107" s="125"/>
      <c r="G107" s="125"/>
      <c r="H107" s="126"/>
      <c r="I107" s="125"/>
      <c r="J107" s="125"/>
      <c r="K107" s="125"/>
      <c r="L107" s="126"/>
      <c r="M107" s="125"/>
      <c r="N107" s="125"/>
      <c r="O107" s="125"/>
      <c r="P107" s="126"/>
      <c r="Q107" s="125"/>
      <c r="R107" s="125"/>
      <c r="S107" s="125"/>
    </row>
    <row r="108" spans="1:19">
      <c r="A108" s="125"/>
      <c r="B108" s="106" t="s">
        <v>216</v>
      </c>
      <c r="C108" s="106" t="s">
        <v>90</v>
      </c>
      <c r="D108" s="106">
        <v>590.80000000000007</v>
      </c>
      <c r="E108" s="125"/>
      <c r="F108" s="125"/>
      <c r="G108" s="125"/>
      <c r="H108" s="126"/>
      <c r="I108" s="125"/>
      <c r="J108" s="125"/>
      <c r="K108" s="125"/>
      <c r="L108" s="126"/>
      <c r="M108" s="125"/>
      <c r="N108" s="125"/>
      <c r="O108" s="125"/>
      <c r="P108" s="126"/>
      <c r="Q108" s="125"/>
      <c r="R108" s="125"/>
      <c r="S108" s="125"/>
    </row>
    <row r="109" spans="1:19">
      <c r="A109" s="125"/>
      <c r="B109" s="106" t="s">
        <v>215</v>
      </c>
      <c r="C109" s="106" t="s">
        <v>90</v>
      </c>
      <c r="D109" s="106">
        <v>589.70000000000005</v>
      </c>
      <c r="E109" s="125"/>
      <c r="F109" s="125"/>
      <c r="G109" s="125"/>
      <c r="H109" s="126"/>
      <c r="I109" s="125"/>
      <c r="J109" s="125"/>
      <c r="K109" s="125"/>
      <c r="L109" s="126"/>
      <c r="M109" s="125"/>
      <c r="N109" s="125"/>
      <c r="O109" s="125"/>
      <c r="P109" s="126"/>
      <c r="Q109" s="125"/>
      <c r="R109" s="125"/>
      <c r="S109" s="125"/>
    </row>
    <row r="110" spans="1:19">
      <c r="A110" s="125"/>
      <c r="B110" s="106" t="s">
        <v>206</v>
      </c>
      <c r="C110" s="106" t="s">
        <v>91</v>
      </c>
      <c r="D110" s="106">
        <v>589.6</v>
      </c>
      <c r="E110" s="125"/>
      <c r="F110" s="125"/>
      <c r="G110" s="125"/>
      <c r="H110" s="126"/>
      <c r="I110" s="125"/>
      <c r="J110" s="125"/>
      <c r="K110" s="125"/>
      <c r="L110" s="126"/>
      <c r="M110" s="125"/>
      <c r="N110" s="125"/>
      <c r="O110" s="125"/>
      <c r="P110" s="126"/>
      <c r="Q110" s="125"/>
      <c r="R110" s="125"/>
      <c r="S110" s="125"/>
    </row>
    <row r="111" spans="1:19">
      <c r="A111" s="125"/>
      <c r="B111" s="106" t="s">
        <v>112</v>
      </c>
      <c r="C111" s="106" t="s">
        <v>94</v>
      </c>
      <c r="D111" s="106">
        <v>589.5</v>
      </c>
      <c r="E111" s="125"/>
      <c r="F111" s="125"/>
      <c r="G111" s="125"/>
      <c r="H111" s="126"/>
      <c r="I111" s="125"/>
      <c r="J111" s="125"/>
      <c r="K111" s="125"/>
      <c r="L111" s="126"/>
      <c r="M111" s="125"/>
      <c r="N111" s="125"/>
      <c r="O111" s="125"/>
      <c r="P111" s="126"/>
      <c r="Q111" s="125"/>
      <c r="R111" s="125"/>
      <c r="S111" s="125"/>
    </row>
    <row r="112" spans="1:19">
      <c r="A112" s="125"/>
      <c r="B112" s="106" t="s">
        <v>548</v>
      </c>
      <c r="C112" s="106" t="s">
        <v>94</v>
      </c>
      <c r="D112" s="106">
        <v>588.30000000000007</v>
      </c>
      <c r="E112" s="125"/>
      <c r="F112" s="125"/>
      <c r="G112" s="125"/>
      <c r="H112" s="126"/>
      <c r="I112" s="125"/>
      <c r="J112" s="125"/>
      <c r="K112" s="125"/>
      <c r="L112" s="126"/>
      <c r="M112" s="125"/>
      <c r="N112" s="125"/>
      <c r="O112" s="125"/>
      <c r="P112" s="126"/>
      <c r="Q112" s="125"/>
      <c r="R112" s="125"/>
      <c r="S112" s="125"/>
    </row>
    <row r="113" spans="1:19">
      <c r="A113" s="125"/>
      <c r="B113" s="106" t="s">
        <v>118</v>
      </c>
      <c r="C113" s="106" t="s">
        <v>96</v>
      </c>
      <c r="D113" s="106">
        <v>588.30000000000007</v>
      </c>
      <c r="E113" s="125"/>
      <c r="F113" s="125"/>
      <c r="G113" s="125"/>
      <c r="H113" s="126"/>
      <c r="I113" s="125"/>
      <c r="J113" s="125"/>
      <c r="K113" s="125"/>
      <c r="L113" s="126"/>
      <c r="M113" s="125"/>
      <c r="N113" s="125"/>
      <c r="O113" s="125"/>
      <c r="P113" s="126"/>
      <c r="Q113" s="125"/>
      <c r="R113" s="125"/>
      <c r="S113" s="125"/>
    </row>
    <row r="114" spans="1:19">
      <c r="A114" s="125"/>
      <c r="B114" s="106" t="s">
        <v>204</v>
      </c>
      <c r="C114" s="106" t="s">
        <v>88</v>
      </c>
      <c r="D114" s="106">
        <v>587.40000000000009</v>
      </c>
      <c r="E114" s="125"/>
      <c r="F114" s="125"/>
      <c r="G114" s="125"/>
      <c r="H114" s="126"/>
      <c r="I114" s="125"/>
      <c r="J114" s="125"/>
      <c r="K114" s="125"/>
      <c r="L114" s="126"/>
      <c r="M114" s="125"/>
      <c r="N114" s="125"/>
      <c r="O114" s="125"/>
      <c r="P114" s="126"/>
      <c r="Q114" s="125"/>
      <c r="R114" s="125"/>
      <c r="S114" s="125"/>
    </row>
    <row r="115" spans="1:19">
      <c r="A115" s="125"/>
      <c r="B115" s="106" t="s">
        <v>119</v>
      </c>
      <c r="C115" s="106" t="s">
        <v>96</v>
      </c>
      <c r="D115" s="106">
        <v>586.6</v>
      </c>
      <c r="E115" s="125"/>
      <c r="F115" s="125"/>
      <c r="G115" s="125"/>
      <c r="H115" s="126"/>
      <c r="I115" s="125"/>
      <c r="J115" s="125"/>
      <c r="K115" s="125"/>
      <c r="L115" s="126"/>
      <c r="M115" s="125"/>
      <c r="N115" s="125"/>
      <c r="O115" s="125"/>
      <c r="P115" s="126"/>
      <c r="Q115" s="125"/>
      <c r="R115" s="125"/>
      <c r="S115" s="125"/>
    </row>
    <row r="116" spans="1:19">
      <c r="A116" s="125"/>
      <c r="B116" s="106" t="s">
        <v>122</v>
      </c>
      <c r="C116" s="106" t="s">
        <v>91</v>
      </c>
      <c r="D116" s="106">
        <v>586.5</v>
      </c>
      <c r="E116" s="125"/>
      <c r="F116" s="125"/>
      <c r="G116" s="125"/>
      <c r="H116" s="126"/>
      <c r="I116" s="125"/>
      <c r="J116" s="125"/>
      <c r="K116" s="125"/>
      <c r="L116" s="126"/>
      <c r="M116" s="125"/>
      <c r="N116" s="125"/>
      <c r="O116" s="125"/>
      <c r="P116" s="126"/>
      <c r="Q116" s="125"/>
      <c r="R116" s="125"/>
      <c r="S116" s="125"/>
    </row>
    <row r="117" spans="1:19">
      <c r="A117" s="125"/>
      <c r="B117" s="106" t="s">
        <v>259</v>
      </c>
      <c r="C117" s="106" t="s">
        <v>90</v>
      </c>
      <c r="D117" s="106">
        <v>585.6</v>
      </c>
      <c r="E117" s="125"/>
      <c r="F117" s="125"/>
      <c r="G117" s="125"/>
      <c r="H117" s="126"/>
      <c r="I117" s="125"/>
      <c r="J117" s="125"/>
      <c r="K117" s="125"/>
      <c r="L117" s="126"/>
      <c r="M117" s="125"/>
      <c r="N117" s="125"/>
      <c r="O117" s="125"/>
      <c r="P117" s="126"/>
      <c r="Q117" s="125"/>
      <c r="R117" s="125"/>
      <c r="S117" s="125"/>
    </row>
    <row r="118" spans="1:19">
      <c r="A118" s="125"/>
      <c r="B118" s="106" t="s">
        <v>205</v>
      </c>
      <c r="C118" s="106" t="s">
        <v>91</v>
      </c>
      <c r="D118" s="106">
        <v>584.19999999999993</v>
      </c>
      <c r="E118" s="125"/>
      <c r="F118" s="125"/>
      <c r="G118" s="125"/>
      <c r="H118" s="126"/>
      <c r="I118" s="125"/>
      <c r="J118" s="125"/>
      <c r="K118" s="125"/>
      <c r="L118" s="126"/>
      <c r="M118" s="125"/>
      <c r="N118" s="125"/>
      <c r="O118" s="125"/>
      <c r="P118" s="126"/>
      <c r="Q118" s="125"/>
      <c r="R118" s="125"/>
      <c r="S118" s="125"/>
    </row>
    <row r="119" spans="1:19">
      <c r="A119" s="125"/>
      <c r="B119" s="106" t="s">
        <v>115</v>
      </c>
      <c r="C119" s="106" t="s">
        <v>92</v>
      </c>
      <c r="D119" s="106">
        <v>583.6</v>
      </c>
      <c r="E119" s="125"/>
      <c r="F119" s="125"/>
      <c r="G119" s="125"/>
      <c r="H119" s="126"/>
      <c r="I119" s="125"/>
      <c r="J119" s="125"/>
      <c r="K119" s="125"/>
      <c r="L119" s="126"/>
      <c r="M119" s="125"/>
      <c r="N119" s="125"/>
      <c r="O119" s="125"/>
      <c r="P119" s="126"/>
      <c r="Q119" s="125"/>
      <c r="R119" s="125"/>
      <c r="S119" s="125"/>
    </row>
    <row r="120" spans="1:19">
      <c r="A120" s="125"/>
      <c r="B120" s="106" t="s">
        <v>126</v>
      </c>
      <c r="C120" s="106" t="s">
        <v>127</v>
      </c>
      <c r="D120" s="106">
        <v>582.20000000000005</v>
      </c>
      <c r="E120" s="125"/>
      <c r="F120" s="125"/>
      <c r="G120" s="125"/>
      <c r="H120" s="126"/>
      <c r="I120" s="125"/>
      <c r="J120" s="125"/>
      <c r="K120" s="125"/>
      <c r="L120" s="126"/>
      <c r="M120" s="125"/>
      <c r="N120" s="125"/>
      <c r="O120" s="125"/>
      <c r="P120" s="126"/>
      <c r="Q120" s="125"/>
      <c r="R120" s="125"/>
      <c r="S120" s="125"/>
    </row>
    <row r="121" spans="1:19">
      <c r="A121" s="125"/>
      <c r="B121" s="106" t="s">
        <v>207</v>
      </c>
      <c r="C121" s="106" t="s">
        <v>91</v>
      </c>
      <c r="D121" s="106">
        <v>580.9</v>
      </c>
      <c r="E121" s="125"/>
      <c r="F121" s="125"/>
      <c r="G121" s="125"/>
      <c r="H121" s="126"/>
      <c r="I121" s="125"/>
      <c r="J121" s="125"/>
      <c r="K121" s="125"/>
      <c r="L121" s="126"/>
      <c r="M121" s="125"/>
      <c r="N121" s="125"/>
      <c r="O121" s="125"/>
      <c r="P121" s="126"/>
      <c r="Q121" s="125"/>
      <c r="R121" s="125"/>
      <c r="S121" s="125"/>
    </row>
    <row r="122" spans="1:19">
      <c r="A122" s="125"/>
      <c r="B122" s="106" t="s">
        <v>124</v>
      </c>
      <c r="C122" s="106" t="s">
        <v>95</v>
      </c>
      <c r="D122" s="106">
        <v>580.6</v>
      </c>
      <c r="E122" s="125"/>
      <c r="F122" s="125"/>
      <c r="G122" s="125"/>
      <c r="H122" s="126"/>
      <c r="I122" s="125"/>
      <c r="J122" s="125"/>
      <c r="K122" s="125"/>
      <c r="L122" s="126"/>
      <c r="M122" s="125"/>
      <c r="N122" s="125"/>
      <c r="O122" s="125"/>
      <c r="P122" s="126"/>
      <c r="Q122" s="125"/>
      <c r="R122" s="125"/>
      <c r="S122" s="125"/>
    </row>
    <row r="123" spans="1:19">
      <c r="A123" s="125"/>
      <c r="B123" s="106" t="s">
        <v>167</v>
      </c>
      <c r="C123" s="106" t="s">
        <v>96</v>
      </c>
      <c r="D123" s="106">
        <v>580.1</v>
      </c>
      <c r="E123" s="125"/>
      <c r="F123" s="125"/>
      <c r="G123" s="125"/>
      <c r="H123" s="126"/>
      <c r="I123" s="125"/>
      <c r="J123" s="125"/>
      <c r="K123" s="125"/>
      <c r="L123" s="126"/>
      <c r="M123" s="125"/>
      <c r="N123" s="125"/>
      <c r="O123" s="125"/>
      <c r="P123" s="126"/>
      <c r="Q123" s="125"/>
      <c r="R123" s="125"/>
      <c r="S123" s="125"/>
    </row>
    <row r="124" spans="1:19">
      <c r="A124" s="125"/>
      <c r="B124" s="106" t="s">
        <v>605</v>
      </c>
      <c r="C124" s="106" t="s">
        <v>93</v>
      </c>
      <c r="D124" s="106">
        <v>579.79999999999995</v>
      </c>
      <c r="E124" s="125"/>
      <c r="F124" s="125"/>
      <c r="G124" s="125"/>
      <c r="H124" s="126"/>
      <c r="I124" s="125"/>
      <c r="J124" s="125"/>
      <c r="K124" s="125"/>
      <c r="L124" s="126"/>
      <c r="M124" s="125"/>
      <c r="N124" s="125"/>
      <c r="O124" s="125"/>
      <c r="P124" s="126"/>
      <c r="Q124" s="125"/>
      <c r="R124" s="125"/>
      <c r="S124" s="125"/>
    </row>
    <row r="125" spans="1:19">
      <c r="A125" s="125"/>
      <c r="B125" s="106" t="s">
        <v>106</v>
      </c>
      <c r="C125" s="106" t="s">
        <v>88</v>
      </c>
      <c r="D125" s="106">
        <v>578.4</v>
      </c>
      <c r="E125" s="125"/>
      <c r="F125" s="125"/>
      <c r="G125" s="125"/>
      <c r="H125" s="126"/>
      <c r="I125" s="125"/>
      <c r="J125" s="125"/>
      <c r="K125" s="125"/>
      <c r="L125" s="126"/>
      <c r="M125" s="125"/>
      <c r="N125" s="125"/>
      <c r="O125" s="125"/>
      <c r="P125" s="126"/>
      <c r="Q125" s="125"/>
      <c r="R125" s="125"/>
      <c r="S125" s="125"/>
    </row>
    <row r="126" spans="1:19">
      <c r="A126" s="125"/>
      <c r="B126" s="106" t="s">
        <v>121</v>
      </c>
      <c r="C126" s="106" t="s">
        <v>96</v>
      </c>
      <c r="D126" s="106">
        <v>576.80000000000007</v>
      </c>
      <c r="E126" s="125"/>
      <c r="F126" s="125"/>
      <c r="G126" s="125"/>
      <c r="H126" s="126"/>
      <c r="I126" s="125"/>
      <c r="J126" s="125"/>
      <c r="K126" s="125"/>
      <c r="L126" s="126"/>
      <c r="M126" s="125"/>
      <c r="N126" s="125"/>
      <c r="O126" s="125"/>
      <c r="P126" s="126"/>
      <c r="Q126" s="125"/>
      <c r="R126" s="125"/>
      <c r="S126" s="125"/>
    </row>
    <row r="127" spans="1:19">
      <c r="A127" s="125"/>
      <c r="B127" s="106" t="s">
        <v>238</v>
      </c>
      <c r="C127" s="106" t="s">
        <v>94</v>
      </c>
      <c r="D127" s="106">
        <v>571</v>
      </c>
      <c r="E127" s="125"/>
      <c r="F127" s="125"/>
      <c r="G127" s="125"/>
      <c r="H127" s="126"/>
      <c r="I127" s="125"/>
      <c r="J127" s="125"/>
      <c r="K127" s="125"/>
      <c r="L127" s="126"/>
      <c r="M127" s="125"/>
      <c r="N127" s="125"/>
      <c r="O127" s="125"/>
      <c r="P127" s="126"/>
      <c r="Q127" s="125"/>
      <c r="R127" s="125"/>
      <c r="S127" s="125"/>
    </row>
    <row r="128" spans="1:19">
      <c r="A128" s="125"/>
      <c r="B128" s="106" t="s">
        <v>629</v>
      </c>
      <c r="C128" s="106" t="s">
        <v>88</v>
      </c>
      <c r="D128" s="106">
        <v>570.9</v>
      </c>
      <c r="E128" s="125"/>
      <c r="F128" s="125"/>
      <c r="G128" s="125"/>
      <c r="H128" s="126"/>
      <c r="I128" s="125"/>
      <c r="J128" s="125"/>
      <c r="K128" s="125"/>
      <c r="L128" s="126"/>
      <c r="M128" s="125"/>
      <c r="N128" s="125"/>
      <c r="O128" s="125"/>
      <c r="P128" s="126"/>
      <c r="Q128" s="125"/>
      <c r="R128" s="125"/>
      <c r="S128" s="125"/>
    </row>
    <row r="129" spans="1:19">
      <c r="A129" s="125"/>
      <c r="B129" s="106" t="s">
        <v>125</v>
      </c>
      <c r="C129" s="106" t="s">
        <v>92</v>
      </c>
      <c r="D129" s="106">
        <v>570.20000000000005</v>
      </c>
      <c r="E129" s="125"/>
      <c r="F129" s="125"/>
      <c r="G129" s="125"/>
      <c r="H129" s="126"/>
      <c r="I129" s="125"/>
      <c r="J129" s="125"/>
      <c r="K129" s="125"/>
      <c r="L129" s="126"/>
      <c r="M129" s="125"/>
      <c r="N129" s="125"/>
      <c r="O129" s="125"/>
      <c r="P129" s="126"/>
      <c r="Q129" s="125"/>
      <c r="R129" s="125"/>
      <c r="S129" s="125"/>
    </row>
    <row r="130" spans="1:19">
      <c r="A130" s="125"/>
      <c r="B130" s="106" t="s">
        <v>189</v>
      </c>
      <c r="C130" s="106" t="s">
        <v>95</v>
      </c>
      <c r="D130" s="106">
        <v>569.5</v>
      </c>
      <c r="E130" s="125"/>
      <c r="F130" s="125"/>
      <c r="G130" s="125"/>
      <c r="H130" s="126"/>
      <c r="I130" s="125"/>
      <c r="J130" s="125"/>
      <c r="K130" s="125"/>
      <c r="L130" s="126"/>
      <c r="M130" s="125"/>
      <c r="N130" s="125"/>
      <c r="O130" s="125"/>
      <c r="P130" s="126"/>
      <c r="Q130" s="125"/>
      <c r="R130" s="125"/>
      <c r="S130" s="125"/>
    </row>
    <row r="131" spans="1:19">
      <c r="A131" s="125"/>
      <c r="B131" s="106" t="s">
        <v>829</v>
      </c>
      <c r="C131" s="106" t="s">
        <v>242</v>
      </c>
      <c r="D131" s="106">
        <v>568.4</v>
      </c>
      <c r="E131" s="125"/>
      <c r="F131" s="125"/>
      <c r="G131" s="125"/>
      <c r="H131" s="126"/>
      <c r="I131" s="125"/>
      <c r="J131" s="125"/>
      <c r="K131" s="125"/>
      <c r="L131" s="126"/>
      <c r="M131" s="125"/>
      <c r="N131" s="125"/>
      <c r="O131" s="125"/>
      <c r="P131" s="126"/>
      <c r="Q131" s="125"/>
      <c r="R131" s="125"/>
      <c r="S131" s="125"/>
    </row>
    <row r="132" spans="1:19">
      <c r="A132" s="125"/>
      <c r="B132" s="106" t="s">
        <v>306</v>
      </c>
      <c r="C132" s="106" t="s">
        <v>92</v>
      </c>
      <c r="D132" s="106">
        <v>566.70000000000005</v>
      </c>
      <c r="E132" s="125"/>
      <c r="F132" s="125"/>
      <c r="G132" s="125"/>
      <c r="H132" s="126"/>
      <c r="I132" s="125"/>
      <c r="J132" s="125"/>
      <c r="K132" s="125"/>
      <c r="L132" s="126"/>
      <c r="M132" s="125"/>
      <c r="N132" s="125"/>
      <c r="O132" s="125"/>
      <c r="P132" s="126"/>
      <c r="Q132" s="125"/>
      <c r="R132" s="125"/>
      <c r="S132" s="125"/>
    </row>
    <row r="133" spans="1:19">
      <c r="A133" s="125"/>
      <c r="B133" s="106" t="s">
        <v>123</v>
      </c>
      <c r="C133" s="106" t="s">
        <v>95</v>
      </c>
      <c r="D133" s="106">
        <v>566.6</v>
      </c>
      <c r="E133" s="125"/>
      <c r="F133" s="125"/>
      <c r="G133" s="125"/>
      <c r="H133" s="126"/>
      <c r="I133" s="125"/>
      <c r="J133" s="125"/>
      <c r="K133" s="125"/>
      <c r="L133" s="126"/>
      <c r="M133" s="125"/>
      <c r="N133" s="125"/>
      <c r="O133" s="125"/>
      <c r="P133" s="126"/>
      <c r="Q133" s="125"/>
      <c r="R133" s="125"/>
      <c r="S133" s="125"/>
    </row>
    <row r="134" spans="1:19">
      <c r="A134" s="125"/>
      <c r="B134" s="106" t="s">
        <v>630</v>
      </c>
      <c r="C134" s="106" t="s">
        <v>96</v>
      </c>
      <c r="D134" s="106">
        <v>565.40000000000009</v>
      </c>
      <c r="E134" s="125"/>
      <c r="F134" s="125"/>
      <c r="G134" s="125"/>
      <c r="H134" s="126"/>
      <c r="I134" s="125"/>
      <c r="J134" s="125"/>
      <c r="K134" s="125"/>
      <c r="L134" s="126"/>
      <c r="M134" s="125"/>
      <c r="N134" s="125"/>
      <c r="O134" s="125"/>
      <c r="P134" s="126"/>
      <c r="Q134" s="125"/>
      <c r="R134" s="125"/>
      <c r="S134" s="125"/>
    </row>
    <row r="135" spans="1:19">
      <c r="A135" s="125"/>
      <c r="B135" s="106" t="s">
        <v>654</v>
      </c>
      <c r="C135" s="106" t="s">
        <v>94</v>
      </c>
      <c r="D135" s="106">
        <v>564.79999999999995</v>
      </c>
      <c r="E135" s="125"/>
      <c r="F135" s="125"/>
      <c r="G135" s="125"/>
      <c r="H135" s="126"/>
      <c r="I135" s="125"/>
      <c r="J135" s="125"/>
      <c r="K135" s="125"/>
      <c r="L135" s="126"/>
      <c r="M135" s="125"/>
      <c r="N135" s="125"/>
      <c r="O135" s="125"/>
      <c r="P135" s="126"/>
      <c r="Q135" s="125"/>
      <c r="R135" s="125"/>
      <c r="S135" s="125"/>
    </row>
    <row r="136" spans="1:19">
      <c r="A136" s="125"/>
      <c r="B136" s="106" t="s">
        <v>262</v>
      </c>
      <c r="C136" s="106" t="s">
        <v>263</v>
      </c>
      <c r="D136" s="106">
        <v>564.5</v>
      </c>
      <c r="E136" s="125"/>
      <c r="F136" s="125"/>
      <c r="G136" s="125"/>
      <c r="H136" s="126"/>
      <c r="I136" s="125"/>
      <c r="J136" s="125"/>
      <c r="K136" s="125"/>
      <c r="L136" s="126"/>
      <c r="M136" s="125"/>
      <c r="N136" s="125"/>
      <c r="O136" s="125"/>
      <c r="P136" s="126"/>
      <c r="Q136" s="125"/>
      <c r="R136" s="125"/>
      <c r="S136" s="125"/>
    </row>
    <row r="137" spans="1:19">
      <c r="A137" s="125"/>
      <c r="B137" s="106" t="s">
        <v>217</v>
      </c>
      <c r="C137" s="106" t="s">
        <v>90</v>
      </c>
      <c r="D137" s="106">
        <v>564.4</v>
      </c>
      <c r="E137" s="125"/>
      <c r="F137" s="125"/>
      <c r="G137" s="125"/>
      <c r="H137" s="126"/>
      <c r="I137" s="125"/>
      <c r="J137" s="125"/>
      <c r="K137" s="125"/>
      <c r="L137" s="126"/>
      <c r="M137" s="125"/>
      <c r="N137" s="125"/>
      <c r="O137" s="125"/>
      <c r="P137" s="126"/>
      <c r="Q137" s="125"/>
      <c r="R137" s="125"/>
      <c r="S137" s="125"/>
    </row>
    <row r="138" spans="1:19">
      <c r="A138" s="125"/>
      <c r="B138" s="106" t="s">
        <v>830</v>
      </c>
      <c r="C138" s="106" t="s">
        <v>94</v>
      </c>
      <c r="D138" s="106">
        <v>562.90000000000009</v>
      </c>
      <c r="E138" s="125"/>
      <c r="F138" s="125"/>
      <c r="G138" s="125"/>
      <c r="H138" s="126"/>
      <c r="I138" s="125"/>
      <c r="J138" s="125"/>
      <c r="K138" s="125"/>
      <c r="L138" s="126"/>
      <c r="M138" s="125"/>
      <c r="N138" s="125"/>
      <c r="O138" s="125"/>
      <c r="P138" s="126"/>
      <c r="Q138" s="125"/>
      <c r="R138" s="125"/>
      <c r="S138" s="125"/>
    </row>
    <row r="139" spans="1:19">
      <c r="A139" s="125"/>
      <c r="B139" s="106" t="s">
        <v>120</v>
      </c>
      <c r="C139" s="106" t="s">
        <v>94</v>
      </c>
      <c r="D139" s="106">
        <v>562.90000000000009</v>
      </c>
      <c r="E139" s="125"/>
      <c r="F139" s="125"/>
      <c r="G139" s="125"/>
      <c r="H139" s="126"/>
      <c r="I139" s="125"/>
      <c r="J139" s="125"/>
      <c r="K139" s="125"/>
      <c r="L139" s="126"/>
      <c r="M139" s="125"/>
      <c r="N139" s="125"/>
      <c r="O139" s="125"/>
      <c r="P139" s="126"/>
      <c r="Q139" s="125"/>
      <c r="R139" s="125"/>
      <c r="S139" s="125"/>
    </row>
    <row r="140" spans="1:19">
      <c r="A140" s="125"/>
      <c r="B140" s="106" t="s">
        <v>625</v>
      </c>
      <c r="C140" s="106" t="s">
        <v>96</v>
      </c>
      <c r="D140" s="106">
        <v>560.9</v>
      </c>
      <c r="E140" s="125"/>
      <c r="F140" s="125"/>
      <c r="G140" s="125"/>
      <c r="H140" s="126"/>
      <c r="I140" s="125"/>
      <c r="J140" s="125"/>
      <c r="K140" s="125"/>
      <c r="L140" s="126"/>
      <c r="M140" s="125"/>
      <c r="N140" s="125"/>
      <c r="O140" s="125"/>
      <c r="P140" s="126"/>
      <c r="Q140" s="125"/>
      <c r="R140" s="125"/>
      <c r="S140" s="125"/>
    </row>
    <row r="141" spans="1:19">
      <c r="A141" s="125"/>
      <c r="B141" s="106" t="s">
        <v>831</v>
      </c>
      <c r="C141" s="106" t="s">
        <v>88</v>
      </c>
      <c r="D141" s="106">
        <v>560.20000000000005</v>
      </c>
      <c r="E141" s="125"/>
      <c r="F141" s="125"/>
      <c r="G141" s="125"/>
      <c r="H141" s="126"/>
      <c r="I141" s="125"/>
      <c r="J141" s="125"/>
      <c r="K141" s="125"/>
      <c r="L141" s="126"/>
      <c r="M141" s="125"/>
      <c r="N141" s="125"/>
      <c r="O141" s="125"/>
      <c r="P141" s="126"/>
      <c r="Q141" s="125"/>
      <c r="R141" s="125"/>
      <c r="S141" s="125"/>
    </row>
    <row r="142" spans="1:19">
      <c r="A142" s="125"/>
      <c r="B142" s="106" t="s">
        <v>200</v>
      </c>
      <c r="C142" s="106" t="s">
        <v>87</v>
      </c>
      <c r="D142" s="106">
        <v>560.1</v>
      </c>
      <c r="E142" s="125"/>
      <c r="F142" s="125"/>
      <c r="G142" s="125"/>
      <c r="H142" s="126"/>
      <c r="I142" s="125"/>
      <c r="J142" s="125"/>
      <c r="K142" s="125"/>
      <c r="L142" s="126"/>
      <c r="M142" s="125"/>
      <c r="N142" s="125"/>
      <c r="O142" s="125"/>
      <c r="P142" s="126"/>
      <c r="Q142" s="125"/>
      <c r="R142" s="125"/>
      <c r="S142" s="125"/>
    </row>
    <row r="143" spans="1:19">
      <c r="A143" s="125"/>
      <c r="B143" s="106" t="s">
        <v>239</v>
      </c>
      <c r="C143" s="106" t="s">
        <v>94</v>
      </c>
      <c r="D143" s="106">
        <v>550.30000000000007</v>
      </c>
      <c r="E143" s="125"/>
      <c r="F143" s="125"/>
      <c r="G143" s="125"/>
      <c r="H143" s="126"/>
      <c r="I143" s="125"/>
      <c r="J143" s="125"/>
      <c r="K143" s="125"/>
      <c r="L143" s="126"/>
      <c r="M143" s="125"/>
      <c r="N143" s="125"/>
      <c r="O143" s="125"/>
      <c r="P143" s="126"/>
      <c r="Q143" s="125"/>
      <c r="R143" s="125"/>
      <c r="S143" s="125"/>
    </row>
    <row r="144" spans="1:19">
      <c r="A144" s="125"/>
      <c r="B144" s="106" t="s">
        <v>193</v>
      </c>
      <c r="C144" s="106" t="s">
        <v>95</v>
      </c>
      <c r="D144" s="106">
        <v>542.9</v>
      </c>
      <c r="E144" s="125"/>
      <c r="F144" s="125"/>
      <c r="G144" s="125"/>
      <c r="H144" s="126"/>
      <c r="I144" s="125"/>
      <c r="J144" s="125"/>
      <c r="K144" s="125"/>
      <c r="L144" s="126"/>
      <c r="M144" s="125"/>
      <c r="N144" s="125"/>
      <c r="O144" s="125"/>
      <c r="P144" s="126"/>
      <c r="Q144" s="125"/>
      <c r="R144" s="125"/>
      <c r="S144" s="125"/>
    </row>
    <row r="145" spans="1:19">
      <c r="A145" s="125"/>
      <c r="B145" s="106" t="s">
        <v>632</v>
      </c>
      <c r="C145" s="106" t="s">
        <v>96</v>
      </c>
      <c r="D145" s="106">
        <v>542.5</v>
      </c>
      <c r="E145" s="125"/>
      <c r="F145" s="125"/>
      <c r="G145" s="125"/>
      <c r="H145" s="126"/>
      <c r="I145" s="125"/>
      <c r="J145" s="125"/>
      <c r="K145" s="125"/>
      <c r="L145" s="126"/>
      <c r="M145" s="125"/>
      <c r="N145" s="125"/>
      <c r="O145" s="125"/>
      <c r="P145" s="126"/>
      <c r="Q145" s="125"/>
      <c r="R145" s="125"/>
      <c r="S145" s="125"/>
    </row>
    <row r="146" spans="1:19">
      <c r="A146" s="125"/>
      <c r="B146" s="106" t="s">
        <v>257</v>
      </c>
      <c r="C146" s="106" t="s">
        <v>94</v>
      </c>
      <c r="D146" s="106">
        <v>542</v>
      </c>
      <c r="E146" s="125"/>
      <c r="F146" s="125"/>
      <c r="G146" s="125"/>
      <c r="H146" s="126"/>
      <c r="I146" s="125"/>
      <c r="J146" s="125"/>
      <c r="K146" s="125"/>
      <c r="L146" s="126"/>
      <c r="M146" s="125"/>
      <c r="N146" s="125"/>
      <c r="O146" s="125"/>
      <c r="P146" s="126"/>
      <c r="Q146" s="125"/>
      <c r="R146" s="125"/>
      <c r="S146" s="125"/>
    </row>
    <row r="147" spans="1:19">
      <c r="A147" s="125"/>
      <c r="B147" s="106" t="s">
        <v>188</v>
      </c>
      <c r="C147" s="106" t="s">
        <v>95</v>
      </c>
      <c r="D147" s="106">
        <v>534.19999999999993</v>
      </c>
      <c r="E147" s="125"/>
      <c r="F147" s="125"/>
      <c r="G147" s="125"/>
      <c r="H147" s="126"/>
      <c r="I147" s="125"/>
      <c r="J147" s="125"/>
      <c r="K147" s="125"/>
      <c r="L147" s="126"/>
      <c r="M147" s="125"/>
      <c r="N147" s="125"/>
      <c r="O147" s="125"/>
      <c r="P147" s="126"/>
      <c r="Q147" s="125"/>
      <c r="R147" s="125"/>
      <c r="S147" s="125"/>
    </row>
    <row r="148" spans="1:19">
      <c r="A148" s="125"/>
      <c r="B148" s="106" t="s">
        <v>190</v>
      </c>
      <c r="C148" s="106" t="s">
        <v>95</v>
      </c>
      <c r="D148" s="106">
        <v>530.4</v>
      </c>
      <c r="E148" s="125"/>
      <c r="F148" s="125"/>
      <c r="G148" s="125"/>
      <c r="H148" s="126"/>
      <c r="I148" s="125"/>
      <c r="J148" s="125"/>
      <c r="K148" s="125"/>
      <c r="L148" s="126"/>
      <c r="M148" s="125"/>
      <c r="N148" s="125"/>
      <c r="O148" s="125"/>
      <c r="P148" s="126"/>
      <c r="Q148" s="125"/>
      <c r="R148" s="125"/>
      <c r="S148" s="125"/>
    </row>
    <row r="149" spans="1:19">
      <c r="A149" s="125"/>
      <c r="B149" s="106" t="s">
        <v>832</v>
      </c>
      <c r="C149" s="106" t="s">
        <v>92</v>
      </c>
      <c r="D149" s="106">
        <v>494.70000000000005</v>
      </c>
      <c r="E149" s="125"/>
      <c r="F149" s="125"/>
      <c r="G149" s="125"/>
      <c r="H149" s="126"/>
      <c r="I149" s="125"/>
      <c r="J149" s="125"/>
      <c r="K149" s="125"/>
      <c r="L149" s="126"/>
      <c r="M149" s="125"/>
      <c r="N149" s="125"/>
      <c r="O149" s="125"/>
      <c r="P149" s="126"/>
      <c r="Q149" s="125"/>
      <c r="R149" s="125"/>
      <c r="S149" s="125"/>
    </row>
    <row r="150" spans="1:19">
      <c r="A150" s="125"/>
      <c r="B150" s="106" t="s">
        <v>656</v>
      </c>
      <c r="C150" s="106" t="s">
        <v>94</v>
      </c>
      <c r="D150" s="106">
        <v>458.7</v>
      </c>
      <c r="E150" s="125"/>
      <c r="F150" s="125"/>
      <c r="G150" s="125"/>
      <c r="H150" s="126"/>
      <c r="I150" s="125"/>
      <c r="J150" s="125"/>
      <c r="K150" s="125"/>
      <c r="L150" s="126"/>
      <c r="M150" s="125"/>
      <c r="N150" s="125"/>
      <c r="O150" s="125"/>
      <c r="P150" s="126"/>
      <c r="Q150" s="125"/>
      <c r="R150" s="125"/>
      <c r="S150" s="125"/>
    </row>
    <row r="151" spans="1:19">
      <c r="A151" s="125"/>
      <c r="B151" s="106" t="s">
        <v>191</v>
      </c>
      <c r="C151" s="106" t="s">
        <v>95</v>
      </c>
      <c r="D151" s="106">
        <v>409.7</v>
      </c>
      <c r="E151" s="125"/>
      <c r="F151" s="125"/>
      <c r="G151" s="125"/>
      <c r="H151" s="126"/>
      <c r="I151" s="125"/>
      <c r="J151" s="125"/>
      <c r="K151" s="125"/>
      <c r="L151" s="126"/>
      <c r="M151" s="125"/>
      <c r="N151" s="125"/>
      <c r="O151" s="125"/>
      <c r="P151" s="126"/>
      <c r="Q151" s="125"/>
      <c r="R151" s="125"/>
      <c r="S151" s="125"/>
    </row>
    <row r="152" spans="1:19">
      <c r="A152" s="125"/>
      <c r="B152" s="106" t="s">
        <v>220</v>
      </c>
      <c r="C152" s="106" t="s">
        <v>95</v>
      </c>
      <c r="D152" s="126"/>
      <c r="E152" s="125"/>
      <c r="F152" s="125"/>
      <c r="G152" s="125"/>
      <c r="H152" s="126"/>
      <c r="I152" s="125"/>
      <c r="J152" s="125"/>
      <c r="K152" s="125"/>
      <c r="L152" s="126"/>
      <c r="M152" s="125"/>
      <c r="N152" s="125"/>
      <c r="O152" s="125"/>
      <c r="P152" s="126"/>
      <c r="Q152" s="125"/>
      <c r="R152" s="125"/>
      <c r="S152" s="125"/>
    </row>
    <row r="153" spans="1:19">
      <c r="A153" s="125"/>
      <c r="B153" s="125"/>
      <c r="C153" s="125"/>
      <c r="D153" s="126"/>
      <c r="E153" s="125"/>
      <c r="F153" s="125"/>
      <c r="G153" s="125"/>
      <c r="H153" s="126"/>
      <c r="I153" s="125"/>
      <c r="J153" s="125"/>
      <c r="K153" s="125"/>
      <c r="L153" s="126"/>
      <c r="M153" s="125"/>
      <c r="N153" s="125"/>
      <c r="O153" s="125"/>
      <c r="P153" s="126"/>
      <c r="Q153" s="125"/>
      <c r="R153" s="125"/>
      <c r="S153" s="125"/>
    </row>
    <row r="154" spans="1:19">
      <c r="A154" s="125"/>
      <c r="B154" s="125"/>
      <c r="C154" s="125"/>
      <c r="D154" s="126"/>
      <c r="E154" s="125"/>
      <c r="F154" s="125"/>
      <c r="G154" s="125"/>
      <c r="H154" s="126"/>
      <c r="I154" s="125"/>
      <c r="J154" s="125"/>
      <c r="K154" s="125"/>
      <c r="L154" s="126"/>
      <c r="M154" s="125"/>
      <c r="N154" s="125"/>
      <c r="O154" s="125"/>
      <c r="P154" s="126"/>
      <c r="Q154" s="125"/>
      <c r="R154" s="125"/>
      <c r="S154" s="125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E59EE-E667-4698-B221-CF1C4B23FBBF}">
  <dimension ref="B1:R284"/>
  <sheetViews>
    <sheetView zoomScale="70" zoomScaleNormal="70" workbookViewId="0">
      <selection activeCell="N4" sqref="N4:P27"/>
    </sheetView>
  </sheetViews>
  <sheetFormatPr defaultRowHeight="18"/>
  <cols>
    <col min="2" max="3" width="12.5" customWidth="1"/>
    <col min="4" max="4" width="8.9140625" style="22"/>
    <col min="6" max="7" width="12.5" customWidth="1"/>
    <col min="8" max="8" width="8.9140625" style="22"/>
    <col min="10" max="11" width="12.5" customWidth="1"/>
    <col min="12" max="12" width="8.9140625" style="22"/>
    <col min="14" max="15" width="12.5" customWidth="1"/>
    <col min="16" max="16" width="8.9140625" style="22"/>
    <col min="18" max="18" width="12.58203125" customWidth="1"/>
    <col min="19" max="19" width="12.5" customWidth="1"/>
  </cols>
  <sheetData>
    <row r="1" spans="2:18">
      <c r="B1" t="s">
        <v>10</v>
      </c>
      <c r="F1" t="s">
        <v>3</v>
      </c>
      <c r="J1" t="s">
        <v>4</v>
      </c>
      <c r="N1" t="s">
        <v>9</v>
      </c>
      <c r="R1" s="8" t="s">
        <v>236</v>
      </c>
    </row>
    <row r="4" spans="2:18">
      <c r="B4" s="74" t="s">
        <v>222</v>
      </c>
      <c r="C4" s="74" t="s">
        <v>266</v>
      </c>
      <c r="D4" s="77">
        <v>624.9</v>
      </c>
      <c r="F4" s="115" t="s">
        <v>734</v>
      </c>
      <c r="G4" s="115" t="s">
        <v>266</v>
      </c>
      <c r="H4" s="116">
        <v>573</v>
      </c>
      <c r="J4" s="117" t="s">
        <v>102</v>
      </c>
      <c r="K4" s="117" t="s">
        <v>87</v>
      </c>
      <c r="L4" s="118">
        <v>613.79999999999995</v>
      </c>
      <c r="N4" s="117" t="s">
        <v>129</v>
      </c>
      <c r="O4" s="117" t="s">
        <v>87</v>
      </c>
      <c r="P4" s="118">
        <v>562</v>
      </c>
    </row>
    <row r="5" spans="2:18">
      <c r="B5" s="74" t="s">
        <v>517</v>
      </c>
      <c r="C5" s="74" t="s">
        <v>269</v>
      </c>
      <c r="D5" s="77">
        <v>624.79999999999995</v>
      </c>
      <c r="F5" s="115" t="s">
        <v>732</v>
      </c>
      <c r="G5" s="115" t="s">
        <v>269</v>
      </c>
      <c r="H5" s="116">
        <v>573</v>
      </c>
      <c r="J5" s="117" t="s">
        <v>98</v>
      </c>
      <c r="K5" s="117" t="s">
        <v>87</v>
      </c>
      <c r="L5" s="118">
        <v>613.5</v>
      </c>
      <c r="N5" s="117" t="s">
        <v>699</v>
      </c>
      <c r="O5" s="117" t="s">
        <v>270</v>
      </c>
      <c r="P5" s="118">
        <v>559</v>
      </c>
    </row>
    <row r="6" spans="2:18">
      <c r="B6" s="74" t="s">
        <v>516</v>
      </c>
      <c r="C6" s="74" t="s">
        <v>89</v>
      </c>
      <c r="D6" s="77">
        <v>623.6</v>
      </c>
      <c r="F6" s="115" t="s">
        <v>658</v>
      </c>
      <c r="G6" s="115" t="s">
        <v>266</v>
      </c>
      <c r="H6" s="116">
        <v>572</v>
      </c>
      <c r="J6" s="117" t="s">
        <v>738</v>
      </c>
      <c r="K6" s="117" t="s">
        <v>269</v>
      </c>
      <c r="L6" s="118">
        <v>613.5</v>
      </c>
      <c r="N6" s="117" t="s">
        <v>783</v>
      </c>
      <c r="O6" s="117" t="s">
        <v>269</v>
      </c>
      <c r="P6" s="118">
        <v>556</v>
      </c>
    </row>
    <row r="7" spans="2:18">
      <c r="B7" s="74" t="s">
        <v>518</v>
      </c>
      <c r="C7" s="74" t="s">
        <v>266</v>
      </c>
      <c r="D7" s="77">
        <v>622.5</v>
      </c>
      <c r="F7" s="115" t="s">
        <v>661</v>
      </c>
      <c r="G7" s="115" t="s">
        <v>268</v>
      </c>
      <c r="H7" s="116">
        <v>571</v>
      </c>
      <c r="J7" s="117" t="s">
        <v>662</v>
      </c>
      <c r="K7" s="117" t="s">
        <v>266</v>
      </c>
      <c r="L7" s="118">
        <v>613.4</v>
      </c>
      <c r="N7" s="117" t="s">
        <v>130</v>
      </c>
      <c r="O7" s="117" t="s">
        <v>87</v>
      </c>
      <c r="P7" s="118">
        <v>556</v>
      </c>
    </row>
    <row r="8" spans="2:18">
      <c r="B8" s="74" t="s">
        <v>519</v>
      </c>
      <c r="C8" s="74" t="s">
        <v>268</v>
      </c>
      <c r="D8" s="77">
        <v>619.5</v>
      </c>
      <c r="F8" s="115" t="s">
        <v>677</v>
      </c>
      <c r="G8" s="115" t="s">
        <v>266</v>
      </c>
      <c r="H8" s="116">
        <v>570</v>
      </c>
      <c r="J8" s="117" t="s">
        <v>563</v>
      </c>
      <c r="K8" s="117" t="s">
        <v>88</v>
      </c>
      <c r="L8" s="118">
        <v>612.6</v>
      </c>
      <c r="N8" s="117" t="s">
        <v>784</v>
      </c>
      <c r="O8" s="117" t="s">
        <v>270</v>
      </c>
      <c r="P8" s="118">
        <v>544</v>
      </c>
    </row>
    <row r="9" spans="2:18">
      <c r="B9" s="74" t="s">
        <v>520</v>
      </c>
      <c r="C9" s="74" t="s">
        <v>266</v>
      </c>
      <c r="D9" s="77">
        <v>617.20000000000005</v>
      </c>
      <c r="F9" s="117" t="s">
        <v>664</v>
      </c>
      <c r="G9" s="117" t="s">
        <v>271</v>
      </c>
      <c r="H9" s="118">
        <v>569</v>
      </c>
      <c r="J9" s="117" t="s">
        <v>677</v>
      </c>
      <c r="K9" s="117" t="s">
        <v>266</v>
      </c>
      <c r="L9" s="118">
        <v>611.5</v>
      </c>
      <c r="N9" s="117" t="s">
        <v>785</v>
      </c>
      <c r="O9" s="117" t="s">
        <v>725</v>
      </c>
      <c r="P9" s="118">
        <v>540</v>
      </c>
    </row>
    <row r="10" spans="2:18">
      <c r="B10" s="74" t="s">
        <v>521</v>
      </c>
      <c r="C10" s="74" t="s">
        <v>267</v>
      </c>
      <c r="D10" s="77">
        <v>617.1</v>
      </c>
      <c r="F10" s="117" t="s">
        <v>689</v>
      </c>
      <c r="G10" s="117" t="s">
        <v>267</v>
      </c>
      <c r="H10" s="118">
        <v>569</v>
      </c>
      <c r="J10" s="117" t="s">
        <v>658</v>
      </c>
      <c r="K10" s="117" t="s">
        <v>266</v>
      </c>
      <c r="L10" s="118">
        <v>611.20000000000005</v>
      </c>
      <c r="N10" s="117" t="s">
        <v>197</v>
      </c>
      <c r="O10" s="117" t="s">
        <v>87</v>
      </c>
      <c r="P10" s="118">
        <v>528</v>
      </c>
    </row>
    <row r="11" spans="2:18">
      <c r="B11" s="74" t="s">
        <v>522</v>
      </c>
      <c r="C11" s="74" t="s">
        <v>266</v>
      </c>
      <c r="D11" s="77">
        <v>616.79999999999995</v>
      </c>
      <c r="F11" s="117" t="s">
        <v>61</v>
      </c>
      <c r="G11" s="117" t="s">
        <v>87</v>
      </c>
      <c r="H11" s="118">
        <v>568</v>
      </c>
      <c r="J11" s="117" t="s">
        <v>99</v>
      </c>
      <c r="K11" s="117" t="s">
        <v>89</v>
      </c>
      <c r="L11" s="118">
        <v>610.4</v>
      </c>
      <c r="N11" s="117" t="s">
        <v>634</v>
      </c>
      <c r="O11" s="117" t="s">
        <v>88</v>
      </c>
      <c r="P11" s="118">
        <v>523</v>
      </c>
    </row>
    <row r="12" spans="2:18">
      <c r="B12" s="74" t="s">
        <v>514</v>
      </c>
      <c r="C12" s="74" t="s">
        <v>89</v>
      </c>
      <c r="D12" s="77">
        <v>616.4</v>
      </c>
      <c r="F12" s="117" t="s">
        <v>665</v>
      </c>
      <c r="G12" s="117" t="s">
        <v>266</v>
      </c>
      <c r="H12" s="118">
        <v>567</v>
      </c>
      <c r="J12" s="117" t="s">
        <v>687</v>
      </c>
      <c r="K12" s="117" t="s">
        <v>271</v>
      </c>
      <c r="L12" s="118">
        <v>610.1</v>
      </c>
      <c r="N12" s="117" t="s">
        <v>633</v>
      </c>
      <c r="O12" s="117" t="s">
        <v>88</v>
      </c>
      <c r="P12" s="118">
        <v>523</v>
      </c>
    </row>
    <row r="13" spans="2:18">
      <c r="B13" s="74" t="s">
        <v>523</v>
      </c>
      <c r="C13" s="74" t="s">
        <v>87</v>
      </c>
      <c r="D13" s="77">
        <v>616.29999999999995</v>
      </c>
      <c r="F13" s="117" t="s">
        <v>673</v>
      </c>
      <c r="G13" s="117" t="s">
        <v>266</v>
      </c>
      <c r="H13" s="118">
        <v>566</v>
      </c>
      <c r="J13" s="117" t="s">
        <v>689</v>
      </c>
      <c r="K13" s="117" t="s">
        <v>267</v>
      </c>
      <c r="L13" s="118">
        <v>609.6</v>
      </c>
      <c r="N13" s="117" t="s">
        <v>701</v>
      </c>
      <c r="O13" s="117" t="s">
        <v>270</v>
      </c>
      <c r="P13" s="118">
        <v>521</v>
      </c>
    </row>
    <row r="14" spans="2:18">
      <c r="B14" s="74" t="s">
        <v>281</v>
      </c>
      <c r="C14" s="74" t="s">
        <v>269</v>
      </c>
      <c r="D14" s="77">
        <v>616.1</v>
      </c>
      <c r="F14" s="117" t="s">
        <v>563</v>
      </c>
      <c r="G14" s="117" t="s">
        <v>88</v>
      </c>
      <c r="H14" s="118">
        <v>566</v>
      </c>
      <c r="J14" s="117" t="s">
        <v>283</v>
      </c>
      <c r="K14" s="117" t="s">
        <v>273</v>
      </c>
      <c r="L14" s="118">
        <v>608.70000000000005</v>
      </c>
      <c r="N14" s="117" t="s">
        <v>198</v>
      </c>
      <c r="O14" s="117" t="s">
        <v>87</v>
      </c>
      <c r="P14" s="118">
        <v>519</v>
      </c>
    </row>
    <row r="15" spans="2:18">
      <c r="B15" s="74" t="s">
        <v>280</v>
      </c>
      <c r="C15" s="74" t="s">
        <v>496</v>
      </c>
      <c r="D15" s="77">
        <v>615.9</v>
      </c>
      <c r="F15" s="117" t="s">
        <v>742</v>
      </c>
      <c r="G15" s="117" t="s">
        <v>269</v>
      </c>
      <c r="H15" s="118">
        <v>565</v>
      </c>
      <c r="J15" s="117" t="s">
        <v>678</v>
      </c>
      <c r="K15" s="117" t="s">
        <v>271</v>
      </c>
      <c r="L15" s="118">
        <v>608.1</v>
      </c>
      <c r="N15" s="117" t="s">
        <v>786</v>
      </c>
      <c r="O15" s="117" t="s">
        <v>704</v>
      </c>
      <c r="P15" s="118">
        <v>519</v>
      </c>
    </row>
    <row r="16" spans="2:18">
      <c r="B16" s="74" t="s">
        <v>287</v>
      </c>
      <c r="C16" s="74" t="s">
        <v>266</v>
      </c>
      <c r="D16" s="77">
        <v>615.70000000000005</v>
      </c>
      <c r="F16" s="117" t="s">
        <v>729</v>
      </c>
      <c r="G16" s="117" t="s">
        <v>269</v>
      </c>
      <c r="H16" s="118">
        <v>563</v>
      </c>
      <c r="J16" s="117" t="s">
        <v>691</v>
      </c>
      <c r="K16" s="117" t="s">
        <v>266</v>
      </c>
      <c r="L16" s="118">
        <v>607.70000000000005</v>
      </c>
      <c r="N16" s="117" t="s">
        <v>787</v>
      </c>
      <c r="O16" s="117" t="s">
        <v>242</v>
      </c>
      <c r="P16" s="118">
        <v>517</v>
      </c>
    </row>
    <row r="17" spans="2:16">
      <c r="B17" s="74" t="s">
        <v>524</v>
      </c>
      <c r="C17" s="74" t="s">
        <v>275</v>
      </c>
      <c r="D17" s="77">
        <v>615.70000000000005</v>
      </c>
      <c r="F17" s="117" t="s">
        <v>691</v>
      </c>
      <c r="G17" s="117" t="s">
        <v>266</v>
      </c>
      <c r="H17" s="118">
        <v>560</v>
      </c>
      <c r="J17" s="117" t="s">
        <v>232</v>
      </c>
      <c r="K17" s="117" t="s">
        <v>267</v>
      </c>
      <c r="L17" s="118">
        <v>607.29999999999995</v>
      </c>
      <c r="N17" s="117" t="s">
        <v>202</v>
      </c>
      <c r="O17" s="117" t="s">
        <v>89</v>
      </c>
      <c r="P17" s="118">
        <v>498</v>
      </c>
    </row>
    <row r="18" spans="2:16">
      <c r="B18" s="74" t="s">
        <v>227</v>
      </c>
      <c r="C18" s="74" t="s">
        <v>497</v>
      </c>
      <c r="D18" s="77">
        <v>615.6</v>
      </c>
      <c r="F18" s="117" t="s">
        <v>692</v>
      </c>
      <c r="G18" s="117" t="s">
        <v>268</v>
      </c>
      <c r="H18" s="118">
        <v>559</v>
      </c>
      <c r="J18" s="117" t="s">
        <v>69</v>
      </c>
      <c r="K18" s="117" t="s">
        <v>717</v>
      </c>
      <c r="L18" s="118">
        <v>606.1</v>
      </c>
      <c r="N18" s="117" t="s">
        <v>700</v>
      </c>
      <c r="O18" s="117" t="s">
        <v>273</v>
      </c>
      <c r="P18" s="118">
        <v>557</v>
      </c>
    </row>
    <row r="19" spans="2:16">
      <c r="B19" s="74" t="s">
        <v>102</v>
      </c>
      <c r="C19" s="74" t="s">
        <v>87</v>
      </c>
      <c r="D19" s="77">
        <v>615.1</v>
      </c>
      <c r="F19" s="117" t="s">
        <v>680</v>
      </c>
      <c r="G19" s="117" t="s">
        <v>271</v>
      </c>
      <c r="H19" s="118">
        <v>559</v>
      </c>
      <c r="J19" s="117" t="s">
        <v>729</v>
      </c>
      <c r="K19" s="117" t="s">
        <v>269</v>
      </c>
      <c r="L19" s="118">
        <v>605.4</v>
      </c>
      <c r="N19" s="117" t="s">
        <v>788</v>
      </c>
      <c r="O19" s="117" t="s">
        <v>269</v>
      </c>
      <c r="P19" s="118">
        <v>557</v>
      </c>
    </row>
    <row r="20" spans="2:16">
      <c r="B20" s="74" t="s">
        <v>100</v>
      </c>
      <c r="C20" s="74" t="s">
        <v>89</v>
      </c>
      <c r="D20" s="77">
        <v>615</v>
      </c>
      <c r="F20" s="117" t="s">
        <v>565</v>
      </c>
      <c r="G20" s="117" t="s">
        <v>88</v>
      </c>
      <c r="H20" s="118">
        <v>559</v>
      </c>
      <c r="J20" s="117" t="s">
        <v>100</v>
      </c>
      <c r="K20" s="117" t="s">
        <v>89</v>
      </c>
      <c r="L20" s="118">
        <v>605.1</v>
      </c>
      <c r="N20" s="117" t="s">
        <v>462</v>
      </c>
      <c r="O20" s="117" t="s">
        <v>87</v>
      </c>
      <c r="P20" s="118">
        <v>548</v>
      </c>
    </row>
    <row r="21" spans="2:16">
      <c r="B21" s="74" t="s">
        <v>225</v>
      </c>
      <c r="C21" s="74" t="s">
        <v>269</v>
      </c>
      <c r="D21" s="77">
        <v>614.5</v>
      </c>
      <c r="F21" s="117" t="s">
        <v>662</v>
      </c>
      <c r="G21" s="117" t="s">
        <v>266</v>
      </c>
      <c r="H21" s="118">
        <v>559</v>
      </c>
      <c r="J21" s="117" t="s">
        <v>695</v>
      </c>
      <c r="K21" s="117" t="s">
        <v>271</v>
      </c>
      <c r="L21" s="118">
        <v>604.20000000000005</v>
      </c>
      <c r="N21" s="117" t="s">
        <v>707</v>
      </c>
      <c r="O21" s="117" t="s">
        <v>764</v>
      </c>
      <c r="P21" s="118">
        <v>545</v>
      </c>
    </row>
    <row r="22" spans="2:16">
      <c r="B22" s="74" t="s">
        <v>525</v>
      </c>
      <c r="C22" s="74" t="s">
        <v>268</v>
      </c>
      <c r="D22" s="77">
        <v>612.9</v>
      </c>
      <c r="F22" s="117" t="s">
        <v>737</v>
      </c>
      <c r="G22" s="117" t="s">
        <v>269</v>
      </c>
      <c r="H22" s="118">
        <v>558</v>
      </c>
      <c r="J22" s="117" t="s">
        <v>226</v>
      </c>
      <c r="K22" s="117" t="s">
        <v>269</v>
      </c>
      <c r="L22" s="118">
        <v>603</v>
      </c>
      <c r="N22" s="117" t="s">
        <v>702</v>
      </c>
      <c r="O22" s="117" t="s">
        <v>88</v>
      </c>
      <c r="P22" s="118">
        <v>543</v>
      </c>
    </row>
    <row r="23" spans="2:16">
      <c r="B23" s="74" t="s">
        <v>101</v>
      </c>
      <c r="C23" s="74" t="s">
        <v>88</v>
      </c>
      <c r="D23" s="77">
        <v>612.70000000000005</v>
      </c>
      <c r="F23" s="117" t="s">
        <v>669</v>
      </c>
      <c r="G23" s="117" t="s">
        <v>266</v>
      </c>
      <c r="H23" s="118">
        <v>558</v>
      </c>
      <c r="J23" s="117" t="s">
        <v>685</v>
      </c>
      <c r="K23" s="117" t="s">
        <v>267</v>
      </c>
      <c r="L23" s="118">
        <v>602.79999999999995</v>
      </c>
      <c r="N23" s="117" t="s">
        <v>635</v>
      </c>
      <c r="O23" s="117" t="s">
        <v>636</v>
      </c>
      <c r="P23" s="118">
        <v>524</v>
      </c>
    </row>
    <row r="24" spans="2:16">
      <c r="B24" s="74" t="s">
        <v>526</v>
      </c>
      <c r="C24" s="74" t="s">
        <v>269</v>
      </c>
      <c r="D24" s="77">
        <v>612.70000000000005</v>
      </c>
      <c r="F24" s="117" t="s">
        <v>608</v>
      </c>
      <c r="G24" s="117" t="s">
        <v>88</v>
      </c>
      <c r="H24" s="118">
        <v>556</v>
      </c>
      <c r="J24" s="117" t="s">
        <v>460</v>
      </c>
      <c r="K24" s="117" t="s">
        <v>87</v>
      </c>
      <c r="L24" s="118">
        <v>602.1</v>
      </c>
      <c r="N24" s="117" t="s">
        <v>637</v>
      </c>
      <c r="O24" s="117" t="s">
        <v>91</v>
      </c>
      <c r="P24" s="118">
        <v>520</v>
      </c>
    </row>
    <row r="25" spans="2:16">
      <c r="B25" s="74" t="s">
        <v>229</v>
      </c>
      <c r="C25" s="74" t="s">
        <v>268</v>
      </c>
      <c r="D25" s="77">
        <v>612.5</v>
      </c>
      <c r="F25" s="117" t="s">
        <v>738</v>
      </c>
      <c r="G25" s="117" t="s">
        <v>269</v>
      </c>
      <c r="H25" s="118">
        <v>555</v>
      </c>
      <c r="J25" s="117" t="s">
        <v>233</v>
      </c>
      <c r="K25" s="117" t="s">
        <v>268</v>
      </c>
      <c r="L25" s="118">
        <v>601.6</v>
      </c>
      <c r="N25" s="117" t="s">
        <v>131</v>
      </c>
      <c r="O25" s="117" t="s">
        <v>87</v>
      </c>
      <c r="P25" s="118">
        <v>516</v>
      </c>
    </row>
    <row r="26" spans="2:16">
      <c r="B26" s="74" t="s">
        <v>224</v>
      </c>
      <c r="C26" s="74" t="s">
        <v>270</v>
      </c>
      <c r="D26" s="77">
        <v>612.29999999999995</v>
      </c>
      <c r="F26" s="117" t="s">
        <v>133</v>
      </c>
      <c r="G26" s="117" t="s">
        <v>89</v>
      </c>
      <c r="H26" s="118">
        <v>555</v>
      </c>
      <c r="J26" s="117" t="s">
        <v>63</v>
      </c>
      <c r="K26" s="117" t="s">
        <v>91</v>
      </c>
      <c r="L26" s="118">
        <v>601.20000000000005</v>
      </c>
      <c r="N26" s="117" t="s">
        <v>789</v>
      </c>
      <c r="O26" s="117" t="s">
        <v>266</v>
      </c>
      <c r="P26" s="118">
        <v>506</v>
      </c>
    </row>
    <row r="27" spans="2:16">
      <c r="B27" s="74" t="s">
        <v>527</v>
      </c>
      <c r="C27" s="74" t="s">
        <v>266</v>
      </c>
      <c r="D27" s="77">
        <v>612.29999999999995</v>
      </c>
      <c r="F27" s="117" t="s">
        <v>660</v>
      </c>
      <c r="G27" s="117" t="s">
        <v>268</v>
      </c>
      <c r="H27" s="118">
        <v>553</v>
      </c>
      <c r="J27" s="117" t="s">
        <v>294</v>
      </c>
      <c r="K27" s="117" t="s">
        <v>273</v>
      </c>
      <c r="L27" s="118">
        <v>601.1</v>
      </c>
      <c r="N27" s="117" t="s">
        <v>705</v>
      </c>
      <c r="O27" s="117" t="s">
        <v>706</v>
      </c>
      <c r="P27" s="118">
        <v>502</v>
      </c>
    </row>
    <row r="28" spans="2:16">
      <c r="B28" s="74" t="s">
        <v>201</v>
      </c>
      <c r="C28" s="74" t="s">
        <v>87</v>
      </c>
      <c r="D28" s="77">
        <v>612.1</v>
      </c>
      <c r="F28" s="117" t="s">
        <v>690</v>
      </c>
      <c r="G28" s="117" t="s">
        <v>270</v>
      </c>
      <c r="H28" s="118">
        <v>551</v>
      </c>
      <c r="J28" s="117" t="s">
        <v>790</v>
      </c>
      <c r="K28" s="117" t="s">
        <v>273</v>
      </c>
      <c r="L28" s="118">
        <v>600.9</v>
      </c>
    </row>
    <row r="29" spans="2:16">
      <c r="B29" s="74" t="s">
        <v>223</v>
      </c>
      <c r="C29" s="74" t="s">
        <v>267</v>
      </c>
      <c r="D29" s="77">
        <v>612.1</v>
      </c>
      <c r="F29" s="117" t="s">
        <v>726</v>
      </c>
      <c r="G29" s="117" t="s">
        <v>269</v>
      </c>
      <c r="H29" s="118">
        <v>550</v>
      </c>
      <c r="J29" s="117" t="s">
        <v>133</v>
      </c>
      <c r="K29" s="117" t="s">
        <v>89</v>
      </c>
      <c r="L29" s="118">
        <v>600</v>
      </c>
    </row>
    <row r="30" spans="2:16">
      <c r="B30" s="74" t="s">
        <v>290</v>
      </c>
      <c r="C30" s="74" t="s">
        <v>269</v>
      </c>
      <c r="D30" s="77">
        <v>611.9</v>
      </c>
      <c r="F30" s="117" t="s">
        <v>676</v>
      </c>
      <c r="G30" s="117" t="s">
        <v>268</v>
      </c>
      <c r="H30" s="118">
        <v>550</v>
      </c>
      <c r="J30" s="117" t="s">
        <v>61</v>
      </c>
      <c r="K30" s="117" t="s">
        <v>87</v>
      </c>
      <c r="L30" s="118">
        <v>599.70000000000005</v>
      </c>
    </row>
    <row r="31" spans="2:16">
      <c r="B31" s="74" t="s">
        <v>230</v>
      </c>
      <c r="C31" s="74" t="s">
        <v>268</v>
      </c>
      <c r="D31" s="77">
        <v>611.9</v>
      </c>
      <c r="F31" s="117" t="s">
        <v>70</v>
      </c>
      <c r="G31" s="117" t="s">
        <v>89</v>
      </c>
      <c r="H31" s="118">
        <v>550</v>
      </c>
      <c r="J31" s="117" t="s">
        <v>293</v>
      </c>
      <c r="K31" s="117" t="s">
        <v>270</v>
      </c>
      <c r="L31" s="118">
        <v>599</v>
      </c>
    </row>
    <row r="32" spans="2:16">
      <c r="B32" s="74" t="s">
        <v>285</v>
      </c>
      <c r="C32" s="74" t="s">
        <v>274</v>
      </c>
      <c r="D32" s="77">
        <v>611.5</v>
      </c>
      <c r="F32" s="117" t="s">
        <v>679</v>
      </c>
      <c r="G32" s="117" t="s">
        <v>267</v>
      </c>
      <c r="H32" s="118">
        <v>548</v>
      </c>
      <c r="J32" s="117" t="s">
        <v>206</v>
      </c>
      <c r="K32" s="117" t="s">
        <v>91</v>
      </c>
      <c r="L32" s="118">
        <v>598.6</v>
      </c>
    </row>
    <row r="33" spans="2:12">
      <c r="B33" s="74" t="s">
        <v>528</v>
      </c>
      <c r="C33" s="74" t="s">
        <v>266</v>
      </c>
      <c r="D33" s="77">
        <v>611.29999999999995</v>
      </c>
      <c r="F33" s="117" t="s">
        <v>736</v>
      </c>
      <c r="G33" s="117" t="s">
        <v>267</v>
      </c>
      <c r="H33" s="118">
        <v>548</v>
      </c>
      <c r="J33" s="117" t="s">
        <v>515</v>
      </c>
      <c r="K33" s="117" t="s">
        <v>89</v>
      </c>
      <c r="L33" s="118">
        <v>598.6</v>
      </c>
    </row>
    <row r="34" spans="2:12">
      <c r="B34" s="74" t="s">
        <v>98</v>
      </c>
      <c r="C34" s="74" t="s">
        <v>87</v>
      </c>
      <c r="D34" s="77">
        <v>611.20000000000005</v>
      </c>
      <c r="F34" s="117" t="s">
        <v>696</v>
      </c>
      <c r="G34" s="117" t="s">
        <v>267</v>
      </c>
      <c r="H34" s="118">
        <v>546</v>
      </c>
      <c r="J34" s="117" t="s">
        <v>660</v>
      </c>
      <c r="K34" s="117" t="s">
        <v>268</v>
      </c>
      <c r="L34" s="118">
        <v>598.29999999999995</v>
      </c>
    </row>
    <row r="35" spans="2:12">
      <c r="B35" s="74" t="s">
        <v>529</v>
      </c>
      <c r="C35" s="74" t="s">
        <v>270</v>
      </c>
      <c r="D35" s="77">
        <v>611.1</v>
      </c>
      <c r="F35" s="117" t="s">
        <v>678</v>
      </c>
      <c r="G35" s="117" t="s">
        <v>271</v>
      </c>
      <c r="H35" s="118">
        <v>546</v>
      </c>
      <c r="J35" s="117" t="s">
        <v>726</v>
      </c>
      <c r="K35" s="117" t="s">
        <v>269</v>
      </c>
      <c r="L35" s="118">
        <v>597.79999999999995</v>
      </c>
    </row>
    <row r="36" spans="2:12">
      <c r="B36" s="74" t="s">
        <v>232</v>
      </c>
      <c r="C36" s="74" t="s">
        <v>267</v>
      </c>
      <c r="D36" s="77">
        <v>610.9</v>
      </c>
      <c r="F36" s="117" t="s">
        <v>66</v>
      </c>
      <c r="G36" s="117" t="s">
        <v>94</v>
      </c>
      <c r="H36" s="118">
        <v>545</v>
      </c>
      <c r="J36" s="117" t="s">
        <v>734</v>
      </c>
      <c r="K36" s="117" t="s">
        <v>266</v>
      </c>
      <c r="L36" s="118">
        <v>596.70000000000005</v>
      </c>
    </row>
    <row r="37" spans="2:12">
      <c r="B37" s="74" t="s">
        <v>461</v>
      </c>
      <c r="C37" s="74" t="s">
        <v>87</v>
      </c>
      <c r="D37" s="77">
        <v>609.79999999999995</v>
      </c>
      <c r="F37" s="117" t="s">
        <v>795</v>
      </c>
      <c r="G37" s="117" t="s">
        <v>271</v>
      </c>
      <c r="H37" s="118">
        <v>543</v>
      </c>
      <c r="J37" s="117" t="s">
        <v>291</v>
      </c>
      <c r="K37" s="117" t="s">
        <v>266</v>
      </c>
      <c r="L37" s="118">
        <v>596.29999999999995</v>
      </c>
    </row>
    <row r="38" spans="2:12">
      <c r="B38" s="74" t="s">
        <v>226</v>
      </c>
      <c r="C38" s="74" t="s">
        <v>269</v>
      </c>
      <c r="D38" s="77">
        <v>609.6</v>
      </c>
      <c r="F38" s="117" t="s">
        <v>69</v>
      </c>
      <c r="G38" s="117" t="s">
        <v>717</v>
      </c>
      <c r="H38" s="118">
        <v>540</v>
      </c>
      <c r="J38" s="117" t="s">
        <v>280</v>
      </c>
      <c r="K38" s="117" t="s">
        <v>496</v>
      </c>
      <c r="L38" s="118">
        <v>596.20000000000005</v>
      </c>
    </row>
    <row r="39" spans="2:12">
      <c r="B39" s="74" t="s">
        <v>294</v>
      </c>
      <c r="C39" s="74" t="s">
        <v>273</v>
      </c>
      <c r="D39" s="77">
        <v>607.5</v>
      </c>
      <c r="F39" s="117" t="s">
        <v>749</v>
      </c>
      <c r="G39" s="117" t="s">
        <v>275</v>
      </c>
      <c r="H39" s="118">
        <v>540</v>
      </c>
      <c r="J39" s="117" t="s">
        <v>669</v>
      </c>
      <c r="K39" s="117" t="s">
        <v>266</v>
      </c>
      <c r="L39" s="118">
        <v>596.1</v>
      </c>
    </row>
    <row r="40" spans="2:12">
      <c r="B40" s="74" t="s">
        <v>293</v>
      </c>
      <c r="C40" s="74" t="s">
        <v>270</v>
      </c>
      <c r="D40" s="77">
        <v>607.5</v>
      </c>
      <c r="F40" s="117" t="s">
        <v>796</v>
      </c>
      <c r="G40" s="117" t="s">
        <v>271</v>
      </c>
      <c r="H40" s="118">
        <v>537</v>
      </c>
      <c r="J40" s="117" t="s">
        <v>225</v>
      </c>
      <c r="K40" s="117" t="s">
        <v>269</v>
      </c>
      <c r="L40" s="118">
        <v>595.9</v>
      </c>
    </row>
    <row r="41" spans="2:12">
      <c r="B41" s="74" t="s">
        <v>530</v>
      </c>
      <c r="C41" s="74" t="s">
        <v>275</v>
      </c>
      <c r="D41" s="77">
        <v>605.6</v>
      </c>
      <c r="F41" s="117" t="s">
        <v>695</v>
      </c>
      <c r="G41" s="117" t="s">
        <v>271</v>
      </c>
      <c r="H41" s="118">
        <v>535</v>
      </c>
      <c r="J41" s="117" t="s">
        <v>732</v>
      </c>
      <c r="K41" s="117" t="s">
        <v>269</v>
      </c>
      <c r="L41" s="118">
        <v>595.70000000000005</v>
      </c>
    </row>
    <row r="42" spans="2:12">
      <c r="B42" s="74" t="s">
        <v>300</v>
      </c>
      <c r="C42" s="74" t="s">
        <v>272</v>
      </c>
      <c r="D42" s="77">
        <v>605.4</v>
      </c>
      <c r="F42" s="117" t="s">
        <v>694</v>
      </c>
      <c r="G42" s="117" t="s">
        <v>275</v>
      </c>
      <c r="H42" s="118">
        <v>532</v>
      </c>
      <c r="J42" s="117" t="s">
        <v>68</v>
      </c>
      <c r="K42" s="117" t="s">
        <v>89</v>
      </c>
      <c r="L42" s="118">
        <v>595.5</v>
      </c>
    </row>
    <row r="43" spans="2:12">
      <c r="B43" s="74" t="s">
        <v>107</v>
      </c>
      <c r="C43" s="74" t="s">
        <v>88</v>
      </c>
      <c r="D43" s="77">
        <v>605</v>
      </c>
      <c r="F43" s="117" t="s">
        <v>63</v>
      </c>
      <c r="G43" s="117" t="s">
        <v>91</v>
      </c>
      <c r="H43" s="118">
        <v>530</v>
      </c>
      <c r="J43" s="117" t="s">
        <v>66</v>
      </c>
      <c r="K43" s="117" t="s">
        <v>94</v>
      </c>
      <c r="L43" s="118">
        <v>593.9</v>
      </c>
    </row>
    <row r="44" spans="2:12">
      <c r="B44" s="74" t="s">
        <v>256</v>
      </c>
      <c r="C44" s="74" t="s">
        <v>89</v>
      </c>
      <c r="D44" s="77">
        <v>604.9</v>
      </c>
      <c r="F44" s="117" t="s">
        <v>68</v>
      </c>
      <c r="G44" s="117" t="s">
        <v>89</v>
      </c>
      <c r="H44" s="118">
        <v>529</v>
      </c>
      <c r="J44" s="117" t="s">
        <v>792</v>
      </c>
      <c r="K44" s="117" t="s">
        <v>273</v>
      </c>
      <c r="L44" s="118">
        <v>593.70000000000005</v>
      </c>
    </row>
    <row r="45" spans="2:12">
      <c r="B45" s="74" t="s">
        <v>531</v>
      </c>
      <c r="C45" s="74" t="s">
        <v>273</v>
      </c>
      <c r="D45" s="77">
        <v>604.70000000000005</v>
      </c>
      <c r="F45" s="117" t="s">
        <v>797</v>
      </c>
      <c r="G45" s="117" t="s">
        <v>271</v>
      </c>
      <c r="H45" s="118">
        <v>528</v>
      </c>
      <c r="J45" s="117" t="s">
        <v>755</v>
      </c>
      <c r="K45" s="117" t="s">
        <v>716</v>
      </c>
      <c r="L45" s="118">
        <v>593.5</v>
      </c>
    </row>
    <row r="46" spans="2:12">
      <c r="B46" s="74" t="s">
        <v>284</v>
      </c>
      <c r="C46" s="74" t="s">
        <v>273</v>
      </c>
      <c r="D46" s="77">
        <v>604.20000000000005</v>
      </c>
      <c r="F46" s="117" t="s">
        <v>747</v>
      </c>
      <c r="G46" s="117" t="s">
        <v>713</v>
      </c>
      <c r="H46" s="118">
        <v>522</v>
      </c>
      <c r="J46" s="117" t="s">
        <v>608</v>
      </c>
      <c r="K46" s="117" t="s">
        <v>88</v>
      </c>
      <c r="L46" s="118">
        <v>592.4</v>
      </c>
    </row>
    <row r="47" spans="2:12">
      <c r="B47" s="74" t="s">
        <v>228</v>
      </c>
      <c r="C47" s="74" t="s">
        <v>270</v>
      </c>
      <c r="D47" s="77">
        <v>604.1</v>
      </c>
      <c r="F47" s="117" t="s">
        <v>790</v>
      </c>
      <c r="G47" s="117" t="s">
        <v>273</v>
      </c>
      <c r="H47" s="118">
        <v>521</v>
      </c>
      <c r="J47" s="117" t="s">
        <v>503</v>
      </c>
      <c r="K47" s="117" t="s">
        <v>273</v>
      </c>
      <c r="L47" s="118">
        <v>592.1</v>
      </c>
    </row>
    <row r="48" spans="2:12">
      <c r="B48" s="74" t="s">
        <v>283</v>
      </c>
      <c r="C48" s="74" t="s">
        <v>273</v>
      </c>
      <c r="D48" s="77">
        <v>604</v>
      </c>
      <c r="F48" s="117" t="s">
        <v>64</v>
      </c>
      <c r="G48" s="117" t="s">
        <v>92</v>
      </c>
      <c r="H48" s="118">
        <v>520</v>
      </c>
      <c r="J48" s="117" t="s">
        <v>230</v>
      </c>
      <c r="K48" s="117" t="s">
        <v>268</v>
      </c>
      <c r="L48" s="118">
        <v>592.1</v>
      </c>
    </row>
    <row r="49" spans="2:12">
      <c r="B49" s="74" t="s">
        <v>532</v>
      </c>
      <c r="C49" s="74" t="s">
        <v>498</v>
      </c>
      <c r="D49" s="77">
        <v>603.9</v>
      </c>
      <c r="F49" s="117" t="s">
        <v>311</v>
      </c>
      <c r="G49" s="117" t="s">
        <v>89</v>
      </c>
      <c r="H49" s="118">
        <v>513</v>
      </c>
      <c r="J49" s="117" t="s">
        <v>742</v>
      </c>
      <c r="K49" s="117" t="s">
        <v>269</v>
      </c>
      <c r="L49" s="118">
        <v>591.29999999999995</v>
      </c>
    </row>
    <row r="50" spans="2:12">
      <c r="B50" s="74" t="s">
        <v>533</v>
      </c>
      <c r="C50" s="74" t="s">
        <v>273</v>
      </c>
      <c r="D50" s="77">
        <v>603.6</v>
      </c>
      <c r="F50" s="117" t="s">
        <v>798</v>
      </c>
      <c r="G50" s="117" t="s">
        <v>275</v>
      </c>
      <c r="H50" s="118">
        <v>512</v>
      </c>
      <c r="J50" s="117" t="s">
        <v>680</v>
      </c>
      <c r="K50" s="117" t="s">
        <v>271</v>
      </c>
      <c r="L50" s="118">
        <v>590.70000000000005</v>
      </c>
    </row>
    <row r="51" spans="2:12">
      <c r="B51" s="74" t="s">
        <v>170</v>
      </c>
      <c r="C51" s="74" t="s">
        <v>93</v>
      </c>
      <c r="D51" s="77">
        <v>603.29999999999995</v>
      </c>
      <c r="F51" s="117" t="s">
        <v>791</v>
      </c>
      <c r="G51" s="117" t="s">
        <v>273</v>
      </c>
      <c r="H51" s="118">
        <v>509</v>
      </c>
      <c r="J51" s="117" t="s">
        <v>690</v>
      </c>
      <c r="K51" s="117" t="s">
        <v>270</v>
      </c>
      <c r="L51" s="118">
        <v>589.9</v>
      </c>
    </row>
    <row r="52" spans="2:12">
      <c r="B52" s="74" t="s">
        <v>104</v>
      </c>
      <c r="C52" s="74" t="s">
        <v>88</v>
      </c>
      <c r="D52" s="77">
        <v>603</v>
      </c>
      <c r="F52" s="117" t="s">
        <v>799</v>
      </c>
      <c r="G52" s="117" t="s">
        <v>273</v>
      </c>
      <c r="H52" s="118">
        <v>505</v>
      </c>
      <c r="J52" s="117" t="s">
        <v>747</v>
      </c>
      <c r="K52" s="117" t="s">
        <v>713</v>
      </c>
      <c r="L52" s="118">
        <v>589.1</v>
      </c>
    </row>
    <row r="53" spans="2:12">
      <c r="B53" s="74" t="s">
        <v>534</v>
      </c>
      <c r="C53" s="74" t="s">
        <v>277</v>
      </c>
      <c r="D53" s="77">
        <v>603</v>
      </c>
      <c r="F53" s="117" t="s">
        <v>800</v>
      </c>
      <c r="G53" s="117" t="s">
        <v>275</v>
      </c>
      <c r="H53" s="118">
        <v>502</v>
      </c>
      <c r="J53" s="117" t="s">
        <v>795</v>
      </c>
      <c r="K53" s="117" t="s">
        <v>271</v>
      </c>
      <c r="L53" s="118">
        <v>588.70000000000005</v>
      </c>
    </row>
    <row r="54" spans="2:12">
      <c r="B54" s="74" t="s">
        <v>535</v>
      </c>
      <c r="C54" s="74" t="s">
        <v>272</v>
      </c>
      <c r="D54" s="77">
        <v>603</v>
      </c>
      <c r="F54" s="117" t="s">
        <v>801</v>
      </c>
      <c r="G54" s="117" t="s">
        <v>271</v>
      </c>
      <c r="H54" s="118">
        <v>490</v>
      </c>
      <c r="J54" s="117" t="s">
        <v>808</v>
      </c>
      <c r="K54" s="117" t="s">
        <v>271</v>
      </c>
      <c r="L54" s="118">
        <v>585.70000000000005</v>
      </c>
    </row>
    <row r="55" spans="2:12">
      <c r="B55" s="74" t="s">
        <v>116</v>
      </c>
      <c r="C55" s="74" t="s">
        <v>91</v>
      </c>
      <c r="D55" s="77">
        <v>601.1</v>
      </c>
      <c r="F55" s="117" t="s">
        <v>802</v>
      </c>
      <c r="G55" s="117" t="s">
        <v>275</v>
      </c>
      <c r="H55" s="118">
        <v>487</v>
      </c>
      <c r="J55" s="117" t="s">
        <v>737</v>
      </c>
      <c r="K55" s="117" t="s">
        <v>269</v>
      </c>
      <c r="L55" s="118">
        <v>585.4</v>
      </c>
    </row>
    <row r="56" spans="2:12">
      <c r="B56" s="74" t="s">
        <v>214</v>
      </c>
      <c r="C56" s="74" t="s">
        <v>88</v>
      </c>
      <c r="D56" s="77">
        <v>600.6</v>
      </c>
      <c r="F56" s="117" t="s">
        <v>803</v>
      </c>
      <c r="G56" s="117" t="s">
        <v>764</v>
      </c>
      <c r="H56" s="118">
        <v>485</v>
      </c>
      <c r="J56" s="117" t="s">
        <v>107</v>
      </c>
      <c r="K56" s="117" t="s">
        <v>88</v>
      </c>
      <c r="L56" s="118">
        <v>585.29999999999995</v>
      </c>
    </row>
    <row r="57" spans="2:12">
      <c r="B57" s="74" t="s">
        <v>499</v>
      </c>
      <c r="C57" s="74" t="s">
        <v>273</v>
      </c>
      <c r="D57" s="77">
        <v>600.4</v>
      </c>
      <c r="F57" s="117" t="s">
        <v>792</v>
      </c>
      <c r="G57" s="117" t="s">
        <v>273</v>
      </c>
      <c r="H57" s="118">
        <v>471</v>
      </c>
      <c r="J57" s="117" t="s">
        <v>796</v>
      </c>
      <c r="K57" s="117" t="s">
        <v>271</v>
      </c>
      <c r="L57" s="118">
        <v>585.20000000000005</v>
      </c>
    </row>
    <row r="58" spans="2:12">
      <c r="B58" s="74" t="s">
        <v>282</v>
      </c>
      <c r="C58" s="74" t="s">
        <v>278</v>
      </c>
      <c r="D58" s="77">
        <v>600.20000000000005</v>
      </c>
      <c r="F58" s="117" t="s">
        <v>804</v>
      </c>
      <c r="G58" s="117" t="s">
        <v>271</v>
      </c>
      <c r="H58" s="118">
        <v>456</v>
      </c>
      <c r="J58" s="117" t="s">
        <v>281</v>
      </c>
      <c r="K58" s="117" t="s">
        <v>269</v>
      </c>
      <c r="L58" s="118">
        <v>584.6</v>
      </c>
    </row>
    <row r="59" spans="2:12">
      <c r="B59" s="74" t="s">
        <v>500</v>
      </c>
      <c r="C59" s="74" t="s">
        <v>273</v>
      </c>
      <c r="D59" s="77">
        <v>600.1</v>
      </c>
      <c r="F59" s="117" t="s">
        <v>793</v>
      </c>
      <c r="G59" s="117" t="s">
        <v>764</v>
      </c>
      <c r="H59" s="118">
        <v>452</v>
      </c>
      <c r="J59" s="117" t="s">
        <v>797</v>
      </c>
      <c r="K59" s="117" t="s">
        <v>271</v>
      </c>
      <c r="L59" s="118">
        <v>584.29999999999995</v>
      </c>
    </row>
    <row r="60" spans="2:12">
      <c r="B60" s="74" t="s">
        <v>536</v>
      </c>
      <c r="C60" s="74" t="s">
        <v>271</v>
      </c>
      <c r="D60" s="77">
        <v>599.1</v>
      </c>
      <c r="F60" s="117" t="s">
        <v>314</v>
      </c>
      <c r="G60" s="117" t="s">
        <v>94</v>
      </c>
      <c r="H60" s="118">
        <v>442</v>
      </c>
      <c r="J60" s="117" t="s">
        <v>794</v>
      </c>
      <c r="K60" s="117" t="s">
        <v>271</v>
      </c>
      <c r="L60" s="118">
        <v>584</v>
      </c>
    </row>
    <row r="61" spans="2:12">
      <c r="B61" s="74" t="s">
        <v>128</v>
      </c>
      <c r="C61" s="74" t="s">
        <v>96</v>
      </c>
      <c r="D61" s="77">
        <v>599</v>
      </c>
      <c r="F61" s="117" t="s">
        <v>685</v>
      </c>
      <c r="G61" s="117" t="s">
        <v>267</v>
      </c>
      <c r="H61" s="118">
        <v>574</v>
      </c>
      <c r="J61" s="117" t="s">
        <v>295</v>
      </c>
      <c r="K61" s="117" t="s">
        <v>271</v>
      </c>
      <c r="L61" s="118">
        <v>582.79999999999995</v>
      </c>
    </row>
    <row r="62" spans="2:12">
      <c r="B62" s="74" t="s">
        <v>303</v>
      </c>
      <c r="C62" s="74" t="s">
        <v>299</v>
      </c>
      <c r="D62" s="77">
        <v>598.70000000000005</v>
      </c>
      <c r="F62" s="117" t="s">
        <v>99</v>
      </c>
      <c r="G62" s="117" t="s">
        <v>89</v>
      </c>
      <c r="H62" s="118">
        <v>573</v>
      </c>
      <c r="J62" s="117" t="s">
        <v>292</v>
      </c>
      <c r="K62" s="117" t="s">
        <v>271</v>
      </c>
      <c r="L62" s="118">
        <v>582.4</v>
      </c>
    </row>
    <row r="63" spans="2:12">
      <c r="B63" s="74" t="s">
        <v>231</v>
      </c>
      <c r="C63" s="74" t="s">
        <v>267</v>
      </c>
      <c r="D63" s="77">
        <v>598.70000000000005</v>
      </c>
      <c r="F63" s="117" t="s">
        <v>684</v>
      </c>
      <c r="G63" s="117" t="s">
        <v>266</v>
      </c>
      <c r="H63" s="118">
        <v>571</v>
      </c>
      <c r="J63" s="117" t="s">
        <v>311</v>
      </c>
      <c r="K63" s="117" t="s">
        <v>89</v>
      </c>
      <c r="L63" s="118">
        <v>580.79999999999995</v>
      </c>
    </row>
    <row r="64" spans="2:12">
      <c r="B64" s="74" t="s">
        <v>295</v>
      </c>
      <c r="C64" s="74" t="s">
        <v>271</v>
      </c>
      <c r="D64" s="77">
        <v>598.29999999999995</v>
      </c>
      <c r="F64" s="117" t="s">
        <v>686</v>
      </c>
      <c r="G64" s="117" t="s">
        <v>266</v>
      </c>
      <c r="H64" s="118">
        <v>571</v>
      </c>
      <c r="J64" s="117" t="s">
        <v>625</v>
      </c>
      <c r="K64" s="117" t="s">
        <v>96</v>
      </c>
      <c r="L64" s="118">
        <v>579.79999999999995</v>
      </c>
    </row>
    <row r="65" spans="2:12">
      <c r="B65" s="74" t="s">
        <v>288</v>
      </c>
      <c r="C65" s="74" t="s">
        <v>267</v>
      </c>
      <c r="D65" s="77">
        <v>597.70000000000005</v>
      </c>
      <c r="F65" s="117" t="s">
        <v>681</v>
      </c>
      <c r="G65" s="117" t="s">
        <v>266</v>
      </c>
      <c r="H65" s="118">
        <v>571</v>
      </c>
      <c r="J65" s="117" t="s">
        <v>500</v>
      </c>
      <c r="K65" s="117" t="s">
        <v>273</v>
      </c>
      <c r="L65" s="118">
        <v>578.6</v>
      </c>
    </row>
    <row r="66" spans="2:12">
      <c r="B66" s="74" t="s">
        <v>110</v>
      </c>
      <c r="C66" s="74" t="s">
        <v>88</v>
      </c>
      <c r="D66" s="77">
        <v>597.70000000000005</v>
      </c>
      <c r="F66" s="117" t="s">
        <v>102</v>
      </c>
      <c r="G66" s="117" t="s">
        <v>87</v>
      </c>
      <c r="H66" s="118">
        <v>571</v>
      </c>
      <c r="J66" s="117" t="s">
        <v>117</v>
      </c>
      <c r="K66" s="117" t="s">
        <v>91</v>
      </c>
      <c r="L66" s="118">
        <v>576.5</v>
      </c>
    </row>
    <row r="67" spans="2:12">
      <c r="B67" s="74" t="s">
        <v>233</v>
      </c>
      <c r="C67" s="74" t="s">
        <v>268</v>
      </c>
      <c r="D67" s="77">
        <v>596.6</v>
      </c>
      <c r="F67" s="117" t="s">
        <v>224</v>
      </c>
      <c r="G67" s="117" t="s">
        <v>270</v>
      </c>
      <c r="H67" s="118">
        <v>569</v>
      </c>
      <c r="J67" s="117" t="s">
        <v>64</v>
      </c>
      <c r="K67" s="117" t="s">
        <v>92</v>
      </c>
      <c r="L67" s="118">
        <v>576</v>
      </c>
    </row>
    <row r="68" spans="2:12">
      <c r="B68" s="74" t="s">
        <v>207</v>
      </c>
      <c r="C68" s="74" t="s">
        <v>91</v>
      </c>
      <c r="D68" s="77">
        <v>596.5</v>
      </c>
      <c r="F68" s="117" t="s">
        <v>460</v>
      </c>
      <c r="G68" s="117" t="s">
        <v>87</v>
      </c>
      <c r="H68" s="118">
        <v>569</v>
      </c>
      <c r="J68" s="117" t="s">
        <v>116</v>
      </c>
      <c r="K68" s="117" t="s">
        <v>91</v>
      </c>
      <c r="L68" s="118">
        <v>575.5</v>
      </c>
    </row>
    <row r="69" spans="2:12">
      <c r="B69" s="74" t="s">
        <v>501</v>
      </c>
      <c r="C69" s="74" t="s">
        <v>273</v>
      </c>
      <c r="D69" s="77">
        <v>596</v>
      </c>
      <c r="F69" s="117" t="s">
        <v>515</v>
      </c>
      <c r="G69" s="117" t="s">
        <v>89</v>
      </c>
      <c r="H69" s="118">
        <v>568</v>
      </c>
      <c r="J69" s="117" t="s">
        <v>214</v>
      </c>
      <c r="K69" s="117" t="s">
        <v>88</v>
      </c>
      <c r="L69" s="118">
        <v>573.9</v>
      </c>
    </row>
    <row r="70" spans="2:12">
      <c r="B70" s="74" t="s">
        <v>289</v>
      </c>
      <c r="C70" s="74" t="s">
        <v>269</v>
      </c>
      <c r="D70" s="77">
        <v>595.9</v>
      </c>
      <c r="F70" s="117" t="s">
        <v>226</v>
      </c>
      <c r="G70" s="117" t="s">
        <v>269</v>
      </c>
      <c r="H70" s="118">
        <v>568</v>
      </c>
      <c r="J70" s="117" t="s">
        <v>70</v>
      </c>
      <c r="K70" s="117" t="s">
        <v>89</v>
      </c>
      <c r="L70" s="118">
        <v>571.4</v>
      </c>
    </row>
    <row r="71" spans="2:12">
      <c r="B71" s="74" t="s">
        <v>537</v>
      </c>
      <c r="C71" s="74" t="s">
        <v>502</v>
      </c>
      <c r="D71" s="77">
        <v>595.79999999999995</v>
      </c>
      <c r="F71" s="117" t="s">
        <v>687</v>
      </c>
      <c r="G71" s="117" t="s">
        <v>271</v>
      </c>
      <c r="H71" s="118">
        <v>568</v>
      </c>
      <c r="J71" s="117" t="s">
        <v>499</v>
      </c>
      <c r="K71" s="117" t="s">
        <v>273</v>
      </c>
      <c r="L71" s="118">
        <v>570.1</v>
      </c>
    </row>
    <row r="72" spans="2:12">
      <c r="B72" s="74" t="s">
        <v>204</v>
      </c>
      <c r="C72" s="74" t="s">
        <v>88</v>
      </c>
      <c r="D72" s="77">
        <v>595.79999999999995</v>
      </c>
      <c r="F72" s="117" t="s">
        <v>524</v>
      </c>
      <c r="G72" s="117" t="s">
        <v>275</v>
      </c>
      <c r="H72" s="118">
        <v>568</v>
      </c>
      <c r="J72" s="117" t="s">
        <v>665</v>
      </c>
      <c r="K72" s="117" t="s">
        <v>266</v>
      </c>
      <c r="L72" s="118">
        <v>566.20000000000005</v>
      </c>
    </row>
    <row r="73" spans="2:12">
      <c r="B73" s="74" t="s">
        <v>503</v>
      </c>
      <c r="C73" s="74" t="s">
        <v>273</v>
      </c>
      <c r="D73" s="77">
        <v>595.79999999999995</v>
      </c>
      <c r="F73" s="117" t="s">
        <v>98</v>
      </c>
      <c r="G73" s="117" t="s">
        <v>87</v>
      </c>
      <c r="H73" s="118">
        <v>567</v>
      </c>
      <c r="J73" s="117" t="s">
        <v>158</v>
      </c>
      <c r="K73" s="117" t="s">
        <v>90</v>
      </c>
      <c r="L73" s="118">
        <v>565.70000000000005</v>
      </c>
    </row>
    <row r="74" spans="2:12">
      <c r="B74" s="74" t="s">
        <v>538</v>
      </c>
      <c r="C74" s="74" t="s">
        <v>273</v>
      </c>
      <c r="D74" s="77">
        <v>595.79999999999995</v>
      </c>
      <c r="F74" s="117" t="s">
        <v>104</v>
      </c>
      <c r="G74" s="117" t="s">
        <v>88</v>
      </c>
      <c r="H74" s="118">
        <v>566</v>
      </c>
      <c r="J74" s="117" t="s">
        <v>809</v>
      </c>
      <c r="K74" s="117" t="s">
        <v>275</v>
      </c>
      <c r="L74" s="118">
        <v>563.6</v>
      </c>
    </row>
    <row r="75" spans="2:12">
      <c r="B75" s="74" t="s">
        <v>298</v>
      </c>
      <c r="C75" s="74" t="s">
        <v>297</v>
      </c>
      <c r="D75" s="77">
        <v>595.70000000000005</v>
      </c>
      <c r="F75" s="117" t="s">
        <v>525</v>
      </c>
      <c r="G75" s="117" t="s">
        <v>268</v>
      </c>
      <c r="H75" s="118">
        <v>565</v>
      </c>
      <c r="J75" s="117" t="s">
        <v>289</v>
      </c>
      <c r="K75" s="117" t="s">
        <v>269</v>
      </c>
      <c r="L75" s="118">
        <v>563.20000000000005</v>
      </c>
    </row>
    <row r="76" spans="2:12">
      <c r="B76" s="74" t="s">
        <v>539</v>
      </c>
      <c r="C76" s="74" t="s">
        <v>272</v>
      </c>
      <c r="D76" s="77">
        <v>595.6</v>
      </c>
      <c r="F76" s="117" t="s">
        <v>281</v>
      </c>
      <c r="G76" s="117" t="s">
        <v>269</v>
      </c>
      <c r="H76" s="118">
        <v>564</v>
      </c>
      <c r="J76" s="117" t="s">
        <v>810</v>
      </c>
      <c r="K76" s="117" t="s">
        <v>92</v>
      </c>
      <c r="L76" s="118">
        <v>558.4</v>
      </c>
    </row>
    <row r="77" spans="2:12">
      <c r="B77" s="74" t="s">
        <v>167</v>
      </c>
      <c r="C77" s="74" t="s">
        <v>96</v>
      </c>
      <c r="D77" s="77">
        <v>595.6</v>
      </c>
      <c r="F77" s="117" t="s">
        <v>530</v>
      </c>
      <c r="G77" s="117" t="s">
        <v>275</v>
      </c>
      <c r="H77" s="118">
        <v>561</v>
      </c>
      <c r="J77" s="117" t="s">
        <v>791</v>
      </c>
      <c r="K77" s="117" t="s">
        <v>273</v>
      </c>
      <c r="L77" s="118">
        <v>555.9</v>
      </c>
    </row>
    <row r="78" spans="2:12">
      <c r="B78" s="74" t="s">
        <v>540</v>
      </c>
      <c r="C78" s="74" t="s">
        <v>269</v>
      </c>
      <c r="D78" s="77">
        <v>595.29999999999995</v>
      </c>
      <c r="F78" s="117" t="s">
        <v>230</v>
      </c>
      <c r="G78" s="117" t="s">
        <v>268</v>
      </c>
      <c r="H78" s="118">
        <v>560</v>
      </c>
      <c r="J78" s="117" t="s">
        <v>804</v>
      </c>
      <c r="K78" s="117" t="s">
        <v>271</v>
      </c>
      <c r="L78" s="118">
        <v>551.70000000000005</v>
      </c>
    </row>
    <row r="79" spans="2:12">
      <c r="B79" s="74" t="s">
        <v>119</v>
      </c>
      <c r="C79" s="74" t="s">
        <v>96</v>
      </c>
      <c r="D79" s="77">
        <v>594.4</v>
      </c>
      <c r="F79" s="117" t="s">
        <v>232</v>
      </c>
      <c r="G79" s="117" t="s">
        <v>267</v>
      </c>
      <c r="H79" s="118">
        <v>560</v>
      </c>
      <c r="J79" s="117" t="s">
        <v>799</v>
      </c>
      <c r="K79" s="117" t="s">
        <v>273</v>
      </c>
      <c r="L79" s="118">
        <v>545.70000000000005</v>
      </c>
    </row>
    <row r="80" spans="2:12">
      <c r="B80" s="74" t="s">
        <v>541</v>
      </c>
      <c r="C80" s="74" t="s">
        <v>275</v>
      </c>
      <c r="D80" s="77">
        <v>594</v>
      </c>
      <c r="F80" s="117" t="s">
        <v>294</v>
      </c>
      <c r="G80" s="117" t="s">
        <v>273</v>
      </c>
      <c r="H80" s="118">
        <v>560</v>
      </c>
      <c r="J80" s="117" t="s">
        <v>314</v>
      </c>
      <c r="K80" s="117" t="s">
        <v>94</v>
      </c>
      <c r="L80" s="118">
        <v>538.9</v>
      </c>
    </row>
    <row r="81" spans="2:12">
      <c r="B81" s="74" t="s">
        <v>542</v>
      </c>
      <c r="C81" s="74" t="s">
        <v>277</v>
      </c>
      <c r="D81" s="77">
        <v>593.9</v>
      </c>
      <c r="F81" s="117" t="s">
        <v>682</v>
      </c>
      <c r="G81" s="117" t="s">
        <v>268</v>
      </c>
      <c r="H81" s="118">
        <v>559</v>
      </c>
      <c r="J81" s="117" t="s">
        <v>106</v>
      </c>
      <c r="K81" s="117" t="s">
        <v>88</v>
      </c>
      <c r="L81" s="118">
        <v>501.5</v>
      </c>
    </row>
    <row r="82" spans="2:12">
      <c r="B82" s="74" t="s">
        <v>260</v>
      </c>
      <c r="C82" s="74" t="s">
        <v>504</v>
      </c>
      <c r="D82" s="77">
        <v>593.20000000000005</v>
      </c>
      <c r="F82" s="117" t="s">
        <v>461</v>
      </c>
      <c r="G82" s="117" t="s">
        <v>87</v>
      </c>
      <c r="H82" s="118">
        <v>556</v>
      </c>
    </row>
    <row r="83" spans="2:12">
      <c r="B83" s="74" t="s">
        <v>291</v>
      </c>
      <c r="C83" s="74" t="s">
        <v>266</v>
      </c>
      <c r="D83" s="77">
        <v>592.9</v>
      </c>
      <c r="F83" s="117" t="s">
        <v>233</v>
      </c>
      <c r="G83" s="117" t="s">
        <v>268</v>
      </c>
      <c r="H83" s="118">
        <v>555</v>
      </c>
    </row>
    <row r="84" spans="2:12">
      <c r="B84" s="74" t="s">
        <v>216</v>
      </c>
      <c r="C84" s="74" t="s">
        <v>90</v>
      </c>
      <c r="D84" s="77">
        <v>592.1</v>
      </c>
      <c r="F84" s="117" t="s">
        <v>231</v>
      </c>
      <c r="G84" s="117" t="s">
        <v>267</v>
      </c>
      <c r="H84" s="118">
        <v>553</v>
      </c>
    </row>
    <row r="85" spans="2:12">
      <c r="B85" s="74" t="s">
        <v>103</v>
      </c>
      <c r="C85" s="74" t="s">
        <v>89</v>
      </c>
      <c r="D85" s="77">
        <v>591.9</v>
      </c>
      <c r="F85" s="117" t="s">
        <v>223</v>
      </c>
      <c r="G85" s="117" t="s">
        <v>267</v>
      </c>
      <c r="H85" s="118">
        <v>552</v>
      </c>
    </row>
    <row r="86" spans="2:12">
      <c r="B86" s="74" t="s">
        <v>543</v>
      </c>
      <c r="C86" s="74" t="s">
        <v>274</v>
      </c>
      <c r="D86" s="77">
        <v>591.6</v>
      </c>
      <c r="F86" s="117" t="s">
        <v>100</v>
      </c>
      <c r="G86" s="117" t="s">
        <v>89</v>
      </c>
      <c r="H86" s="118">
        <v>551</v>
      </c>
    </row>
    <row r="87" spans="2:12">
      <c r="B87" s="74" t="s">
        <v>118</v>
      </c>
      <c r="C87" s="74" t="s">
        <v>96</v>
      </c>
      <c r="D87" s="77">
        <v>591.20000000000005</v>
      </c>
      <c r="F87" s="117" t="s">
        <v>225</v>
      </c>
      <c r="G87" s="117" t="s">
        <v>269</v>
      </c>
      <c r="H87" s="118">
        <v>551</v>
      </c>
    </row>
    <row r="88" spans="2:12">
      <c r="B88" s="74" t="s">
        <v>505</v>
      </c>
      <c r="C88" s="74" t="s">
        <v>276</v>
      </c>
      <c r="D88" s="77">
        <v>590.79999999999995</v>
      </c>
      <c r="F88" s="117" t="s">
        <v>293</v>
      </c>
      <c r="G88" s="117" t="s">
        <v>270</v>
      </c>
      <c r="H88" s="118">
        <v>549</v>
      </c>
    </row>
    <row r="89" spans="2:12">
      <c r="B89" s="74" t="s">
        <v>111</v>
      </c>
      <c r="C89" s="74" t="s">
        <v>96</v>
      </c>
      <c r="D89" s="77">
        <v>590.1</v>
      </c>
      <c r="F89" s="117" t="s">
        <v>289</v>
      </c>
      <c r="G89" s="117" t="s">
        <v>269</v>
      </c>
      <c r="H89" s="118">
        <v>549</v>
      </c>
    </row>
    <row r="90" spans="2:12">
      <c r="B90" s="74" t="s">
        <v>506</v>
      </c>
      <c r="C90" s="74" t="s">
        <v>273</v>
      </c>
      <c r="D90" s="77">
        <v>589.70000000000005</v>
      </c>
      <c r="F90" s="117" t="s">
        <v>503</v>
      </c>
      <c r="G90" s="117" t="s">
        <v>273</v>
      </c>
      <c r="H90" s="118">
        <v>548</v>
      </c>
    </row>
    <row r="91" spans="2:12">
      <c r="B91" s="74" t="s">
        <v>544</v>
      </c>
      <c r="C91" s="74" t="s">
        <v>275</v>
      </c>
      <c r="D91" s="77">
        <v>589.70000000000005</v>
      </c>
      <c r="F91" s="117" t="s">
        <v>283</v>
      </c>
      <c r="G91" s="117" t="s">
        <v>273</v>
      </c>
      <c r="H91" s="118">
        <v>546</v>
      </c>
    </row>
    <row r="92" spans="2:12">
      <c r="B92" s="74" t="s">
        <v>115</v>
      </c>
      <c r="C92" s="74" t="s">
        <v>92</v>
      </c>
      <c r="D92" s="77">
        <v>589.4</v>
      </c>
      <c r="F92" s="117" t="s">
        <v>229</v>
      </c>
      <c r="G92" s="117" t="s">
        <v>268</v>
      </c>
      <c r="H92" s="118">
        <v>546</v>
      </c>
    </row>
    <row r="93" spans="2:12">
      <c r="B93" s="74" t="s">
        <v>507</v>
      </c>
      <c r="C93" s="74" t="s">
        <v>276</v>
      </c>
      <c r="D93" s="77">
        <v>589</v>
      </c>
      <c r="F93" s="117" t="s">
        <v>499</v>
      </c>
      <c r="G93" s="117" t="s">
        <v>273</v>
      </c>
      <c r="H93" s="118">
        <v>543</v>
      </c>
    </row>
    <row r="94" spans="2:12">
      <c r="B94" s="74" t="s">
        <v>286</v>
      </c>
      <c r="C94" s="74" t="s">
        <v>277</v>
      </c>
      <c r="D94" s="77">
        <v>588.9</v>
      </c>
      <c r="F94" s="117" t="s">
        <v>214</v>
      </c>
      <c r="G94" s="117" t="s">
        <v>88</v>
      </c>
      <c r="H94" s="118">
        <v>542</v>
      </c>
    </row>
    <row r="95" spans="2:12">
      <c r="B95" s="74" t="s">
        <v>545</v>
      </c>
      <c r="C95" s="74" t="s">
        <v>275</v>
      </c>
      <c r="D95" s="77">
        <v>588.79999999999995</v>
      </c>
      <c r="F95" s="117" t="s">
        <v>292</v>
      </c>
      <c r="G95" s="117" t="s">
        <v>271</v>
      </c>
      <c r="H95" s="118">
        <v>540</v>
      </c>
    </row>
    <row r="96" spans="2:12">
      <c r="B96" s="74" t="s">
        <v>546</v>
      </c>
      <c r="C96" s="74" t="s">
        <v>268</v>
      </c>
      <c r="D96" s="77">
        <v>588.20000000000005</v>
      </c>
      <c r="F96" s="117" t="s">
        <v>206</v>
      </c>
      <c r="G96" s="117" t="s">
        <v>91</v>
      </c>
      <c r="H96" s="118">
        <v>540</v>
      </c>
    </row>
    <row r="97" spans="2:8">
      <c r="B97" s="74" t="s">
        <v>215</v>
      </c>
      <c r="C97" s="74" t="s">
        <v>90</v>
      </c>
      <c r="D97" s="77">
        <v>586.9</v>
      </c>
      <c r="F97" s="117" t="s">
        <v>107</v>
      </c>
      <c r="G97" s="117" t="s">
        <v>88</v>
      </c>
      <c r="H97" s="118">
        <v>539</v>
      </c>
    </row>
    <row r="98" spans="2:8">
      <c r="B98" s="74" t="s">
        <v>259</v>
      </c>
      <c r="C98" s="74" t="s">
        <v>90</v>
      </c>
      <c r="D98" s="77">
        <v>586.70000000000005</v>
      </c>
      <c r="F98" s="117" t="s">
        <v>500</v>
      </c>
      <c r="G98" s="117" t="s">
        <v>273</v>
      </c>
      <c r="H98" s="118">
        <v>538</v>
      </c>
    </row>
    <row r="99" spans="2:8">
      <c r="B99" s="74" t="s">
        <v>547</v>
      </c>
      <c r="C99" s="74" t="s">
        <v>275</v>
      </c>
      <c r="D99" s="77">
        <v>586.29999999999995</v>
      </c>
      <c r="F99" s="117" t="s">
        <v>116</v>
      </c>
      <c r="G99" s="117" t="s">
        <v>91</v>
      </c>
      <c r="H99" s="118">
        <v>534</v>
      </c>
    </row>
    <row r="100" spans="2:8">
      <c r="B100" s="74" t="s">
        <v>508</v>
      </c>
      <c r="C100" s="74" t="s">
        <v>273</v>
      </c>
      <c r="D100" s="77">
        <v>584.6</v>
      </c>
      <c r="F100" s="117" t="s">
        <v>280</v>
      </c>
      <c r="G100" s="117" t="s">
        <v>496</v>
      </c>
      <c r="H100" s="118">
        <v>534</v>
      </c>
    </row>
    <row r="101" spans="2:8">
      <c r="B101" s="74" t="s">
        <v>548</v>
      </c>
      <c r="C101" s="74" t="s">
        <v>509</v>
      </c>
      <c r="D101" s="77">
        <v>584.29999999999995</v>
      </c>
      <c r="F101" s="117" t="s">
        <v>288</v>
      </c>
      <c r="G101" s="117" t="s">
        <v>267</v>
      </c>
      <c r="H101" s="118">
        <v>531</v>
      </c>
    </row>
    <row r="102" spans="2:8">
      <c r="B102" s="74" t="s">
        <v>510</v>
      </c>
      <c r="C102" s="74" t="s">
        <v>273</v>
      </c>
      <c r="D102" s="77">
        <v>584</v>
      </c>
      <c r="F102" s="117" t="s">
        <v>805</v>
      </c>
      <c r="G102" s="117" t="s">
        <v>271</v>
      </c>
      <c r="H102" s="118">
        <v>531</v>
      </c>
    </row>
    <row r="103" spans="2:8">
      <c r="B103" s="74" t="s">
        <v>511</v>
      </c>
      <c r="C103" s="74" t="s">
        <v>273</v>
      </c>
      <c r="D103" s="77">
        <v>583.9</v>
      </c>
      <c r="F103" s="117" t="s">
        <v>101</v>
      </c>
      <c r="G103" s="117" t="s">
        <v>88</v>
      </c>
      <c r="H103" s="118">
        <v>530</v>
      </c>
    </row>
    <row r="104" spans="2:8">
      <c r="B104" s="74" t="s">
        <v>549</v>
      </c>
      <c r="C104" s="74" t="s">
        <v>277</v>
      </c>
      <c r="D104" s="77">
        <v>583.70000000000005</v>
      </c>
      <c r="F104" s="117" t="s">
        <v>291</v>
      </c>
      <c r="G104" s="117" t="s">
        <v>266</v>
      </c>
      <c r="H104" s="118">
        <v>527</v>
      </c>
    </row>
    <row r="105" spans="2:8">
      <c r="B105" s="74" t="s">
        <v>122</v>
      </c>
      <c r="C105" s="74" t="s">
        <v>91</v>
      </c>
      <c r="D105" s="77">
        <v>583.29999999999995</v>
      </c>
      <c r="F105" s="117" t="s">
        <v>544</v>
      </c>
      <c r="G105" s="117" t="s">
        <v>275</v>
      </c>
      <c r="H105" s="118">
        <v>527</v>
      </c>
    </row>
    <row r="106" spans="2:8">
      <c r="B106" s="74" t="s">
        <v>512</v>
      </c>
      <c r="C106" s="74" t="s">
        <v>273</v>
      </c>
      <c r="D106" s="77">
        <v>582.20000000000005</v>
      </c>
      <c r="F106" s="117" t="s">
        <v>117</v>
      </c>
      <c r="G106" s="117" t="s">
        <v>91</v>
      </c>
      <c r="H106" s="118">
        <v>523</v>
      </c>
    </row>
    <row r="107" spans="2:8">
      <c r="B107" s="74" t="s">
        <v>240</v>
      </c>
      <c r="C107" s="74" t="s">
        <v>89</v>
      </c>
      <c r="D107" s="77">
        <v>581.20000000000005</v>
      </c>
      <c r="F107" s="117" t="s">
        <v>806</v>
      </c>
      <c r="G107" s="117" t="s">
        <v>275</v>
      </c>
      <c r="H107" s="118">
        <v>521</v>
      </c>
    </row>
    <row r="108" spans="2:8">
      <c r="B108" s="74" t="s">
        <v>301</v>
      </c>
      <c r="C108" s="74" t="s">
        <v>279</v>
      </c>
      <c r="D108" s="77">
        <v>580.79999999999995</v>
      </c>
      <c r="F108" s="117" t="s">
        <v>794</v>
      </c>
      <c r="G108" s="117" t="s">
        <v>271</v>
      </c>
      <c r="H108" s="118">
        <v>514</v>
      </c>
    </row>
    <row r="109" spans="2:8">
      <c r="B109" s="74" t="s">
        <v>550</v>
      </c>
      <c r="C109" s="74" t="s">
        <v>299</v>
      </c>
      <c r="D109" s="77">
        <v>580.4</v>
      </c>
      <c r="F109" s="117" t="s">
        <v>625</v>
      </c>
      <c r="G109" s="117" t="s">
        <v>96</v>
      </c>
      <c r="H109" s="118">
        <v>486</v>
      </c>
    </row>
    <row r="110" spans="2:8">
      <c r="B110" s="74" t="s">
        <v>206</v>
      </c>
      <c r="C110" s="74" t="s">
        <v>91</v>
      </c>
      <c r="D110" s="77">
        <v>580.4</v>
      </c>
      <c r="F110" s="117" t="s">
        <v>807</v>
      </c>
      <c r="G110" s="117" t="s">
        <v>275</v>
      </c>
      <c r="H110" s="118">
        <v>462</v>
      </c>
    </row>
    <row r="111" spans="2:8">
      <c r="B111" s="74" t="s">
        <v>551</v>
      </c>
      <c r="C111" s="74" t="s">
        <v>278</v>
      </c>
      <c r="D111" s="77">
        <v>578.9</v>
      </c>
    </row>
    <row r="112" spans="2:8">
      <c r="B112" s="74" t="s">
        <v>296</v>
      </c>
      <c r="C112" s="74" t="s">
        <v>279</v>
      </c>
      <c r="D112" s="77">
        <v>578.5</v>
      </c>
    </row>
    <row r="113" spans="2:4">
      <c r="B113" s="74" t="s">
        <v>238</v>
      </c>
      <c r="C113" s="74" t="s">
        <v>94</v>
      </c>
      <c r="D113" s="77">
        <v>578.29999999999995</v>
      </c>
    </row>
    <row r="114" spans="2:4">
      <c r="B114" s="74" t="s">
        <v>304</v>
      </c>
      <c r="C114" s="74" t="s">
        <v>297</v>
      </c>
      <c r="D114" s="77">
        <v>577.9</v>
      </c>
    </row>
    <row r="115" spans="2:4">
      <c r="B115" s="74" t="s">
        <v>552</v>
      </c>
      <c r="C115" s="74" t="s">
        <v>266</v>
      </c>
      <c r="D115" s="77">
        <v>574.70000000000005</v>
      </c>
    </row>
    <row r="116" spans="2:4">
      <c r="B116" s="74" t="s">
        <v>120</v>
      </c>
      <c r="C116" s="74" t="s">
        <v>94</v>
      </c>
      <c r="D116" s="77">
        <v>574.4</v>
      </c>
    </row>
    <row r="117" spans="2:4">
      <c r="B117" s="74" t="s">
        <v>117</v>
      </c>
      <c r="C117" s="74" t="s">
        <v>91</v>
      </c>
      <c r="D117" s="77">
        <v>573.1</v>
      </c>
    </row>
    <row r="118" spans="2:4">
      <c r="B118" s="74" t="s">
        <v>292</v>
      </c>
      <c r="C118" s="74" t="s">
        <v>271</v>
      </c>
      <c r="D118" s="77">
        <v>570</v>
      </c>
    </row>
    <row r="119" spans="2:4">
      <c r="B119" s="74" t="s">
        <v>124</v>
      </c>
      <c r="C119" s="74" t="s">
        <v>95</v>
      </c>
      <c r="D119" s="77">
        <v>569.6</v>
      </c>
    </row>
    <row r="120" spans="2:4">
      <c r="B120" s="74" t="s">
        <v>553</v>
      </c>
      <c r="C120" s="74" t="s">
        <v>271</v>
      </c>
      <c r="D120" s="77">
        <v>568.6</v>
      </c>
    </row>
    <row r="121" spans="2:4">
      <c r="B121" s="74" t="s">
        <v>205</v>
      </c>
      <c r="C121" s="74" t="s">
        <v>91</v>
      </c>
      <c r="D121" s="77">
        <v>566.29999999999995</v>
      </c>
    </row>
    <row r="122" spans="2:4">
      <c r="B122" s="74" t="s">
        <v>217</v>
      </c>
      <c r="C122" s="74" t="s">
        <v>90</v>
      </c>
      <c r="D122" s="77">
        <v>562.70000000000005</v>
      </c>
    </row>
    <row r="123" spans="2:4">
      <c r="B123" s="74" t="s">
        <v>513</v>
      </c>
      <c r="C123" s="74" t="s">
        <v>276</v>
      </c>
      <c r="D123" s="77">
        <v>560.79999999999995</v>
      </c>
    </row>
    <row r="124" spans="2:4">
      <c r="B124" s="74" t="s">
        <v>554</v>
      </c>
      <c r="C124" s="74" t="s">
        <v>279</v>
      </c>
      <c r="D124" s="77">
        <v>559.4</v>
      </c>
    </row>
    <row r="125" spans="2:4">
      <c r="B125" s="74" t="s">
        <v>106</v>
      </c>
      <c r="C125" s="74" t="s">
        <v>88</v>
      </c>
      <c r="D125" s="77">
        <v>549.5</v>
      </c>
    </row>
    <row r="126" spans="2:4">
      <c r="B126" s="74" t="s">
        <v>121</v>
      </c>
      <c r="C126" s="74" t="s">
        <v>96</v>
      </c>
      <c r="D126" s="77">
        <v>546.9</v>
      </c>
    </row>
    <row r="127" spans="2:4">
      <c r="B127" s="74" t="s">
        <v>555</v>
      </c>
      <c r="C127" s="74" t="s">
        <v>274</v>
      </c>
      <c r="D127" s="77">
        <v>541.4</v>
      </c>
    </row>
    <row r="128" spans="2:4">
      <c r="B128" s="74" t="s">
        <v>302</v>
      </c>
      <c r="C128" s="74" t="s">
        <v>297</v>
      </c>
      <c r="D128" s="77">
        <v>536.20000000000005</v>
      </c>
    </row>
    <row r="129" spans="2:4">
      <c r="B129" s="74" t="s">
        <v>306</v>
      </c>
      <c r="C129" s="74" t="s">
        <v>92</v>
      </c>
      <c r="D129" s="77">
        <v>420.3</v>
      </c>
    </row>
    <row r="130" spans="2:4">
      <c r="B130" s="74" t="s">
        <v>305</v>
      </c>
      <c r="C130" s="74" t="s">
        <v>92</v>
      </c>
      <c r="D130" s="77">
        <v>357.3</v>
      </c>
    </row>
    <row r="131" spans="2:4">
      <c r="B131" s="74"/>
      <c r="C131" s="74"/>
      <c r="D131" s="77"/>
    </row>
    <row r="134" spans="2:4">
      <c r="B134" s="110" t="s">
        <v>726</v>
      </c>
      <c r="C134" s="110" t="s">
        <v>269</v>
      </c>
      <c r="D134" s="111">
        <v>620.29999999999995</v>
      </c>
    </row>
    <row r="135" spans="2:4">
      <c r="B135" s="110" t="s">
        <v>665</v>
      </c>
      <c r="C135" s="110" t="s">
        <v>266</v>
      </c>
      <c r="D135" s="111">
        <v>618.4</v>
      </c>
    </row>
    <row r="136" spans="2:4">
      <c r="B136" s="110" t="s">
        <v>727</v>
      </c>
      <c r="C136" s="110" t="s">
        <v>269</v>
      </c>
      <c r="D136" s="111">
        <v>618.29999999999995</v>
      </c>
    </row>
    <row r="137" spans="2:4">
      <c r="B137" s="110" t="s">
        <v>658</v>
      </c>
      <c r="C137" s="110" t="s">
        <v>266</v>
      </c>
      <c r="D137" s="111">
        <v>617.4</v>
      </c>
    </row>
    <row r="138" spans="2:4">
      <c r="B138" s="110" t="s">
        <v>659</v>
      </c>
      <c r="C138" s="110" t="s">
        <v>267</v>
      </c>
      <c r="D138" s="111">
        <v>617.1</v>
      </c>
    </row>
    <row r="139" spans="2:4">
      <c r="B139" s="110" t="s">
        <v>61</v>
      </c>
      <c r="C139" s="110" t="s">
        <v>87</v>
      </c>
      <c r="D139" s="111">
        <v>616.79999999999995</v>
      </c>
    </row>
    <row r="140" spans="2:4">
      <c r="B140" s="110" t="s">
        <v>661</v>
      </c>
      <c r="C140" s="110" t="s">
        <v>268</v>
      </c>
      <c r="D140" s="111">
        <v>616.29999999999995</v>
      </c>
    </row>
    <row r="141" spans="2:4">
      <c r="B141" s="110" t="s">
        <v>728</v>
      </c>
      <c r="C141" s="110" t="s">
        <v>269</v>
      </c>
      <c r="D141" s="111">
        <v>615.70000000000005</v>
      </c>
    </row>
    <row r="142" spans="2:4">
      <c r="B142" s="110" t="s">
        <v>133</v>
      </c>
      <c r="C142" s="110" t="s">
        <v>89</v>
      </c>
      <c r="D142" s="111">
        <v>614.5</v>
      </c>
    </row>
    <row r="143" spans="2:4">
      <c r="B143" s="110" t="s">
        <v>729</v>
      </c>
      <c r="C143" s="110" t="s">
        <v>269</v>
      </c>
      <c r="D143" s="111">
        <v>614.4</v>
      </c>
    </row>
    <row r="144" spans="2:4">
      <c r="B144" s="110" t="s">
        <v>563</v>
      </c>
      <c r="C144" s="110" t="s">
        <v>88</v>
      </c>
      <c r="D144" s="111">
        <v>613.6</v>
      </c>
    </row>
    <row r="145" spans="2:4">
      <c r="B145" s="110" t="s">
        <v>667</v>
      </c>
      <c r="C145" s="110" t="s">
        <v>88</v>
      </c>
      <c r="D145" s="111">
        <v>613.6</v>
      </c>
    </row>
    <row r="146" spans="2:4">
      <c r="B146" s="110" t="s">
        <v>669</v>
      </c>
      <c r="C146" s="110" t="s">
        <v>266</v>
      </c>
      <c r="D146" s="111">
        <v>613.5</v>
      </c>
    </row>
    <row r="147" spans="2:4">
      <c r="B147" s="110" t="s">
        <v>673</v>
      </c>
      <c r="C147" s="110" t="s">
        <v>266</v>
      </c>
      <c r="D147" s="111">
        <v>612.9</v>
      </c>
    </row>
    <row r="148" spans="2:4">
      <c r="B148" s="110" t="s">
        <v>660</v>
      </c>
      <c r="C148" s="110" t="s">
        <v>268</v>
      </c>
      <c r="D148" s="111">
        <v>612.4</v>
      </c>
    </row>
    <row r="149" spans="2:4">
      <c r="B149" s="110" t="s">
        <v>689</v>
      </c>
      <c r="C149" s="110" t="s">
        <v>267</v>
      </c>
      <c r="D149" s="111">
        <v>611.79999999999995</v>
      </c>
    </row>
    <row r="150" spans="2:4">
      <c r="B150" s="110" t="s">
        <v>672</v>
      </c>
      <c r="C150" s="110" t="s">
        <v>270</v>
      </c>
      <c r="D150" s="111">
        <v>611.79999999999995</v>
      </c>
    </row>
    <row r="151" spans="2:4">
      <c r="B151" s="110" t="s">
        <v>662</v>
      </c>
      <c r="C151" s="110" t="s">
        <v>266</v>
      </c>
      <c r="D151" s="111">
        <v>611.4</v>
      </c>
    </row>
    <row r="152" spans="2:4">
      <c r="B152" s="110" t="s">
        <v>730</v>
      </c>
      <c r="C152" s="110" t="s">
        <v>242</v>
      </c>
      <c r="D152" s="111">
        <v>610.70000000000005</v>
      </c>
    </row>
    <row r="153" spans="2:4">
      <c r="B153" s="110" t="s">
        <v>731</v>
      </c>
      <c r="C153" s="110" t="s">
        <v>269</v>
      </c>
      <c r="D153" s="111">
        <v>610.6</v>
      </c>
    </row>
    <row r="154" spans="2:4">
      <c r="B154" s="110" t="s">
        <v>732</v>
      </c>
      <c r="C154" s="110" t="s">
        <v>269</v>
      </c>
      <c r="D154" s="111">
        <v>610.4</v>
      </c>
    </row>
    <row r="155" spans="2:4">
      <c r="B155" s="110" t="s">
        <v>733</v>
      </c>
      <c r="C155" s="110" t="s">
        <v>269</v>
      </c>
      <c r="D155" s="111">
        <v>610.4</v>
      </c>
    </row>
    <row r="156" spans="2:4">
      <c r="B156" s="110" t="s">
        <v>664</v>
      </c>
      <c r="C156" s="110" t="s">
        <v>271</v>
      </c>
      <c r="D156" s="111">
        <v>609.4</v>
      </c>
    </row>
    <row r="157" spans="2:4">
      <c r="B157" s="110" t="s">
        <v>734</v>
      </c>
      <c r="C157" s="110" t="s">
        <v>266</v>
      </c>
      <c r="D157" s="111">
        <v>609.4</v>
      </c>
    </row>
    <row r="158" spans="2:4">
      <c r="B158" s="110" t="s">
        <v>668</v>
      </c>
      <c r="C158" s="110" t="s">
        <v>270</v>
      </c>
      <c r="D158" s="111">
        <v>608.79999999999995</v>
      </c>
    </row>
    <row r="159" spans="2:4">
      <c r="B159" s="110" t="s">
        <v>565</v>
      </c>
      <c r="C159" s="110" t="s">
        <v>88</v>
      </c>
      <c r="D159" s="111">
        <v>608.5</v>
      </c>
    </row>
    <row r="160" spans="2:4">
      <c r="B160" s="110" t="s">
        <v>607</v>
      </c>
      <c r="C160" s="110" t="s">
        <v>274</v>
      </c>
      <c r="D160" s="111">
        <v>608.5</v>
      </c>
    </row>
    <row r="161" spans="2:4">
      <c r="B161" s="110" t="s">
        <v>679</v>
      </c>
      <c r="C161" s="110" t="s">
        <v>267</v>
      </c>
      <c r="D161" s="111">
        <v>607.6</v>
      </c>
    </row>
    <row r="162" spans="2:4">
      <c r="B162" s="110" t="s">
        <v>735</v>
      </c>
      <c r="C162" s="110" t="s">
        <v>269</v>
      </c>
      <c r="D162" s="111">
        <v>607.29999999999995</v>
      </c>
    </row>
    <row r="163" spans="2:4">
      <c r="B163" s="110" t="s">
        <v>736</v>
      </c>
      <c r="C163" s="110" t="s">
        <v>267</v>
      </c>
      <c r="D163" s="111">
        <v>606.70000000000005</v>
      </c>
    </row>
    <row r="164" spans="2:4">
      <c r="B164" s="110" t="s">
        <v>663</v>
      </c>
      <c r="C164" s="110" t="s">
        <v>266</v>
      </c>
      <c r="D164" s="111">
        <v>606.5</v>
      </c>
    </row>
    <row r="165" spans="2:4">
      <c r="B165" s="110" t="s">
        <v>676</v>
      </c>
      <c r="C165" s="110" t="s">
        <v>268</v>
      </c>
      <c r="D165" s="111">
        <v>605.9</v>
      </c>
    </row>
    <row r="166" spans="2:4">
      <c r="B166" s="110" t="s">
        <v>710</v>
      </c>
      <c r="C166" s="110" t="s">
        <v>273</v>
      </c>
      <c r="D166" s="111">
        <v>605.79999999999995</v>
      </c>
    </row>
    <row r="167" spans="2:4">
      <c r="B167" s="110" t="s">
        <v>691</v>
      </c>
      <c r="C167" s="110" t="s">
        <v>266</v>
      </c>
      <c r="D167" s="111">
        <v>605.5</v>
      </c>
    </row>
    <row r="168" spans="2:4">
      <c r="B168" s="110" t="s">
        <v>737</v>
      </c>
      <c r="C168" s="110" t="s">
        <v>269</v>
      </c>
      <c r="D168" s="111">
        <v>604</v>
      </c>
    </row>
    <row r="169" spans="2:4">
      <c r="B169" s="110" t="s">
        <v>738</v>
      </c>
      <c r="C169" s="110" t="s">
        <v>269</v>
      </c>
      <c r="D169" s="111">
        <v>603.4</v>
      </c>
    </row>
    <row r="170" spans="2:4">
      <c r="B170" s="110" t="s">
        <v>692</v>
      </c>
      <c r="C170" s="110" t="s">
        <v>268</v>
      </c>
      <c r="D170" s="111">
        <v>602.79999999999995</v>
      </c>
    </row>
    <row r="171" spans="2:4">
      <c r="B171" s="110" t="s">
        <v>739</v>
      </c>
      <c r="C171" s="110" t="s">
        <v>275</v>
      </c>
      <c r="D171" s="111">
        <v>602.70000000000005</v>
      </c>
    </row>
    <row r="172" spans="2:4">
      <c r="B172" s="110" t="s">
        <v>740</v>
      </c>
      <c r="C172" s="110" t="s">
        <v>711</v>
      </c>
      <c r="D172" s="111">
        <v>602.6</v>
      </c>
    </row>
    <row r="173" spans="2:4">
      <c r="B173" s="110" t="s">
        <v>690</v>
      </c>
      <c r="C173" s="110" t="s">
        <v>270</v>
      </c>
      <c r="D173" s="111">
        <v>602.29999999999995</v>
      </c>
    </row>
    <row r="174" spans="2:4">
      <c r="B174" s="110" t="s">
        <v>313</v>
      </c>
      <c r="C174" s="110" t="s">
        <v>89</v>
      </c>
      <c r="D174" s="111">
        <v>602.1</v>
      </c>
    </row>
    <row r="175" spans="2:4">
      <c r="B175" s="110" t="s">
        <v>63</v>
      </c>
      <c r="C175" s="110" t="s">
        <v>91</v>
      </c>
      <c r="D175" s="111">
        <v>601.9</v>
      </c>
    </row>
    <row r="176" spans="2:4">
      <c r="B176" s="110" t="s">
        <v>66</v>
      </c>
      <c r="C176" s="110" t="s">
        <v>94</v>
      </c>
      <c r="D176" s="111">
        <v>601.29999999999995</v>
      </c>
    </row>
    <row r="177" spans="2:4">
      <c r="B177" s="110" t="s">
        <v>741</v>
      </c>
      <c r="C177" s="110" t="s">
        <v>269</v>
      </c>
      <c r="D177" s="111">
        <v>601.20000000000005</v>
      </c>
    </row>
    <row r="178" spans="2:4">
      <c r="B178" s="110" t="s">
        <v>742</v>
      </c>
      <c r="C178" s="110" t="s">
        <v>269</v>
      </c>
      <c r="D178" s="111">
        <v>600.79999999999995</v>
      </c>
    </row>
    <row r="179" spans="2:4">
      <c r="B179" s="110" t="s">
        <v>312</v>
      </c>
      <c r="C179" s="110" t="s">
        <v>87</v>
      </c>
      <c r="D179" s="111">
        <v>600.70000000000005</v>
      </c>
    </row>
    <row r="180" spans="2:4">
      <c r="B180" s="110" t="s">
        <v>677</v>
      </c>
      <c r="C180" s="110" t="s">
        <v>266</v>
      </c>
      <c r="D180" s="111">
        <v>600.70000000000005</v>
      </c>
    </row>
    <row r="181" spans="2:4">
      <c r="B181" s="110" t="s">
        <v>743</v>
      </c>
      <c r="C181" s="110" t="s">
        <v>270</v>
      </c>
      <c r="D181" s="111">
        <v>600.70000000000005</v>
      </c>
    </row>
    <row r="182" spans="2:4">
      <c r="B182" s="110" t="s">
        <v>64</v>
      </c>
      <c r="C182" s="110" t="s">
        <v>92</v>
      </c>
      <c r="D182" s="111">
        <v>600.6</v>
      </c>
    </row>
    <row r="183" spans="2:4">
      <c r="B183" s="110" t="s">
        <v>609</v>
      </c>
      <c r="C183" s="110" t="s">
        <v>88</v>
      </c>
      <c r="D183" s="111">
        <v>599.6</v>
      </c>
    </row>
    <row r="184" spans="2:4">
      <c r="B184" s="110" t="s">
        <v>744</v>
      </c>
      <c r="C184" s="110" t="s">
        <v>269</v>
      </c>
      <c r="D184" s="111">
        <v>599.6</v>
      </c>
    </row>
    <row r="185" spans="2:4">
      <c r="B185" s="110" t="s">
        <v>311</v>
      </c>
      <c r="C185" s="110" t="s">
        <v>89</v>
      </c>
      <c r="D185" s="111">
        <v>599.5</v>
      </c>
    </row>
    <row r="186" spans="2:4">
      <c r="B186" s="110" t="s">
        <v>745</v>
      </c>
      <c r="C186" s="110" t="s">
        <v>274</v>
      </c>
      <c r="D186" s="111">
        <v>599.29999999999995</v>
      </c>
    </row>
    <row r="187" spans="2:4">
      <c r="B187" s="110" t="s">
        <v>696</v>
      </c>
      <c r="C187" s="110" t="s">
        <v>267</v>
      </c>
      <c r="D187" s="111">
        <v>598.20000000000005</v>
      </c>
    </row>
    <row r="188" spans="2:4">
      <c r="B188" s="110" t="s">
        <v>746</v>
      </c>
      <c r="C188" s="110" t="s">
        <v>712</v>
      </c>
      <c r="D188" s="111">
        <v>596.6</v>
      </c>
    </row>
    <row r="189" spans="2:4">
      <c r="B189" s="110" t="s">
        <v>747</v>
      </c>
      <c r="C189" s="110" t="s">
        <v>713</v>
      </c>
      <c r="D189" s="111">
        <v>596.4</v>
      </c>
    </row>
    <row r="190" spans="2:4">
      <c r="B190" s="110" t="s">
        <v>678</v>
      </c>
      <c r="C190" s="110" t="s">
        <v>271</v>
      </c>
      <c r="D190" s="111">
        <v>596.20000000000005</v>
      </c>
    </row>
    <row r="191" spans="2:4">
      <c r="B191" s="110" t="s">
        <v>70</v>
      </c>
      <c r="C191" s="110" t="s">
        <v>89</v>
      </c>
      <c r="D191" s="111">
        <v>596</v>
      </c>
    </row>
    <row r="192" spans="2:4">
      <c r="B192" s="110" t="s">
        <v>748</v>
      </c>
      <c r="C192" s="110" t="s">
        <v>277</v>
      </c>
      <c r="D192" s="111">
        <v>595.9</v>
      </c>
    </row>
    <row r="193" spans="2:4">
      <c r="B193" s="110" t="s">
        <v>608</v>
      </c>
      <c r="C193" s="110" t="s">
        <v>88</v>
      </c>
      <c r="D193" s="111">
        <v>594.70000000000005</v>
      </c>
    </row>
    <row r="194" spans="2:4">
      <c r="B194" s="110" t="s">
        <v>309</v>
      </c>
      <c r="C194" s="110" t="s">
        <v>310</v>
      </c>
      <c r="D194" s="111">
        <v>594.6</v>
      </c>
    </row>
    <row r="195" spans="2:4">
      <c r="B195" s="110" t="s">
        <v>62</v>
      </c>
      <c r="C195" s="110" t="s">
        <v>90</v>
      </c>
      <c r="D195" s="111">
        <v>594.4</v>
      </c>
    </row>
    <row r="196" spans="2:4">
      <c r="B196" s="110" t="s">
        <v>749</v>
      </c>
      <c r="C196" s="110" t="s">
        <v>275</v>
      </c>
      <c r="D196" s="111">
        <v>594.20000000000005</v>
      </c>
    </row>
    <row r="197" spans="2:4">
      <c r="B197" s="110" t="s">
        <v>160</v>
      </c>
      <c r="C197" s="110" t="s">
        <v>96</v>
      </c>
      <c r="D197" s="111">
        <v>594.20000000000005</v>
      </c>
    </row>
    <row r="198" spans="2:4">
      <c r="B198" s="110" t="s">
        <v>162</v>
      </c>
      <c r="C198" s="110" t="s">
        <v>96</v>
      </c>
      <c r="D198" s="111">
        <v>594.1</v>
      </c>
    </row>
    <row r="199" spans="2:4">
      <c r="B199" s="110" t="s">
        <v>750</v>
      </c>
      <c r="C199" s="110" t="s">
        <v>714</v>
      </c>
      <c r="D199" s="111">
        <v>593</v>
      </c>
    </row>
    <row r="200" spans="2:4">
      <c r="B200" s="110" t="s">
        <v>674</v>
      </c>
      <c r="C200" s="110" t="s">
        <v>497</v>
      </c>
      <c r="D200" s="111">
        <v>593</v>
      </c>
    </row>
    <row r="201" spans="2:4">
      <c r="B201" s="110" t="s">
        <v>67</v>
      </c>
      <c r="C201" s="110" t="s">
        <v>89</v>
      </c>
      <c r="D201" s="111">
        <v>592.79999999999995</v>
      </c>
    </row>
    <row r="202" spans="2:4">
      <c r="B202" s="110" t="s">
        <v>751</v>
      </c>
      <c r="C202" s="110" t="s">
        <v>272</v>
      </c>
      <c r="D202" s="111">
        <v>591.70000000000005</v>
      </c>
    </row>
    <row r="203" spans="2:4">
      <c r="B203" s="110" t="s">
        <v>752</v>
      </c>
      <c r="C203" s="110" t="s">
        <v>275</v>
      </c>
      <c r="D203" s="111">
        <v>591.29999999999995</v>
      </c>
    </row>
    <row r="204" spans="2:4">
      <c r="B204" s="110" t="s">
        <v>753</v>
      </c>
      <c r="C204" s="110" t="s">
        <v>715</v>
      </c>
      <c r="D204" s="111">
        <v>590.9</v>
      </c>
    </row>
    <row r="205" spans="2:4">
      <c r="B205" s="110" t="s">
        <v>168</v>
      </c>
      <c r="C205" s="110" t="s">
        <v>93</v>
      </c>
      <c r="D205" s="111">
        <v>590.5</v>
      </c>
    </row>
    <row r="206" spans="2:4">
      <c r="B206" s="110" t="s">
        <v>754</v>
      </c>
      <c r="C206" s="110" t="s">
        <v>276</v>
      </c>
      <c r="D206" s="111">
        <v>590.20000000000005</v>
      </c>
    </row>
    <row r="207" spans="2:4">
      <c r="B207" s="110" t="s">
        <v>755</v>
      </c>
      <c r="C207" s="110" t="s">
        <v>716</v>
      </c>
      <c r="D207" s="111">
        <v>589.9</v>
      </c>
    </row>
    <row r="208" spans="2:4">
      <c r="B208" s="110" t="s">
        <v>680</v>
      </c>
      <c r="C208" s="110" t="s">
        <v>271</v>
      </c>
      <c r="D208" s="111">
        <v>588.9</v>
      </c>
    </row>
    <row r="209" spans="2:4">
      <c r="B209" s="110" t="s">
        <v>202</v>
      </c>
      <c r="C209" s="110" t="s">
        <v>89</v>
      </c>
      <c r="D209" s="111">
        <v>588.9</v>
      </c>
    </row>
    <row r="210" spans="2:4">
      <c r="B210" s="110" t="s">
        <v>756</v>
      </c>
      <c r="C210" s="110" t="s">
        <v>273</v>
      </c>
      <c r="D210" s="111">
        <v>588.79999999999995</v>
      </c>
    </row>
    <row r="211" spans="2:4">
      <c r="B211" s="110" t="s">
        <v>757</v>
      </c>
      <c r="C211" s="110" t="s">
        <v>278</v>
      </c>
      <c r="D211" s="111">
        <v>588.6</v>
      </c>
    </row>
    <row r="212" spans="2:4">
      <c r="B212" s="110" t="s">
        <v>69</v>
      </c>
      <c r="C212" s="110" t="s">
        <v>717</v>
      </c>
      <c r="D212" s="111">
        <v>588.20000000000005</v>
      </c>
    </row>
    <row r="213" spans="2:4">
      <c r="B213" s="110" t="s">
        <v>65</v>
      </c>
      <c r="C213" s="110" t="s">
        <v>89</v>
      </c>
      <c r="D213" s="111">
        <v>588.1</v>
      </c>
    </row>
    <row r="214" spans="2:4">
      <c r="B214" s="110" t="s">
        <v>758</v>
      </c>
      <c r="C214" s="110" t="s">
        <v>268</v>
      </c>
      <c r="D214" s="111">
        <v>587.6</v>
      </c>
    </row>
    <row r="215" spans="2:4">
      <c r="B215" s="110" t="s">
        <v>621</v>
      </c>
      <c r="C215" s="110" t="s">
        <v>88</v>
      </c>
      <c r="D215" s="111">
        <v>586.70000000000005</v>
      </c>
    </row>
    <row r="216" spans="2:4">
      <c r="B216" s="110" t="s">
        <v>612</v>
      </c>
      <c r="C216" s="110" t="s">
        <v>274</v>
      </c>
      <c r="D216" s="111">
        <v>586.20000000000005</v>
      </c>
    </row>
    <row r="217" spans="2:4">
      <c r="B217" s="110" t="s">
        <v>759</v>
      </c>
      <c r="C217" s="110" t="s">
        <v>271</v>
      </c>
      <c r="D217" s="111">
        <v>585.9</v>
      </c>
    </row>
    <row r="218" spans="2:4">
      <c r="B218" s="110" t="s">
        <v>760</v>
      </c>
      <c r="C218" s="110" t="s">
        <v>271</v>
      </c>
      <c r="D218" s="111">
        <v>585.79999999999995</v>
      </c>
    </row>
    <row r="219" spans="2:4">
      <c r="B219" s="110" t="s">
        <v>695</v>
      </c>
      <c r="C219" s="110" t="s">
        <v>271</v>
      </c>
      <c r="D219" s="111">
        <v>585</v>
      </c>
    </row>
    <row r="220" spans="2:4">
      <c r="B220" s="110" t="s">
        <v>761</v>
      </c>
      <c r="C220" s="110" t="s">
        <v>713</v>
      </c>
      <c r="D220" s="111">
        <v>584.6</v>
      </c>
    </row>
    <row r="221" spans="2:4">
      <c r="B221" s="110" t="s">
        <v>616</v>
      </c>
      <c r="C221" s="110" t="s">
        <v>96</v>
      </c>
      <c r="D221" s="111">
        <v>584.6</v>
      </c>
    </row>
    <row r="222" spans="2:4">
      <c r="B222" s="110" t="s">
        <v>762</v>
      </c>
      <c r="C222" s="110" t="s">
        <v>268</v>
      </c>
      <c r="D222" s="111">
        <v>584.20000000000005</v>
      </c>
    </row>
    <row r="223" spans="2:4">
      <c r="B223" s="110" t="s">
        <v>211</v>
      </c>
      <c r="C223" s="110" t="s">
        <v>90</v>
      </c>
      <c r="D223" s="111">
        <v>584.1</v>
      </c>
    </row>
    <row r="224" spans="2:4">
      <c r="B224" s="110" t="s">
        <v>763</v>
      </c>
      <c r="C224" s="110" t="s">
        <v>764</v>
      </c>
      <c r="D224" s="111">
        <v>582.70000000000005</v>
      </c>
    </row>
    <row r="225" spans="2:4">
      <c r="B225" s="110" t="s">
        <v>718</v>
      </c>
      <c r="C225" s="110" t="s">
        <v>764</v>
      </c>
      <c r="D225" s="111">
        <v>582.5</v>
      </c>
    </row>
    <row r="226" spans="2:4">
      <c r="B226" s="110" t="s">
        <v>765</v>
      </c>
      <c r="C226" s="110" t="s">
        <v>275</v>
      </c>
      <c r="D226" s="111">
        <v>582.4</v>
      </c>
    </row>
    <row r="227" spans="2:4">
      <c r="B227" s="110" t="s">
        <v>614</v>
      </c>
      <c r="C227" s="110" t="s">
        <v>88</v>
      </c>
      <c r="D227" s="111">
        <v>581.4</v>
      </c>
    </row>
    <row r="228" spans="2:4">
      <c r="B228" s="110" t="s">
        <v>766</v>
      </c>
      <c r="C228" s="110" t="s">
        <v>267</v>
      </c>
      <c r="D228" s="111">
        <v>580.6</v>
      </c>
    </row>
    <row r="229" spans="2:4">
      <c r="B229" s="110" t="s">
        <v>767</v>
      </c>
      <c r="C229" s="110" t="s">
        <v>242</v>
      </c>
      <c r="D229" s="111">
        <v>580</v>
      </c>
    </row>
    <row r="230" spans="2:4">
      <c r="B230" s="110" t="s">
        <v>768</v>
      </c>
      <c r="C230" s="110" t="s">
        <v>275</v>
      </c>
      <c r="D230" s="111">
        <v>578.5</v>
      </c>
    </row>
    <row r="231" spans="2:4">
      <c r="B231" s="110" t="s">
        <v>719</v>
      </c>
      <c r="C231" s="110" t="s">
        <v>274</v>
      </c>
      <c r="D231" s="111">
        <v>578.1</v>
      </c>
    </row>
    <row r="232" spans="2:4">
      <c r="B232" s="110" t="s">
        <v>253</v>
      </c>
      <c r="C232" s="110" t="s">
        <v>94</v>
      </c>
      <c r="D232" s="111">
        <v>574</v>
      </c>
    </row>
    <row r="233" spans="2:4">
      <c r="B233" s="110" t="s">
        <v>769</v>
      </c>
      <c r="C233" s="110" t="s">
        <v>242</v>
      </c>
      <c r="D233" s="111">
        <v>572.5</v>
      </c>
    </row>
    <row r="234" spans="2:4">
      <c r="B234" s="110" t="s">
        <v>770</v>
      </c>
      <c r="C234" s="110" t="s">
        <v>704</v>
      </c>
      <c r="D234" s="111">
        <v>572.5</v>
      </c>
    </row>
    <row r="235" spans="2:4">
      <c r="B235" s="110" t="s">
        <v>771</v>
      </c>
      <c r="C235" s="110" t="s">
        <v>271</v>
      </c>
      <c r="D235" s="111">
        <v>568.70000000000005</v>
      </c>
    </row>
    <row r="236" spans="2:4">
      <c r="B236" s="110" t="s">
        <v>772</v>
      </c>
      <c r="C236" s="110" t="s">
        <v>91</v>
      </c>
      <c r="D236" s="111">
        <v>567.70000000000005</v>
      </c>
    </row>
    <row r="237" spans="2:4">
      <c r="B237" s="110" t="s">
        <v>307</v>
      </c>
      <c r="C237" s="110" t="s">
        <v>92</v>
      </c>
      <c r="D237" s="111">
        <v>567.20000000000005</v>
      </c>
    </row>
    <row r="238" spans="2:4">
      <c r="B238" s="110" t="s">
        <v>773</v>
      </c>
      <c r="C238" s="110" t="s">
        <v>713</v>
      </c>
      <c r="D238" s="111">
        <v>567.20000000000005</v>
      </c>
    </row>
    <row r="239" spans="2:4">
      <c r="B239" s="110" t="s">
        <v>774</v>
      </c>
      <c r="C239" s="110" t="s">
        <v>88</v>
      </c>
      <c r="D239" s="111">
        <v>566.9</v>
      </c>
    </row>
    <row r="240" spans="2:4">
      <c r="B240" s="110" t="s">
        <v>720</v>
      </c>
      <c r="C240" s="110" t="s">
        <v>272</v>
      </c>
      <c r="D240" s="111">
        <v>565.6</v>
      </c>
    </row>
    <row r="241" spans="2:4">
      <c r="B241" s="110" t="s">
        <v>721</v>
      </c>
      <c r="C241" s="110" t="s">
        <v>273</v>
      </c>
      <c r="D241" s="111">
        <v>564.70000000000005</v>
      </c>
    </row>
    <row r="242" spans="2:4">
      <c r="B242" s="110" t="s">
        <v>775</v>
      </c>
      <c r="C242" s="110" t="s">
        <v>764</v>
      </c>
      <c r="D242" s="111">
        <v>563</v>
      </c>
    </row>
    <row r="243" spans="2:4">
      <c r="B243" s="110" t="s">
        <v>76</v>
      </c>
      <c r="C243" s="110" t="s">
        <v>94</v>
      </c>
      <c r="D243" s="111">
        <v>562</v>
      </c>
    </row>
    <row r="244" spans="2:4">
      <c r="B244" s="110" t="s">
        <v>776</v>
      </c>
      <c r="C244" s="110" t="s">
        <v>271</v>
      </c>
      <c r="D244" s="111">
        <v>561.4</v>
      </c>
    </row>
    <row r="245" spans="2:4">
      <c r="B245" s="110" t="s">
        <v>177</v>
      </c>
      <c r="C245" s="110" t="s">
        <v>95</v>
      </c>
      <c r="D245" s="111">
        <v>561</v>
      </c>
    </row>
    <row r="246" spans="2:4">
      <c r="B246" s="110" t="s">
        <v>777</v>
      </c>
      <c r="C246" s="110" t="s">
        <v>276</v>
      </c>
      <c r="D246" s="111">
        <v>559.79999999999995</v>
      </c>
    </row>
    <row r="247" spans="2:4">
      <c r="B247" s="110" t="s">
        <v>778</v>
      </c>
      <c r="C247" s="110" t="s">
        <v>276</v>
      </c>
      <c r="D247" s="111">
        <v>558.6</v>
      </c>
    </row>
    <row r="248" spans="2:4">
      <c r="B248" s="110" t="s">
        <v>722</v>
      </c>
      <c r="C248" s="110" t="s">
        <v>273</v>
      </c>
      <c r="D248" s="111">
        <v>557.4</v>
      </c>
    </row>
    <row r="249" spans="2:4">
      <c r="B249" s="110" t="s">
        <v>779</v>
      </c>
      <c r="C249" s="110" t="s">
        <v>272</v>
      </c>
      <c r="D249" s="111">
        <v>557.20000000000005</v>
      </c>
    </row>
    <row r="250" spans="2:4">
      <c r="B250" s="110" t="s">
        <v>58</v>
      </c>
      <c r="C250" s="110" t="s">
        <v>92</v>
      </c>
      <c r="D250" s="111">
        <v>556</v>
      </c>
    </row>
    <row r="251" spans="2:4">
      <c r="B251" s="110" t="s">
        <v>780</v>
      </c>
      <c r="C251" s="110" t="s">
        <v>277</v>
      </c>
      <c r="D251" s="111">
        <v>554.5</v>
      </c>
    </row>
    <row r="252" spans="2:4">
      <c r="B252" s="110" t="s">
        <v>723</v>
      </c>
      <c r="C252" s="110" t="s">
        <v>271</v>
      </c>
      <c r="D252" s="111">
        <v>554.4</v>
      </c>
    </row>
    <row r="253" spans="2:4">
      <c r="B253" s="110" t="s">
        <v>180</v>
      </c>
      <c r="C253" s="110" t="s">
        <v>95</v>
      </c>
      <c r="D253" s="111">
        <v>553.29999999999995</v>
      </c>
    </row>
    <row r="254" spans="2:4">
      <c r="B254" s="110" t="s">
        <v>252</v>
      </c>
      <c r="C254" s="110" t="s">
        <v>91</v>
      </c>
      <c r="D254" s="111">
        <v>552</v>
      </c>
    </row>
    <row r="255" spans="2:4">
      <c r="B255" s="110" t="s">
        <v>724</v>
      </c>
      <c r="C255" s="110" t="s">
        <v>274</v>
      </c>
      <c r="D255" s="111">
        <v>552</v>
      </c>
    </row>
    <row r="256" spans="2:4">
      <c r="B256" s="110" t="s">
        <v>617</v>
      </c>
      <c r="C256" s="110" t="s">
        <v>279</v>
      </c>
      <c r="D256" s="111">
        <v>551.79999999999995</v>
      </c>
    </row>
    <row r="257" spans="2:4">
      <c r="B257" s="110" t="s">
        <v>781</v>
      </c>
      <c r="C257" s="110" t="s">
        <v>279</v>
      </c>
      <c r="D257" s="111">
        <v>550.6</v>
      </c>
    </row>
    <row r="258" spans="2:4">
      <c r="B258" s="110" t="s">
        <v>158</v>
      </c>
      <c r="C258" s="110" t="s">
        <v>90</v>
      </c>
      <c r="D258" s="111">
        <v>542.79999999999995</v>
      </c>
    </row>
    <row r="259" spans="2:4">
      <c r="B259" s="110" t="s">
        <v>80</v>
      </c>
      <c r="C259" s="110" t="s">
        <v>95</v>
      </c>
      <c r="D259" s="111">
        <v>539.1</v>
      </c>
    </row>
    <row r="260" spans="2:4">
      <c r="B260" s="110" t="s">
        <v>782</v>
      </c>
      <c r="C260" s="110" t="s">
        <v>764</v>
      </c>
      <c r="D260" s="111">
        <v>530.79999999999995</v>
      </c>
    </row>
    <row r="261" spans="2:4">
      <c r="B261" s="110"/>
      <c r="C261" s="110"/>
    </row>
    <row r="262" spans="2:4">
      <c r="B262" s="110"/>
      <c r="C262" s="110"/>
    </row>
    <row r="263" spans="2:4">
      <c r="B263" s="110"/>
      <c r="C263" s="110"/>
    </row>
    <row r="264" spans="2:4">
      <c r="B264" s="110"/>
      <c r="C264" s="110"/>
    </row>
    <row r="265" spans="2:4">
      <c r="B265" s="110"/>
      <c r="C265" s="110"/>
    </row>
    <row r="266" spans="2:4">
      <c r="B266" s="110"/>
      <c r="C266" s="110"/>
    </row>
    <row r="267" spans="2:4">
      <c r="B267" s="110"/>
      <c r="C267" s="110"/>
    </row>
    <row r="268" spans="2:4">
      <c r="B268" s="110"/>
      <c r="C268" s="110"/>
    </row>
    <row r="269" spans="2:4">
      <c r="B269" s="110"/>
      <c r="C269" s="110"/>
    </row>
    <row r="270" spans="2:4">
      <c r="B270" s="110"/>
      <c r="C270" s="110"/>
    </row>
    <row r="271" spans="2:4">
      <c r="B271" s="110"/>
      <c r="C271" s="110"/>
    </row>
    <row r="272" spans="2:4">
      <c r="B272" s="110"/>
      <c r="C272" s="110"/>
    </row>
    <row r="273" spans="2:3">
      <c r="B273" s="110"/>
      <c r="C273" s="110"/>
    </row>
    <row r="274" spans="2:3">
      <c r="B274" s="110"/>
      <c r="C274" s="110"/>
    </row>
    <row r="275" spans="2:3">
      <c r="B275" s="110"/>
      <c r="C275" s="110"/>
    </row>
    <row r="276" spans="2:3">
      <c r="B276" s="110"/>
      <c r="C276" s="110"/>
    </row>
    <row r="277" spans="2:3">
      <c r="B277" s="110"/>
      <c r="C277" s="110"/>
    </row>
    <row r="278" spans="2:3">
      <c r="B278" s="110"/>
      <c r="C278" s="110"/>
    </row>
    <row r="279" spans="2:3">
      <c r="B279" s="110"/>
      <c r="C279" s="110"/>
    </row>
    <row r="280" spans="2:3">
      <c r="B280" s="110"/>
      <c r="C280" s="110"/>
    </row>
    <row r="281" spans="2:3">
      <c r="B281" s="110"/>
      <c r="C281" s="110"/>
    </row>
    <row r="282" spans="2:3">
      <c r="B282" s="110"/>
      <c r="C282" s="110"/>
    </row>
    <row r="283" spans="2:3">
      <c r="B283" s="110"/>
      <c r="C283" s="110"/>
    </row>
    <row r="284" spans="2:3">
      <c r="B284" s="110"/>
      <c r="C284" s="110"/>
    </row>
  </sheetData>
  <phoneticPr fontId="2"/>
  <conditionalFormatting sqref="B134:C284">
    <cfRule type="expression" dxfId="31" priority="7">
      <formula>SUBSTITUTE(SUBSTITUTE($A134,"　",)," ",)&lt;&gt;SUBSTITUTE(SUBSTITUTE($I134,"　",)," ",)</formula>
    </cfRule>
    <cfRule type="containsBlanks" dxfId="30" priority="8">
      <formula>LEN(TRIM(B134))=0</formula>
    </cfRule>
  </conditionalFormatting>
  <conditionalFormatting sqref="F4:G110">
    <cfRule type="expression" dxfId="29" priority="3">
      <formula>SUBSTITUTE(SUBSTITUTE($A4,"　",)," ",)&lt;&gt;SUBSTITUTE(SUBSTITUTE($I4,"　",)," ",)</formula>
    </cfRule>
    <cfRule type="containsBlanks" dxfId="28" priority="4">
      <formula>LEN(TRIM(F4))=0</formula>
    </cfRule>
  </conditionalFormatting>
  <conditionalFormatting sqref="J4:K81">
    <cfRule type="expression" dxfId="27" priority="1">
      <formula>SUBSTITUTE(SUBSTITUTE($A4,"　",)," ",)&lt;&gt;SUBSTITUTE(SUBSTITUTE($I4,"　",)," ",)</formula>
    </cfRule>
    <cfRule type="containsBlanks" dxfId="26" priority="2">
      <formula>LEN(TRIM(J4))=0</formula>
    </cfRule>
  </conditionalFormatting>
  <conditionalFormatting sqref="N4:O27">
    <cfRule type="expression" dxfId="25" priority="5">
      <formula>SUBSTITUTE(SUBSTITUTE($A4,"　",)," ",)&lt;&gt;SUBSTITUTE(SUBSTITUTE($I4,"　",)," ",)</formula>
    </cfRule>
    <cfRule type="containsBlanks" dxfId="24" priority="6">
      <formula>LEN(TRIM(N4))=0</formula>
    </cfRule>
  </conditionalFormatting>
  <dataValidations count="1">
    <dataValidation allowBlank="1" showInputMessage="1" showErrorMessage="1" promptTitle="氏名を入力" sqref="B134:C284 N4:O27 F4:G110 J4:K81" xr:uid="{33D004C0-2D25-4021-AF56-CD6778A8A87A}"/>
  </dataValidation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3E92F-BED6-4FEA-9836-1AC3F82D5F21}">
  <dimension ref="B1:T106"/>
  <sheetViews>
    <sheetView topLeftCell="A23" zoomScale="76" zoomScaleNormal="55" workbookViewId="0">
      <selection activeCell="D63" sqref="D63"/>
    </sheetView>
  </sheetViews>
  <sheetFormatPr defaultRowHeight="18"/>
  <cols>
    <col min="2" max="3" width="12.5" customWidth="1"/>
    <col min="4" max="4" width="8.6640625" style="22"/>
    <col min="6" max="7" width="12.5" customWidth="1"/>
    <col min="8" max="8" width="8.6640625" style="22"/>
    <col min="10" max="11" width="12.5" customWidth="1"/>
    <col min="12" max="12" width="8.6640625" style="22"/>
    <col min="14" max="15" width="12.5" customWidth="1"/>
    <col min="16" max="16" width="8.6640625" style="22"/>
    <col min="18" max="19" width="12.4140625" customWidth="1"/>
  </cols>
  <sheetData>
    <row r="1" spans="2:20">
      <c r="B1" t="s">
        <v>10</v>
      </c>
      <c r="F1" t="s">
        <v>3</v>
      </c>
      <c r="J1" t="s">
        <v>4</v>
      </c>
      <c r="N1" t="s">
        <v>9</v>
      </c>
      <c r="R1" s="8" t="s">
        <v>236</v>
      </c>
    </row>
    <row r="2" spans="2:20">
      <c r="B2" s="138" t="s">
        <v>563</v>
      </c>
      <c r="C2" s="138" t="s">
        <v>88</v>
      </c>
      <c r="D2" s="138">
        <v>618.6</v>
      </c>
      <c r="F2" s="21"/>
      <c r="G2" s="19"/>
      <c r="H2" s="21"/>
      <c r="J2" s="19"/>
      <c r="K2" s="19"/>
      <c r="L2" s="21"/>
      <c r="N2" s="138" t="s">
        <v>129</v>
      </c>
      <c r="O2" s="138" t="s">
        <v>87</v>
      </c>
      <c r="P2" s="138">
        <v>553</v>
      </c>
      <c r="R2" s="138" t="s">
        <v>646</v>
      </c>
      <c r="S2" s="138" t="s">
        <v>92</v>
      </c>
      <c r="T2" s="138">
        <v>476</v>
      </c>
    </row>
    <row r="3" spans="2:20">
      <c r="B3" s="87" t="s">
        <v>565</v>
      </c>
      <c r="C3" s="87" t="s">
        <v>88</v>
      </c>
      <c r="D3" s="87">
        <v>613.6</v>
      </c>
      <c r="F3" s="19"/>
      <c r="G3" s="19"/>
      <c r="H3" s="21"/>
      <c r="J3" s="19"/>
      <c r="K3" s="19"/>
      <c r="L3" s="21"/>
      <c r="N3" s="87" t="s">
        <v>462</v>
      </c>
      <c r="O3" s="87" t="s">
        <v>87</v>
      </c>
      <c r="P3" s="87">
        <v>550</v>
      </c>
      <c r="R3" s="87" t="s">
        <v>645</v>
      </c>
      <c r="S3" s="87" t="s">
        <v>94</v>
      </c>
      <c r="T3" s="87">
        <v>463</v>
      </c>
    </row>
    <row r="4" spans="2:20">
      <c r="B4" s="87" t="s">
        <v>313</v>
      </c>
      <c r="C4" s="87" t="s">
        <v>89</v>
      </c>
      <c r="D4" s="87">
        <v>612.79999999999995</v>
      </c>
      <c r="F4" s="19"/>
      <c r="G4" s="19"/>
      <c r="H4" s="21"/>
      <c r="J4" s="19"/>
      <c r="K4" s="19"/>
      <c r="L4" s="21"/>
      <c r="N4" s="87" t="s">
        <v>873</v>
      </c>
      <c r="O4" s="87" t="s">
        <v>93</v>
      </c>
      <c r="P4" s="87">
        <v>546</v>
      </c>
      <c r="R4" s="87" t="s">
        <v>841</v>
      </c>
      <c r="S4" s="87" t="s">
        <v>96</v>
      </c>
      <c r="T4" s="87">
        <v>456</v>
      </c>
    </row>
    <row r="5" spans="2:20">
      <c r="B5" s="87" t="s">
        <v>309</v>
      </c>
      <c r="C5" s="87" t="s">
        <v>310</v>
      </c>
      <c r="D5" s="87">
        <v>610.30000000000007</v>
      </c>
      <c r="F5" s="19"/>
      <c r="G5" s="19"/>
      <c r="H5" s="21"/>
      <c r="J5" s="19"/>
      <c r="K5" s="19"/>
      <c r="L5" s="21"/>
      <c r="N5" s="87" t="s">
        <v>199</v>
      </c>
      <c r="O5" s="87" t="s">
        <v>87</v>
      </c>
      <c r="P5" s="87">
        <v>535</v>
      </c>
      <c r="R5" s="87" t="s">
        <v>312</v>
      </c>
      <c r="S5" s="87" t="s">
        <v>87</v>
      </c>
      <c r="T5" s="87">
        <v>453</v>
      </c>
    </row>
    <row r="6" spans="2:20">
      <c r="B6" s="87" t="s">
        <v>311</v>
      </c>
      <c r="C6" s="87" t="s">
        <v>89</v>
      </c>
      <c r="D6" s="87">
        <v>604.80000000000007</v>
      </c>
      <c r="F6" s="19"/>
      <c r="G6" s="19"/>
      <c r="H6" s="21"/>
      <c r="J6" s="19"/>
      <c r="K6" s="19"/>
      <c r="L6" s="21"/>
      <c r="N6" s="87" t="s">
        <v>197</v>
      </c>
      <c r="O6" s="87" t="s">
        <v>87</v>
      </c>
      <c r="P6" s="87">
        <v>533</v>
      </c>
      <c r="R6" s="87" t="s">
        <v>840</v>
      </c>
      <c r="S6" s="87" t="s">
        <v>310</v>
      </c>
      <c r="T6" s="87">
        <v>449</v>
      </c>
    </row>
    <row r="7" spans="2:20">
      <c r="B7" s="87" t="s">
        <v>312</v>
      </c>
      <c r="C7" s="87" t="s">
        <v>87</v>
      </c>
      <c r="D7" s="87">
        <v>603.9</v>
      </c>
      <c r="F7" s="19"/>
      <c r="G7" s="19"/>
      <c r="H7" s="21"/>
      <c r="J7" s="19"/>
      <c r="K7" s="19"/>
      <c r="L7" s="21"/>
      <c r="N7" s="87" t="s">
        <v>131</v>
      </c>
      <c r="O7" s="87" t="s">
        <v>87</v>
      </c>
      <c r="P7" s="87">
        <v>532</v>
      </c>
      <c r="R7" s="87" t="s">
        <v>419</v>
      </c>
      <c r="S7" s="87" t="s">
        <v>90</v>
      </c>
      <c r="T7" s="87">
        <v>446</v>
      </c>
    </row>
    <row r="8" spans="2:20">
      <c r="B8" s="87" t="s">
        <v>730</v>
      </c>
      <c r="C8" s="87" t="s">
        <v>242</v>
      </c>
      <c r="D8" s="87">
        <v>600.1</v>
      </c>
      <c r="F8" s="19"/>
      <c r="G8" s="19"/>
      <c r="H8" s="21"/>
      <c r="J8" s="19"/>
      <c r="K8" s="19"/>
      <c r="L8" s="21"/>
      <c r="N8" s="87" t="s">
        <v>198</v>
      </c>
      <c r="O8" s="87" t="s">
        <v>87</v>
      </c>
      <c r="P8" s="87">
        <v>526</v>
      </c>
      <c r="R8" s="87" t="s">
        <v>450</v>
      </c>
      <c r="S8" s="87" t="s">
        <v>95</v>
      </c>
      <c r="T8" s="87">
        <v>441</v>
      </c>
    </row>
    <row r="9" spans="2:20">
      <c r="B9" s="87" t="s">
        <v>772</v>
      </c>
      <c r="C9" s="87" t="s">
        <v>91</v>
      </c>
      <c r="D9" s="87">
        <v>599.29999999999995</v>
      </c>
      <c r="F9" s="19"/>
      <c r="G9" s="19"/>
      <c r="H9" s="21"/>
      <c r="N9" s="87" t="s">
        <v>634</v>
      </c>
      <c r="O9" s="87" t="s">
        <v>88</v>
      </c>
      <c r="P9" s="87">
        <v>523</v>
      </c>
      <c r="R9" s="87" t="s">
        <v>453</v>
      </c>
      <c r="S9" s="87" t="s">
        <v>95</v>
      </c>
      <c r="T9" s="87">
        <v>440</v>
      </c>
    </row>
    <row r="10" spans="2:20">
      <c r="B10" s="87" t="s">
        <v>162</v>
      </c>
      <c r="C10" s="87" t="s">
        <v>96</v>
      </c>
      <c r="D10" s="87">
        <v>596.80000000000007</v>
      </c>
      <c r="F10" s="19"/>
      <c r="G10" s="19"/>
      <c r="H10" s="21"/>
      <c r="N10" s="87" t="s">
        <v>787</v>
      </c>
      <c r="O10" s="87" t="s">
        <v>242</v>
      </c>
      <c r="P10" s="87">
        <v>519</v>
      </c>
      <c r="R10" s="87" t="s">
        <v>454</v>
      </c>
      <c r="S10" s="87" t="s">
        <v>95</v>
      </c>
      <c r="T10" s="87">
        <v>429</v>
      </c>
    </row>
    <row r="11" spans="2:20">
      <c r="B11" s="87" t="s">
        <v>616</v>
      </c>
      <c r="C11" s="87" t="s">
        <v>96</v>
      </c>
      <c r="D11" s="87">
        <v>596.40000000000009</v>
      </c>
      <c r="J11" s="19"/>
      <c r="K11" s="19"/>
      <c r="L11" s="21"/>
      <c r="N11" s="87" t="s">
        <v>120</v>
      </c>
      <c r="O11" s="87" t="s">
        <v>94</v>
      </c>
      <c r="P11" s="87">
        <v>512</v>
      </c>
      <c r="R11" s="87" t="s">
        <v>881</v>
      </c>
      <c r="S11" s="87" t="s">
        <v>310</v>
      </c>
      <c r="T11" s="87">
        <v>426</v>
      </c>
    </row>
    <row r="12" spans="2:20">
      <c r="B12" s="87" t="s">
        <v>767</v>
      </c>
      <c r="C12" s="87" t="s">
        <v>242</v>
      </c>
      <c r="D12" s="87">
        <v>589.4</v>
      </c>
      <c r="J12" s="19"/>
      <c r="K12" s="19"/>
      <c r="L12" s="21"/>
      <c r="N12" s="87" t="s">
        <v>202</v>
      </c>
      <c r="O12" s="87" t="s">
        <v>89</v>
      </c>
      <c r="P12" s="87">
        <v>505</v>
      </c>
      <c r="R12" s="87" t="s">
        <v>851</v>
      </c>
      <c r="S12" s="87" t="s">
        <v>91</v>
      </c>
      <c r="T12" s="87">
        <v>423</v>
      </c>
    </row>
    <row r="13" spans="2:20">
      <c r="B13" s="87" t="s">
        <v>431</v>
      </c>
      <c r="C13" s="87" t="s">
        <v>96</v>
      </c>
      <c r="D13" s="87">
        <v>589.1</v>
      </c>
      <c r="F13" s="19"/>
      <c r="G13" s="19"/>
      <c r="H13" s="21"/>
      <c r="J13" s="19"/>
      <c r="K13" s="19"/>
      <c r="L13" s="21"/>
      <c r="N13" s="87" t="s">
        <v>116</v>
      </c>
      <c r="O13" s="87" t="s">
        <v>91</v>
      </c>
      <c r="P13" s="21"/>
      <c r="R13" s="87" t="s">
        <v>417</v>
      </c>
      <c r="S13" s="87" t="s">
        <v>90</v>
      </c>
      <c r="T13" s="87">
        <v>416</v>
      </c>
    </row>
    <row r="14" spans="2:20">
      <c r="B14" s="87" t="s">
        <v>195</v>
      </c>
      <c r="C14" s="87" t="s">
        <v>87</v>
      </c>
      <c r="D14" s="87">
        <v>582.80000000000007</v>
      </c>
      <c r="F14" s="19"/>
      <c r="G14" s="19"/>
      <c r="H14" s="21"/>
      <c r="J14" s="19"/>
      <c r="K14" s="19"/>
      <c r="L14" s="21"/>
      <c r="N14" s="19"/>
      <c r="O14" s="19"/>
      <c r="P14" s="21"/>
      <c r="R14" s="87" t="s">
        <v>882</v>
      </c>
      <c r="S14" s="87" t="s">
        <v>310</v>
      </c>
      <c r="T14" s="87">
        <v>389</v>
      </c>
    </row>
    <row r="15" spans="2:20">
      <c r="B15" s="87" t="s">
        <v>824</v>
      </c>
      <c r="C15" s="87" t="s">
        <v>92</v>
      </c>
      <c r="D15" s="87">
        <v>581.70000000000005</v>
      </c>
      <c r="F15" s="19"/>
      <c r="G15" s="19"/>
      <c r="H15" s="21"/>
      <c r="J15" s="19"/>
      <c r="K15" s="19"/>
      <c r="L15" s="21"/>
      <c r="N15" s="19"/>
      <c r="O15" s="19"/>
      <c r="P15" s="21"/>
      <c r="R15" s="87" t="s">
        <v>843</v>
      </c>
      <c r="S15" s="87" t="s">
        <v>92</v>
      </c>
      <c r="T15" s="87">
        <v>388</v>
      </c>
    </row>
    <row r="16" spans="2:20">
      <c r="B16" s="87" t="s">
        <v>185</v>
      </c>
      <c r="C16" s="87" t="s">
        <v>95</v>
      </c>
      <c r="D16" s="87">
        <v>569</v>
      </c>
      <c r="F16" s="39"/>
      <c r="G16" s="19"/>
      <c r="H16" s="21"/>
      <c r="J16" s="19"/>
      <c r="K16" s="19"/>
      <c r="L16" s="21"/>
      <c r="N16" s="19"/>
      <c r="O16" s="19"/>
      <c r="P16" s="21"/>
      <c r="R16" s="87" t="s">
        <v>647</v>
      </c>
      <c r="S16" s="87" t="s">
        <v>92</v>
      </c>
      <c r="T16" s="87">
        <v>374</v>
      </c>
    </row>
    <row r="17" spans="2:20">
      <c r="B17" s="87" t="s">
        <v>164</v>
      </c>
      <c r="C17" s="87" t="s">
        <v>96</v>
      </c>
      <c r="D17" s="87">
        <v>565.29999999999995</v>
      </c>
      <c r="F17" s="19"/>
      <c r="G17" s="19"/>
      <c r="H17" s="21"/>
      <c r="N17" s="19"/>
      <c r="O17" s="19"/>
      <c r="P17" s="21"/>
      <c r="R17" s="87" t="s">
        <v>852</v>
      </c>
      <c r="S17" s="87" t="s">
        <v>91</v>
      </c>
      <c r="T17" s="87">
        <v>256</v>
      </c>
    </row>
    <row r="18" spans="2:20">
      <c r="B18" s="87" t="s">
        <v>165</v>
      </c>
      <c r="C18" s="87" t="s">
        <v>96</v>
      </c>
      <c r="D18" s="87">
        <v>564.1</v>
      </c>
      <c r="F18" s="19"/>
      <c r="G18" s="19"/>
      <c r="H18" s="21"/>
      <c r="N18" s="19"/>
      <c r="O18" s="19"/>
      <c r="P18" s="21"/>
    </row>
    <row r="19" spans="2:20">
      <c r="B19" s="87" t="s">
        <v>307</v>
      </c>
      <c r="C19" s="87" t="s">
        <v>92</v>
      </c>
      <c r="D19" s="87">
        <v>563.80000000000007</v>
      </c>
      <c r="F19" s="19"/>
      <c r="G19" s="19"/>
      <c r="H19" s="21"/>
      <c r="N19" s="19"/>
      <c r="O19" s="19"/>
      <c r="P19" s="21"/>
    </row>
    <row r="20" spans="2:20">
      <c r="B20" s="87" t="s">
        <v>253</v>
      </c>
      <c r="C20" s="87" t="s">
        <v>94</v>
      </c>
      <c r="D20" s="87">
        <v>561.5</v>
      </c>
      <c r="F20" s="19"/>
      <c r="G20" s="19"/>
      <c r="H20" s="21"/>
    </row>
    <row r="21" spans="2:20">
      <c r="B21" s="87" t="s">
        <v>315</v>
      </c>
      <c r="C21" s="87" t="s">
        <v>87</v>
      </c>
      <c r="D21" s="87">
        <v>558</v>
      </c>
      <c r="F21" s="19"/>
      <c r="G21" s="19"/>
      <c r="H21" s="21"/>
    </row>
    <row r="22" spans="2:20">
      <c r="B22" s="87" t="s">
        <v>166</v>
      </c>
      <c r="C22" s="87" t="s">
        <v>96</v>
      </c>
      <c r="D22" s="87">
        <v>556.70000000000005</v>
      </c>
      <c r="F22" s="19"/>
      <c r="G22" s="19"/>
      <c r="H22" s="21"/>
    </row>
    <row r="23" spans="2:20">
      <c r="B23" s="87" t="s">
        <v>179</v>
      </c>
      <c r="C23" s="87" t="s">
        <v>95</v>
      </c>
      <c r="D23" s="87">
        <v>550</v>
      </c>
      <c r="F23" s="19"/>
      <c r="G23" s="19"/>
      <c r="H23" s="21"/>
    </row>
    <row r="24" spans="2:20">
      <c r="B24" s="87" t="s">
        <v>649</v>
      </c>
      <c r="C24" s="87" t="s">
        <v>91</v>
      </c>
      <c r="D24" s="87">
        <v>546.59999999999991</v>
      </c>
      <c r="F24" s="19"/>
      <c r="G24" s="19"/>
      <c r="H24" s="21"/>
    </row>
    <row r="25" spans="2:20">
      <c r="B25" s="87" t="s">
        <v>252</v>
      </c>
      <c r="C25" s="87" t="s">
        <v>91</v>
      </c>
      <c r="D25" s="87">
        <v>543.1</v>
      </c>
    </row>
    <row r="26" spans="2:20">
      <c r="B26" s="87" t="s">
        <v>821</v>
      </c>
      <c r="C26" s="87" t="s">
        <v>88</v>
      </c>
      <c r="D26" s="87">
        <v>542.9</v>
      </c>
    </row>
    <row r="27" spans="2:20">
      <c r="B27" s="87" t="s">
        <v>180</v>
      </c>
      <c r="C27" s="87" t="s">
        <v>95</v>
      </c>
      <c r="D27" s="87">
        <v>542.6</v>
      </c>
    </row>
    <row r="28" spans="2:20">
      <c r="B28" s="87" t="s">
        <v>163</v>
      </c>
      <c r="C28" s="87" t="s">
        <v>96</v>
      </c>
      <c r="D28" s="87">
        <v>541.00000000000011</v>
      </c>
    </row>
    <row r="29" spans="2:20">
      <c r="B29" s="87" t="s">
        <v>159</v>
      </c>
      <c r="C29" s="87" t="s">
        <v>90</v>
      </c>
      <c r="D29" s="87">
        <v>538.4</v>
      </c>
    </row>
    <row r="30" spans="2:20">
      <c r="B30" s="87" t="s">
        <v>874</v>
      </c>
      <c r="C30" s="87" t="s">
        <v>92</v>
      </c>
      <c r="D30" s="87">
        <v>536.1</v>
      </c>
    </row>
    <row r="31" spans="2:20">
      <c r="B31" s="87" t="s">
        <v>827</v>
      </c>
      <c r="C31" s="87" t="s">
        <v>92</v>
      </c>
      <c r="D31" s="87">
        <v>529.30000000000007</v>
      </c>
    </row>
    <row r="32" spans="2:20">
      <c r="B32" s="87" t="s">
        <v>826</v>
      </c>
      <c r="C32" s="87" t="s">
        <v>92</v>
      </c>
      <c r="D32" s="87">
        <v>523.5</v>
      </c>
    </row>
    <row r="33" spans="2:20">
      <c r="B33" s="87" t="s">
        <v>875</v>
      </c>
      <c r="C33" s="87" t="s">
        <v>88</v>
      </c>
      <c r="D33" s="87">
        <v>522.69999999999993</v>
      </c>
    </row>
    <row r="34" spans="2:20">
      <c r="B34" s="87" t="s">
        <v>181</v>
      </c>
      <c r="C34" s="87" t="s">
        <v>95</v>
      </c>
      <c r="D34" s="87">
        <v>518.6</v>
      </c>
    </row>
    <row r="35" spans="2:20">
      <c r="B35" s="87" t="s">
        <v>825</v>
      </c>
      <c r="C35" s="87" t="s">
        <v>92</v>
      </c>
      <c r="D35" s="87">
        <v>505.40000000000009</v>
      </c>
    </row>
    <row r="36" spans="2:20">
      <c r="B36" s="87" t="s">
        <v>848</v>
      </c>
      <c r="C36" s="87" t="s">
        <v>89</v>
      </c>
      <c r="D36" s="87">
        <v>498.5</v>
      </c>
    </row>
    <row r="37" spans="2:20">
      <c r="B37" s="87" t="s">
        <v>876</v>
      </c>
      <c r="C37" s="87" t="s">
        <v>92</v>
      </c>
      <c r="D37" s="87">
        <v>498</v>
      </c>
    </row>
    <row r="38" spans="2:20">
      <c r="B38" s="87" t="s">
        <v>182</v>
      </c>
      <c r="C38" s="87" t="s">
        <v>95</v>
      </c>
      <c r="D38" s="87">
        <v>458.00000000000006</v>
      </c>
    </row>
    <row r="39" spans="2:20">
      <c r="B39" s="87" t="s">
        <v>852</v>
      </c>
      <c r="C39" s="87" t="s">
        <v>91</v>
      </c>
      <c r="D39" s="87">
        <v>415.5</v>
      </c>
    </row>
    <row r="40" spans="2:20">
      <c r="B40" s="87" t="s">
        <v>849</v>
      </c>
      <c r="C40" s="87" t="s">
        <v>91</v>
      </c>
      <c r="D40" s="87">
        <v>394.7</v>
      </c>
    </row>
    <row r="41" spans="2:20">
      <c r="B41" s="87" t="s">
        <v>249</v>
      </c>
      <c r="C41" s="87" t="s">
        <v>94</v>
      </c>
      <c r="D41" s="114"/>
    </row>
    <row r="42" spans="2:20">
      <c r="B42" s="87" t="s">
        <v>250</v>
      </c>
      <c r="C42" s="87" t="s">
        <v>95</v>
      </c>
      <c r="D42" s="114"/>
    </row>
    <row r="43" spans="2:20">
      <c r="B43" s="87" t="s">
        <v>877</v>
      </c>
      <c r="C43" s="87" t="s">
        <v>92</v>
      </c>
      <c r="D43" s="114"/>
    </row>
    <row r="44" spans="2:20">
      <c r="B44" s="87"/>
      <c r="C44" s="87"/>
      <c r="D44" s="114"/>
    </row>
    <row r="45" spans="2:20">
      <c r="B45" s="87"/>
      <c r="C45" s="87"/>
      <c r="D45" s="114"/>
    </row>
    <row r="46" spans="2:20">
      <c r="B46" s="138" t="s">
        <v>460</v>
      </c>
      <c r="C46" s="138" t="s">
        <v>87</v>
      </c>
      <c r="D46" s="138">
        <v>629.30000000000007</v>
      </c>
    </row>
    <row r="47" spans="2:20">
      <c r="B47" s="87" t="s">
        <v>515</v>
      </c>
      <c r="C47" s="87" t="s">
        <v>89</v>
      </c>
      <c r="D47" s="87">
        <v>622.09999999999991</v>
      </c>
    </row>
    <row r="48" spans="2:20">
      <c r="B48" s="87" t="s">
        <v>101</v>
      </c>
      <c r="C48" s="87" t="s">
        <v>88</v>
      </c>
      <c r="D48" s="87">
        <v>620.59999999999991</v>
      </c>
      <c r="R48" s="138" t="s">
        <v>462</v>
      </c>
      <c r="S48" s="138" t="s">
        <v>87</v>
      </c>
      <c r="T48" s="138">
        <v>527</v>
      </c>
    </row>
    <row r="49" spans="2:20">
      <c r="B49" s="87" t="s">
        <v>201</v>
      </c>
      <c r="C49" s="87" t="s">
        <v>87</v>
      </c>
      <c r="D49" s="87">
        <v>618.4</v>
      </c>
      <c r="R49" s="87" t="s">
        <v>854</v>
      </c>
      <c r="S49" s="87" t="s">
        <v>88</v>
      </c>
      <c r="T49" s="87">
        <v>505</v>
      </c>
    </row>
    <row r="50" spans="2:20">
      <c r="B50" s="87" t="s">
        <v>461</v>
      </c>
      <c r="C50" s="87" t="s">
        <v>87</v>
      </c>
      <c r="D50" s="87">
        <v>616.5</v>
      </c>
      <c r="R50" s="87" t="s">
        <v>461</v>
      </c>
      <c r="S50" s="87" t="s">
        <v>87</v>
      </c>
      <c r="T50" s="87">
        <v>487</v>
      </c>
    </row>
    <row r="51" spans="2:20">
      <c r="B51" s="87" t="s">
        <v>532</v>
      </c>
      <c r="C51" s="87" t="s">
        <v>97</v>
      </c>
      <c r="D51" s="87">
        <v>604.6</v>
      </c>
      <c r="R51" s="87" t="s">
        <v>858</v>
      </c>
      <c r="S51" s="87" t="s">
        <v>91</v>
      </c>
      <c r="T51" s="87">
        <v>481</v>
      </c>
    </row>
    <row r="52" spans="2:20">
      <c r="B52" s="87" t="s">
        <v>878</v>
      </c>
      <c r="C52" s="87" t="s">
        <v>261</v>
      </c>
      <c r="D52" s="87">
        <v>604.29999999999995</v>
      </c>
      <c r="R52" s="87" t="s">
        <v>883</v>
      </c>
      <c r="S52" s="87" t="s">
        <v>94</v>
      </c>
      <c r="T52" s="87">
        <v>467</v>
      </c>
    </row>
    <row r="53" spans="2:20">
      <c r="B53" s="87" t="s">
        <v>548</v>
      </c>
      <c r="C53" s="87" t="s">
        <v>94</v>
      </c>
      <c r="D53" s="87">
        <v>601.5</v>
      </c>
      <c r="R53" s="87" t="s">
        <v>856</v>
      </c>
      <c r="S53" s="87" t="s">
        <v>94</v>
      </c>
      <c r="T53" s="87">
        <v>442</v>
      </c>
    </row>
    <row r="54" spans="2:20">
      <c r="B54" s="87" t="s">
        <v>256</v>
      </c>
      <c r="C54" s="87" t="s">
        <v>89</v>
      </c>
      <c r="D54" s="87">
        <v>596.19999999999993</v>
      </c>
      <c r="R54" s="87" t="s">
        <v>457</v>
      </c>
      <c r="S54" s="87" t="s">
        <v>95</v>
      </c>
      <c r="T54" s="87">
        <v>430</v>
      </c>
    </row>
    <row r="55" spans="2:20">
      <c r="B55" s="87" t="s">
        <v>259</v>
      </c>
      <c r="C55" s="87" t="s">
        <v>90</v>
      </c>
      <c r="D55" s="87">
        <v>590.39999999999986</v>
      </c>
      <c r="R55" s="87" t="s">
        <v>862</v>
      </c>
      <c r="S55" s="87" t="s">
        <v>91</v>
      </c>
      <c r="T55" s="87">
        <v>376</v>
      </c>
    </row>
    <row r="56" spans="2:20">
      <c r="B56" s="87" t="s">
        <v>217</v>
      </c>
      <c r="C56" s="87" t="s">
        <v>90</v>
      </c>
      <c r="D56" s="87">
        <v>589.30000000000007</v>
      </c>
      <c r="R56" s="87" t="s">
        <v>861</v>
      </c>
      <c r="S56" s="87" t="s">
        <v>96</v>
      </c>
      <c r="T56" s="87">
        <v>296</v>
      </c>
    </row>
    <row r="57" spans="2:20">
      <c r="B57" s="87" t="s">
        <v>257</v>
      </c>
      <c r="C57" s="87" t="s">
        <v>94</v>
      </c>
      <c r="D57" s="87">
        <v>587</v>
      </c>
    </row>
    <row r="58" spans="2:20">
      <c r="B58" s="87" t="s">
        <v>206</v>
      </c>
      <c r="C58" s="87" t="s">
        <v>91</v>
      </c>
      <c r="D58" s="87">
        <v>585.70000000000005</v>
      </c>
    </row>
    <row r="59" spans="2:20">
      <c r="B59" s="87" t="s">
        <v>205</v>
      </c>
      <c r="C59" s="87" t="s">
        <v>91</v>
      </c>
      <c r="D59" s="87">
        <v>580.19999999999993</v>
      </c>
    </row>
    <row r="60" spans="2:20">
      <c r="B60" s="87" t="s">
        <v>306</v>
      </c>
      <c r="C60" s="87" t="s">
        <v>92</v>
      </c>
      <c r="D60" s="87">
        <v>579</v>
      </c>
    </row>
    <row r="61" spans="2:20">
      <c r="B61" s="87" t="s">
        <v>238</v>
      </c>
      <c r="C61" s="87" t="s">
        <v>94</v>
      </c>
      <c r="D61" s="87">
        <v>575.59999999999991</v>
      </c>
    </row>
    <row r="62" spans="2:20">
      <c r="B62" s="87" t="s">
        <v>629</v>
      </c>
      <c r="C62" s="87" t="s">
        <v>88</v>
      </c>
      <c r="D62" s="87">
        <v>570.5</v>
      </c>
    </row>
    <row r="63" spans="2:20">
      <c r="B63" s="87" t="s">
        <v>305</v>
      </c>
      <c r="C63" s="87" t="s">
        <v>92</v>
      </c>
      <c r="D63" s="87">
        <v>570.4</v>
      </c>
    </row>
    <row r="64" spans="2:20">
      <c r="B64" s="87" t="s">
        <v>630</v>
      </c>
      <c r="C64" s="87" t="s">
        <v>96</v>
      </c>
      <c r="D64" s="87">
        <v>568.20000000000005</v>
      </c>
    </row>
    <row r="65" spans="2:4">
      <c r="B65" s="87" t="s">
        <v>879</v>
      </c>
      <c r="C65" s="87" t="s">
        <v>92</v>
      </c>
      <c r="D65" s="87">
        <v>568.20000000000005</v>
      </c>
    </row>
    <row r="66" spans="2:4">
      <c r="B66" s="87" t="s">
        <v>829</v>
      </c>
      <c r="C66" s="87" t="s">
        <v>242</v>
      </c>
      <c r="D66" s="87">
        <v>562.9</v>
      </c>
    </row>
    <row r="67" spans="2:4">
      <c r="B67" s="87" t="s">
        <v>193</v>
      </c>
      <c r="C67" s="87" t="s">
        <v>95</v>
      </c>
      <c r="D67" s="87">
        <v>558.6</v>
      </c>
    </row>
    <row r="68" spans="2:4">
      <c r="B68" s="87" t="s">
        <v>831</v>
      </c>
      <c r="C68" s="87" t="s">
        <v>88</v>
      </c>
      <c r="D68" s="87">
        <v>553.70000000000005</v>
      </c>
    </row>
    <row r="69" spans="2:4">
      <c r="B69" s="87" t="s">
        <v>832</v>
      </c>
      <c r="C69" s="87" t="s">
        <v>92</v>
      </c>
      <c r="D69" s="87">
        <v>553.1</v>
      </c>
    </row>
    <row r="70" spans="2:4">
      <c r="B70" s="87" t="s">
        <v>880</v>
      </c>
      <c r="C70" s="87" t="s">
        <v>92</v>
      </c>
      <c r="D70" s="87">
        <v>536.20000000000005</v>
      </c>
    </row>
    <row r="71" spans="2:4">
      <c r="B71" s="87" t="s">
        <v>656</v>
      </c>
      <c r="C71" s="87" t="s">
        <v>94</v>
      </c>
      <c r="D71" s="87">
        <v>533.1</v>
      </c>
    </row>
    <row r="72" spans="2:4">
      <c r="B72" s="87" t="s">
        <v>632</v>
      </c>
      <c r="C72" s="87" t="s">
        <v>96</v>
      </c>
      <c r="D72" s="87">
        <v>525.20000000000005</v>
      </c>
    </row>
    <row r="73" spans="2:4">
      <c r="B73" s="87" t="s">
        <v>654</v>
      </c>
      <c r="C73" s="87" t="s">
        <v>94</v>
      </c>
      <c r="D73" s="87">
        <v>516.20000000000005</v>
      </c>
    </row>
    <row r="74" spans="2:4">
      <c r="B74" s="87" t="s">
        <v>830</v>
      </c>
      <c r="C74" s="87" t="s">
        <v>94</v>
      </c>
      <c r="D74" s="114"/>
    </row>
    <row r="75" spans="2:4">
      <c r="B75" s="87"/>
      <c r="C75" s="87"/>
      <c r="D75" s="114"/>
    </row>
    <row r="76" spans="2:4">
      <c r="B76" s="87"/>
      <c r="C76" s="87"/>
      <c r="D76" s="114"/>
    </row>
    <row r="77" spans="2:4">
      <c r="B77" s="87"/>
      <c r="C77" s="87"/>
      <c r="D77" s="114"/>
    </row>
    <row r="78" spans="2:4">
      <c r="B78" s="87"/>
      <c r="C78" s="87"/>
      <c r="D78" s="114"/>
    </row>
    <row r="79" spans="2:4">
      <c r="B79" s="87"/>
      <c r="C79" s="87"/>
      <c r="D79" s="114"/>
    </row>
    <row r="80" spans="2:4">
      <c r="B80" s="87"/>
      <c r="C80" s="87"/>
      <c r="D80" s="114"/>
    </row>
    <row r="81" spans="2:4">
      <c r="B81" s="87"/>
      <c r="C81" s="87"/>
      <c r="D81" s="114"/>
    </row>
    <row r="82" spans="2:4">
      <c r="B82" s="87"/>
      <c r="C82" s="87"/>
      <c r="D82" s="114"/>
    </row>
    <row r="83" spans="2:4">
      <c r="B83" s="87"/>
      <c r="C83" s="87"/>
      <c r="D83" s="114"/>
    </row>
    <row r="84" spans="2:4">
      <c r="B84" s="87"/>
      <c r="C84" s="87"/>
      <c r="D84" s="114"/>
    </row>
    <row r="85" spans="2:4">
      <c r="B85" s="87"/>
      <c r="C85" s="87"/>
      <c r="D85" s="114"/>
    </row>
    <row r="86" spans="2:4">
      <c r="B86" s="87"/>
      <c r="C86" s="87"/>
      <c r="D86" s="114"/>
    </row>
    <row r="87" spans="2:4">
      <c r="B87" s="87"/>
      <c r="C87" s="87"/>
      <c r="D87" s="114"/>
    </row>
    <row r="88" spans="2:4">
      <c r="B88" s="87"/>
      <c r="C88" s="87"/>
      <c r="D88" s="114"/>
    </row>
    <row r="89" spans="2:4">
      <c r="B89" s="87"/>
      <c r="C89" s="87"/>
      <c r="D89" s="114"/>
    </row>
    <row r="90" spans="2:4">
      <c r="B90" s="87"/>
      <c r="C90" s="87"/>
      <c r="D90" s="114"/>
    </row>
    <row r="91" spans="2:4">
      <c r="B91" s="87"/>
      <c r="C91" s="87"/>
      <c r="D91" s="114"/>
    </row>
    <row r="92" spans="2:4">
      <c r="B92" s="87"/>
      <c r="C92" s="87"/>
      <c r="D92" s="114"/>
    </row>
    <row r="93" spans="2:4">
      <c r="B93" s="87"/>
      <c r="C93" s="87"/>
      <c r="D93" s="114"/>
    </row>
    <row r="94" spans="2:4">
      <c r="B94" s="87"/>
      <c r="C94" s="87"/>
      <c r="D94" s="114"/>
    </row>
    <row r="95" spans="2:4">
      <c r="B95" s="87"/>
      <c r="C95" s="87"/>
      <c r="D95" s="114"/>
    </row>
    <row r="96" spans="2:4">
      <c r="B96" s="87"/>
      <c r="C96" s="87"/>
      <c r="D96" s="114"/>
    </row>
    <row r="97" spans="2:4">
      <c r="B97" s="87"/>
      <c r="C97" s="87"/>
      <c r="D97" s="114"/>
    </row>
    <row r="98" spans="2:4">
      <c r="B98" s="87"/>
      <c r="C98" s="87"/>
      <c r="D98" s="114"/>
    </row>
    <row r="99" spans="2:4">
      <c r="B99" s="87"/>
      <c r="C99" s="87"/>
      <c r="D99" s="114"/>
    </row>
    <row r="100" spans="2:4">
      <c r="B100" s="87"/>
      <c r="C100" s="87"/>
      <c r="D100" s="114"/>
    </row>
    <row r="101" spans="2:4">
      <c r="B101" s="87"/>
      <c r="C101" s="87"/>
      <c r="D101" s="114"/>
    </row>
    <row r="102" spans="2:4">
      <c r="B102" s="87"/>
      <c r="C102" s="87"/>
      <c r="D102" s="114"/>
    </row>
    <row r="103" spans="2:4">
      <c r="B103" s="87"/>
      <c r="C103" s="87"/>
      <c r="D103" s="114"/>
    </row>
    <row r="104" spans="2:4">
      <c r="B104" s="87"/>
      <c r="C104" s="87"/>
      <c r="D104" s="114"/>
    </row>
    <row r="105" spans="2:4">
      <c r="B105" s="87"/>
      <c r="C105" s="87"/>
      <c r="D105" s="114"/>
    </row>
    <row r="106" spans="2:4">
      <c r="B106" s="87"/>
      <c r="C106" s="87"/>
      <c r="D106" s="114"/>
    </row>
  </sheetData>
  <phoneticPr fontId="2"/>
  <conditionalFormatting sqref="F16">
    <cfRule type="containsText" dxfId="23" priority="1" operator="containsText" text="岡山商科">
      <formula>NOT(ISERROR(SEARCH("岡山商科",F16)))</formula>
    </cfRule>
    <cfRule type="containsText" dxfId="22" priority="2" operator="containsText" text="近畿">
      <formula>NOT(ISERROR(SEARCH("近畿",F16)))</formula>
    </cfRule>
    <cfRule type="containsText" dxfId="21" priority="3" operator="containsText" text="立命館">
      <formula>NOT(ISERROR(SEARCH("立命館",F16)))</formula>
    </cfRule>
    <cfRule type="containsText" dxfId="20" priority="4" operator="containsText" text="同志社">
      <formula>NOT(ISERROR(SEARCH("同志社",F16)))</formula>
    </cfRule>
    <cfRule type="containsText" dxfId="19" priority="5" operator="containsText" text="甲南">
      <formula>NOT(ISERROR(SEARCH("甲南",F16)))</formula>
    </cfRule>
    <cfRule type="containsText" dxfId="18" priority="6" operator="containsText" text="京都大学">
      <formula>NOT(ISERROR(SEARCH("京都大学",F16)))</formula>
    </cfRule>
    <cfRule type="containsText" dxfId="17" priority="7" operator="containsText" text="京都産業">
      <formula>NOT(ISERROR(SEARCH("京都産業",F16)))</formula>
    </cfRule>
    <cfRule type="containsText" dxfId="16" priority="8" operator="containsText" text="関西大学">
      <formula>NOT(ISERROR(SEARCH("関西大学",F16)))</formula>
    </cfRule>
    <cfRule type="containsText" dxfId="15" priority="9" operator="containsText" text="関西学院">
      <formula>NOT(ISERROR(SEARCH("関西学院",F16)))</formula>
    </cfRule>
    <cfRule type="containsText" dxfId="14" priority="10" operator="containsText" text="大阪大学">
      <formula>NOT(ISERROR(SEARCH("大阪大学",F16)))</formula>
    </cfRule>
    <cfRule type="containsText" dxfId="13" priority="11" operator="containsText" text="大阪産業">
      <formula>NOT(ISERROR(SEARCH("大阪産業",F16)))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3639D-E7D8-4604-A808-B80A5AB658DE}">
  <dimension ref="A1:O265"/>
  <sheetViews>
    <sheetView tabSelected="1" topLeftCell="E69" zoomScale="109" zoomScaleNormal="61" workbookViewId="0">
      <selection activeCell="I124" sqref="I124"/>
    </sheetView>
  </sheetViews>
  <sheetFormatPr defaultColWidth="8.9140625" defaultRowHeight="18"/>
  <cols>
    <col min="1" max="1" width="0" style="8" hidden="1" customWidth="1"/>
    <col min="2" max="2" width="2.6640625" style="8" hidden="1" customWidth="1"/>
    <col min="3" max="3" width="2.9140625" style="8" hidden="1" customWidth="1"/>
    <col min="4" max="4" width="3.1640625" style="8" hidden="1" customWidth="1"/>
    <col min="5" max="5" width="14.5" style="4" customWidth="1"/>
    <col min="6" max="6" width="5.6640625" style="8" customWidth="1"/>
    <col min="7" max="8" width="13.08203125" style="9" customWidth="1"/>
    <col min="9" max="9" width="5" style="42" customWidth="1"/>
    <col min="10" max="10" width="8.9140625" style="8"/>
    <col min="11" max="11" width="13.08203125" style="9" customWidth="1"/>
    <col min="12" max="12" width="13.08203125" style="4" customWidth="1"/>
    <col min="13" max="13" width="5" style="4" customWidth="1"/>
    <col min="14" max="16384" width="8.9140625" style="8"/>
  </cols>
  <sheetData>
    <row r="1" spans="1:15">
      <c r="E1" s="20" t="s">
        <v>14</v>
      </c>
      <c r="G1" s="9" t="s">
        <v>51</v>
      </c>
      <c r="K1" s="9" t="s">
        <v>55</v>
      </c>
    </row>
    <row r="2" spans="1:15" ht="14.25" customHeight="1">
      <c r="E2" s="17" t="s">
        <v>26</v>
      </c>
      <c r="G2" s="18" t="s">
        <v>52</v>
      </c>
      <c r="H2" s="18" t="s">
        <v>53</v>
      </c>
      <c r="I2" s="43" t="s">
        <v>54</v>
      </c>
      <c r="K2" s="39" t="s">
        <v>52</v>
      </c>
      <c r="L2" s="39" t="s">
        <v>53</v>
      </c>
      <c r="M2" s="46" t="s">
        <v>54</v>
      </c>
    </row>
    <row r="3" spans="1:15" ht="17.649999999999999" customHeight="1">
      <c r="E3" s="17" t="s">
        <v>24</v>
      </c>
      <c r="F3" s="9"/>
      <c r="G3" s="88" t="s">
        <v>135</v>
      </c>
      <c r="H3" s="89" t="s">
        <v>16</v>
      </c>
      <c r="I3" s="53">
        <v>4</v>
      </c>
      <c r="K3" s="53" t="s">
        <v>134</v>
      </c>
      <c r="L3" s="53" t="s">
        <v>556</v>
      </c>
      <c r="M3" s="53">
        <v>3</v>
      </c>
    </row>
    <row r="4" spans="1:15">
      <c r="E4" s="17" t="s">
        <v>15</v>
      </c>
      <c r="F4" s="10"/>
      <c r="G4" s="88" t="s">
        <v>209</v>
      </c>
      <c r="H4" s="89" t="s">
        <v>16</v>
      </c>
      <c r="I4" s="53">
        <v>4</v>
      </c>
      <c r="K4" s="88" t="s">
        <v>137</v>
      </c>
      <c r="L4" s="41" t="s">
        <v>16</v>
      </c>
      <c r="M4" s="53">
        <v>4</v>
      </c>
    </row>
    <row r="5" spans="1:15" ht="17.649999999999999" customHeight="1">
      <c r="E5" s="17" t="s">
        <v>16</v>
      </c>
      <c r="F5" s="11"/>
      <c r="G5" s="88" t="s">
        <v>136</v>
      </c>
      <c r="H5" s="89" t="s">
        <v>16</v>
      </c>
      <c r="I5" s="53">
        <v>4</v>
      </c>
      <c r="K5" s="88" t="s">
        <v>138</v>
      </c>
      <c r="L5" s="41" t="s">
        <v>16</v>
      </c>
      <c r="M5" s="53">
        <v>3</v>
      </c>
    </row>
    <row r="6" spans="1:15">
      <c r="E6" s="17" t="s">
        <v>27</v>
      </c>
      <c r="F6" s="10"/>
      <c r="G6" s="88" t="s">
        <v>316</v>
      </c>
      <c r="H6" s="89" t="s">
        <v>16</v>
      </c>
      <c r="I6" s="53">
        <v>2</v>
      </c>
      <c r="K6" s="88" t="s">
        <v>139</v>
      </c>
      <c r="L6" s="41" t="s">
        <v>16</v>
      </c>
      <c r="M6" s="53">
        <v>3</v>
      </c>
      <c r="O6" s="8" t="s">
        <v>265</v>
      </c>
    </row>
    <row r="7" spans="1:15" ht="17.649999999999999" customHeight="1">
      <c r="E7" s="17" t="s">
        <v>25</v>
      </c>
      <c r="F7" s="11"/>
      <c r="G7" s="89" t="s">
        <v>317</v>
      </c>
      <c r="H7" s="89" t="s">
        <v>16</v>
      </c>
      <c r="I7" s="53">
        <v>2</v>
      </c>
      <c r="K7" s="88" t="s">
        <v>140</v>
      </c>
      <c r="L7" s="41" t="s">
        <v>16</v>
      </c>
      <c r="M7" s="53">
        <v>3</v>
      </c>
    </row>
    <row r="8" spans="1:15">
      <c r="E8" s="17" t="s">
        <v>17</v>
      </c>
      <c r="F8" s="9"/>
      <c r="G8" s="89" t="s">
        <v>320</v>
      </c>
      <c r="H8" s="89" t="s">
        <v>16</v>
      </c>
      <c r="I8" s="53">
        <v>1</v>
      </c>
      <c r="K8" s="88" t="s">
        <v>207</v>
      </c>
      <c r="L8" s="41" t="s">
        <v>16</v>
      </c>
      <c r="M8" s="53">
        <v>3</v>
      </c>
    </row>
    <row r="9" spans="1:15" ht="17.649999999999999" customHeight="1">
      <c r="A9" s="4"/>
      <c r="B9" s="4"/>
      <c r="C9" s="4"/>
      <c r="E9" s="17" t="s">
        <v>18</v>
      </c>
      <c r="G9" s="89" t="s">
        <v>321</v>
      </c>
      <c r="H9" s="89" t="s">
        <v>16</v>
      </c>
      <c r="I9" s="53">
        <v>1</v>
      </c>
      <c r="K9" s="88" t="s">
        <v>141</v>
      </c>
      <c r="L9" s="41" t="s">
        <v>16</v>
      </c>
      <c r="M9" s="53">
        <v>3</v>
      </c>
    </row>
    <row r="10" spans="1:15">
      <c r="A10" s="4"/>
      <c r="B10" s="4"/>
      <c r="C10" s="4"/>
      <c r="E10" s="17" t="s">
        <v>19</v>
      </c>
      <c r="G10" s="89" t="s">
        <v>322</v>
      </c>
      <c r="H10" s="89" t="s">
        <v>16</v>
      </c>
      <c r="I10" s="53">
        <v>1</v>
      </c>
      <c r="K10" s="88" t="s">
        <v>142</v>
      </c>
      <c r="L10" s="41" t="s">
        <v>16</v>
      </c>
      <c r="M10" s="53">
        <v>3</v>
      </c>
    </row>
    <row r="11" spans="1:15" ht="17.649999999999999" customHeight="1">
      <c r="A11" s="12"/>
      <c r="B11" s="12"/>
      <c r="C11" s="4"/>
      <c r="E11" s="17" t="s">
        <v>20</v>
      </c>
      <c r="G11" s="89" t="s">
        <v>325</v>
      </c>
      <c r="H11" s="89" t="s">
        <v>16</v>
      </c>
      <c r="I11" s="53">
        <v>1</v>
      </c>
      <c r="K11" s="88" t="s">
        <v>143</v>
      </c>
      <c r="L11" s="41" t="s">
        <v>16</v>
      </c>
      <c r="M11" s="53">
        <v>3</v>
      </c>
    </row>
    <row r="12" spans="1:15">
      <c r="A12" s="4"/>
      <c r="B12" s="4"/>
      <c r="C12" s="4"/>
      <c r="E12" s="17" t="s">
        <v>28</v>
      </c>
      <c r="G12" s="89" t="s">
        <v>326</v>
      </c>
      <c r="H12" s="89" t="s">
        <v>16</v>
      </c>
      <c r="I12" s="53">
        <v>1</v>
      </c>
      <c r="K12" s="88" t="s">
        <v>144</v>
      </c>
      <c r="L12" s="41" t="s">
        <v>16</v>
      </c>
      <c r="M12" s="53">
        <v>3</v>
      </c>
    </row>
    <row r="13" spans="1:15">
      <c r="A13" s="4"/>
      <c r="B13" s="4"/>
      <c r="C13" s="4"/>
      <c r="E13" s="17" t="s">
        <v>21</v>
      </c>
      <c r="G13" s="90" t="s">
        <v>327</v>
      </c>
      <c r="H13" s="13" t="s">
        <v>15</v>
      </c>
      <c r="I13" s="91">
        <v>4</v>
      </c>
      <c r="K13" s="88" t="s">
        <v>145</v>
      </c>
      <c r="L13" s="41" t="s">
        <v>16</v>
      </c>
      <c r="M13" s="53">
        <v>3</v>
      </c>
    </row>
    <row r="14" spans="1:15">
      <c r="A14" s="4"/>
      <c r="B14" s="4"/>
      <c r="C14" s="4"/>
      <c r="G14" s="90" t="s">
        <v>328</v>
      </c>
      <c r="H14" s="13" t="s">
        <v>15</v>
      </c>
      <c r="I14" s="91">
        <v>4</v>
      </c>
      <c r="K14" s="88" t="s">
        <v>146</v>
      </c>
      <c r="L14" s="41" t="s">
        <v>16</v>
      </c>
      <c r="M14" s="53">
        <v>2</v>
      </c>
    </row>
    <row r="15" spans="1:15">
      <c r="A15" s="4"/>
      <c r="B15" s="4"/>
      <c r="C15" s="4"/>
      <c r="G15" s="90" t="s">
        <v>329</v>
      </c>
      <c r="H15" s="13" t="s">
        <v>15</v>
      </c>
      <c r="I15" s="91">
        <v>4</v>
      </c>
      <c r="K15" s="88" t="s">
        <v>147</v>
      </c>
      <c r="L15" s="41" t="s">
        <v>16</v>
      </c>
      <c r="M15" s="53">
        <v>2</v>
      </c>
    </row>
    <row r="16" spans="1:15" ht="17.649999999999999" customHeight="1">
      <c r="A16" s="4"/>
      <c r="B16" s="4"/>
      <c r="C16" s="4"/>
      <c r="G16" s="90" t="s">
        <v>330</v>
      </c>
      <c r="H16" s="13" t="s">
        <v>15</v>
      </c>
      <c r="I16" s="53">
        <v>3</v>
      </c>
      <c r="K16" s="89" t="s">
        <v>318</v>
      </c>
      <c r="L16" s="41" t="s">
        <v>16</v>
      </c>
      <c r="M16" s="53">
        <v>1</v>
      </c>
    </row>
    <row r="17" spans="1:13">
      <c r="A17" s="4"/>
      <c r="B17" s="4"/>
      <c r="C17" s="4"/>
      <c r="G17" s="90" t="s">
        <v>331</v>
      </c>
      <c r="H17" s="13" t="s">
        <v>15</v>
      </c>
      <c r="I17" s="53">
        <v>3</v>
      </c>
      <c r="K17" s="89" t="s">
        <v>319</v>
      </c>
      <c r="L17" s="41" t="s">
        <v>16</v>
      </c>
      <c r="M17" s="53">
        <v>1</v>
      </c>
    </row>
    <row r="18" spans="1:13">
      <c r="A18" s="4"/>
      <c r="B18" s="4"/>
      <c r="C18" s="4"/>
      <c r="G18" s="90" t="s">
        <v>332</v>
      </c>
      <c r="H18" s="13" t="s">
        <v>15</v>
      </c>
      <c r="I18" s="53">
        <v>3</v>
      </c>
      <c r="K18" s="89" t="s">
        <v>323</v>
      </c>
      <c r="L18" s="41" t="s">
        <v>16</v>
      </c>
      <c r="M18" s="53">
        <v>1</v>
      </c>
    </row>
    <row r="19" spans="1:13">
      <c r="A19" s="4"/>
      <c r="B19" s="4"/>
      <c r="C19" s="4"/>
      <c r="G19" s="90" t="s">
        <v>333</v>
      </c>
      <c r="H19" s="13" t="s">
        <v>15</v>
      </c>
      <c r="I19" s="53">
        <v>3</v>
      </c>
      <c r="K19" s="89" t="s">
        <v>324</v>
      </c>
      <c r="L19" s="41" t="s">
        <v>16</v>
      </c>
      <c r="M19" s="53">
        <v>1</v>
      </c>
    </row>
    <row r="20" spans="1:13" ht="17.649999999999999" customHeight="1">
      <c r="A20" s="12"/>
      <c r="B20" s="12"/>
      <c r="C20" s="4"/>
      <c r="G20" s="90" t="s">
        <v>334</v>
      </c>
      <c r="H20" s="13" t="s">
        <v>15</v>
      </c>
      <c r="I20" s="53">
        <v>3</v>
      </c>
      <c r="K20" s="90" t="s">
        <v>342</v>
      </c>
      <c r="L20" s="40" t="s">
        <v>15</v>
      </c>
      <c r="M20" s="53">
        <v>4</v>
      </c>
    </row>
    <row r="21" spans="1:13">
      <c r="A21" s="4"/>
      <c r="B21" s="4"/>
      <c r="C21" s="4"/>
      <c r="G21" s="90" t="s">
        <v>335</v>
      </c>
      <c r="H21" s="13" t="s">
        <v>15</v>
      </c>
      <c r="I21" s="53">
        <v>3</v>
      </c>
      <c r="K21" s="90" t="s">
        <v>343</v>
      </c>
      <c r="L21" s="40" t="s">
        <v>15</v>
      </c>
      <c r="M21" s="53">
        <v>4</v>
      </c>
    </row>
    <row r="22" spans="1:13" ht="17.649999999999999" customHeight="1">
      <c r="A22" s="4"/>
      <c r="B22" s="4"/>
      <c r="C22" s="4"/>
      <c r="G22" s="90" t="s">
        <v>336</v>
      </c>
      <c r="H22" s="13" t="s">
        <v>15</v>
      </c>
      <c r="I22" s="53">
        <v>3</v>
      </c>
      <c r="K22" s="90" t="s">
        <v>344</v>
      </c>
      <c r="L22" s="40" t="s">
        <v>15</v>
      </c>
      <c r="M22" s="53">
        <v>4</v>
      </c>
    </row>
    <row r="23" spans="1:13">
      <c r="A23" s="4"/>
      <c r="B23" s="4"/>
      <c r="C23" s="4"/>
      <c r="G23" s="90" t="s">
        <v>337</v>
      </c>
      <c r="H23" s="13" t="s">
        <v>15</v>
      </c>
      <c r="I23" s="53">
        <v>3</v>
      </c>
      <c r="K23" s="90" t="s">
        <v>345</v>
      </c>
      <c r="L23" s="40" t="s">
        <v>15</v>
      </c>
      <c r="M23" s="53">
        <v>4</v>
      </c>
    </row>
    <row r="24" spans="1:13">
      <c r="A24" s="4"/>
      <c r="B24" s="4"/>
      <c r="C24" s="4"/>
      <c r="G24" s="90" t="s">
        <v>150</v>
      </c>
      <c r="H24" s="13" t="s">
        <v>15</v>
      </c>
      <c r="I24" s="53">
        <v>3</v>
      </c>
      <c r="K24" s="90" t="s">
        <v>346</v>
      </c>
      <c r="L24" s="40" t="s">
        <v>15</v>
      </c>
      <c r="M24" s="53">
        <v>4</v>
      </c>
    </row>
    <row r="25" spans="1:13">
      <c r="A25" s="4"/>
      <c r="B25" s="4"/>
      <c r="C25" s="4"/>
      <c r="G25" s="90" t="s">
        <v>338</v>
      </c>
      <c r="H25" s="13" t="s">
        <v>15</v>
      </c>
      <c r="I25" s="53">
        <v>2</v>
      </c>
      <c r="K25" s="90" t="s">
        <v>347</v>
      </c>
      <c r="L25" s="40" t="s">
        <v>15</v>
      </c>
      <c r="M25" s="53">
        <v>3</v>
      </c>
    </row>
    <row r="26" spans="1:13">
      <c r="A26" s="4"/>
      <c r="B26" s="4"/>
      <c r="C26" s="4"/>
      <c r="G26" s="90" t="s">
        <v>339</v>
      </c>
      <c r="H26" s="13" t="s">
        <v>15</v>
      </c>
      <c r="I26" s="53">
        <v>2</v>
      </c>
      <c r="K26" s="90" t="s">
        <v>348</v>
      </c>
      <c r="L26" s="40" t="s">
        <v>15</v>
      </c>
      <c r="M26" s="53">
        <v>3</v>
      </c>
    </row>
    <row r="27" spans="1:13">
      <c r="A27" s="4"/>
      <c r="B27" s="4"/>
      <c r="C27" s="4"/>
      <c r="G27" s="90" t="s">
        <v>151</v>
      </c>
      <c r="H27" s="13" t="s">
        <v>15</v>
      </c>
      <c r="I27" s="53">
        <v>2</v>
      </c>
      <c r="K27" s="90" t="s">
        <v>153</v>
      </c>
      <c r="L27" s="40" t="s">
        <v>15</v>
      </c>
      <c r="M27" s="53">
        <v>2</v>
      </c>
    </row>
    <row r="28" spans="1:13">
      <c r="A28" s="4"/>
      <c r="B28" s="4"/>
      <c r="C28" s="4"/>
      <c r="G28" s="90" t="s">
        <v>340</v>
      </c>
      <c r="H28" s="13" t="s">
        <v>15</v>
      </c>
      <c r="I28" s="53">
        <v>2</v>
      </c>
      <c r="K28" s="90" t="s">
        <v>349</v>
      </c>
      <c r="L28" s="40" t="s">
        <v>15</v>
      </c>
      <c r="M28" s="53">
        <v>2</v>
      </c>
    </row>
    <row r="29" spans="1:13">
      <c r="A29" s="4"/>
      <c r="B29" s="4"/>
      <c r="C29" s="4"/>
      <c r="G29" s="90" t="s">
        <v>341</v>
      </c>
      <c r="H29" s="13" t="s">
        <v>15</v>
      </c>
      <c r="I29" s="53">
        <v>3</v>
      </c>
      <c r="K29" s="90" t="s">
        <v>350</v>
      </c>
      <c r="L29" s="40" t="s">
        <v>15</v>
      </c>
      <c r="M29" s="53">
        <v>2</v>
      </c>
    </row>
    <row r="30" spans="1:13">
      <c r="A30" s="4"/>
      <c r="B30" s="4"/>
      <c r="C30" s="4"/>
      <c r="G30" s="89" t="s">
        <v>354</v>
      </c>
      <c r="H30" s="13" t="s">
        <v>154</v>
      </c>
      <c r="I30" s="53">
        <v>4</v>
      </c>
      <c r="K30" s="90" t="s">
        <v>152</v>
      </c>
      <c r="L30" s="40" t="s">
        <v>15</v>
      </c>
      <c r="M30" s="53">
        <v>2</v>
      </c>
    </row>
    <row r="31" spans="1:13">
      <c r="A31" s="4"/>
      <c r="B31" s="4"/>
      <c r="C31" s="4"/>
      <c r="G31" s="89" t="s">
        <v>355</v>
      </c>
      <c r="H31" s="13" t="s">
        <v>154</v>
      </c>
      <c r="I31" s="53">
        <v>4</v>
      </c>
      <c r="K31" s="90" t="s">
        <v>351</v>
      </c>
      <c r="L31" s="40" t="s">
        <v>15</v>
      </c>
      <c r="M31" s="53">
        <v>2</v>
      </c>
    </row>
    <row r="32" spans="1:13">
      <c r="A32" s="4"/>
      <c r="B32" s="4"/>
      <c r="C32" s="4"/>
      <c r="G32" s="89" t="s">
        <v>356</v>
      </c>
      <c r="H32" s="13" t="s">
        <v>154</v>
      </c>
      <c r="I32" s="53">
        <v>4</v>
      </c>
      <c r="K32" s="90" t="s">
        <v>352</v>
      </c>
      <c r="L32" s="40" t="s">
        <v>15</v>
      </c>
      <c r="M32" s="53">
        <v>4</v>
      </c>
    </row>
    <row r="33" spans="1:13">
      <c r="A33" s="4"/>
      <c r="B33" s="4"/>
      <c r="C33" s="4"/>
      <c r="G33" s="89" t="s">
        <v>357</v>
      </c>
      <c r="H33" s="13" t="s">
        <v>154</v>
      </c>
      <c r="I33" s="53">
        <v>4</v>
      </c>
      <c r="K33" s="89" t="s">
        <v>353</v>
      </c>
      <c r="L33" s="13" t="s">
        <v>154</v>
      </c>
      <c r="M33" s="53">
        <v>4</v>
      </c>
    </row>
    <row r="34" spans="1:13">
      <c r="A34" s="4"/>
      <c r="B34" s="4"/>
      <c r="C34" s="4"/>
      <c r="G34" s="89" t="s">
        <v>358</v>
      </c>
      <c r="H34" s="13" t="s">
        <v>154</v>
      </c>
      <c r="I34" s="53">
        <v>3</v>
      </c>
      <c r="K34" s="89" t="s">
        <v>362</v>
      </c>
      <c r="L34" s="13" t="s">
        <v>154</v>
      </c>
      <c r="M34" s="53">
        <v>3</v>
      </c>
    </row>
    <row r="35" spans="1:13">
      <c r="A35" s="4"/>
      <c r="B35" s="4"/>
      <c r="C35" s="4"/>
      <c r="G35" s="89" t="s">
        <v>359</v>
      </c>
      <c r="H35" s="13" t="s">
        <v>154</v>
      </c>
      <c r="I35" s="53">
        <v>3</v>
      </c>
      <c r="K35" s="89" t="s">
        <v>363</v>
      </c>
      <c r="L35" s="13" t="s">
        <v>154</v>
      </c>
      <c r="M35" s="53">
        <v>3</v>
      </c>
    </row>
    <row r="36" spans="1:13">
      <c r="A36" s="12"/>
      <c r="B36" s="12"/>
      <c r="C36" s="4"/>
      <c r="G36" s="89" t="s">
        <v>360</v>
      </c>
      <c r="H36" s="13" t="s">
        <v>154</v>
      </c>
      <c r="I36" s="53">
        <v>3</v>
      </c>
      <c r="K36" s="89" t="s">
        <v>364</v>
      </c>
      <c r="L36" s="13" t="s">
        <v>154</v>
      </c>
      <c r="M36" s="53">
        <v>3</v>
      </c>
    </row>
    <row r="37" spans="1:13">
      <c r="A37" s="4"/>
      <c r="B37" s="4"/>
      <c r="C37" s="4"/>
      <c r="G37" s="89" t="s">
        <v>361</v>
      </c>
      <c r="H37" s="13" t="s">
        <v>154</v>
      </c>
      <c r="I37" s="53">
        <v>3</v>
      </c>
      <c r="K37" s="89" t="s">
        <v>368</v>
      </c>
      <c r="L37" s="13" t="s">
        <v>154</v>
      </c>
      <c r="M37" s="53">
        <v>3</v>
      </c>
    </row>
    <row r="38" spans="1:13">
      <c r="A38" s="4"/>
      <c r="B38" s="4"/>
      <c r="C38" s="4"/>
      <c r="G38" s="89" t="s">
        <v>365</v>
      </c>
      <c r="H38" s="13" t="s">
        <v>154</v>
      </c>
      <c r="I38" s="53">
        <v>3</v>
      </c>
      <c r="K38" s="89" t="s">
        <v>370</v>
      </c>
      <c r="L38" s="13" t="s">
        <v>154</v>
      </c>
      <c r="M38" s="53">
        <v>2</v>
      </c>
    </row>
    <row r="39" spans="1:13">
      <c r="A39" s="4"/>
      <c r="B39" s="4"/>
      <c r="C39" s="4"/>
      <c r="G39" s="89" t="s">
        <v>366</v>
      </c>
      <c r="H39" s="13" t="s">
        <v>154</v>
      </c>
      <c r="I39" s="53">
        <v>3</v>
      </c>
      <c r="K39" s="89" t="s">
        <v>374</v>
      </c>
      <c r="L39" s="13" t="s">
        <v>154</v>
      </c>
      <c r="M39" s="53">
        <v>2</v>
      </c>
    </row>
    <row r="40" spans="1:13">
      <c r="A40" s="4"/>
      <c r="B40" s="4"/>
      <c r="C40" s="4"/>
      <c r="G40" s="89" t="s">
        <v>367</v>
      </c>
      <c r="H40" s="13" t="s">
        <v>154</v>
      </c>
      <c r="I40" s="53">
        <v>3</v>
      </c>
      <c r="K40" s="89" t="s">
        <v>377</v>
      </c>
      <c r="L40" s="13" t="s">
        <v>154</v>
      </c>
      <c r="M40" s="53">
        <v>2</v>
      </c>
    </row>
    <row r="41" spans="1:13">
      <c r="A41" s="4"/>
      <c r="B41" s="4"/>
      <c r="C41" s="4"/>
      <c r="G41" s="89" t="s">
        <v>369</v>
      </c>
      <c r="H41" s="13" t="s">
        <v>154</v>
      </c>
      <c r="I41" s="53">
        <v>2</v>
      </c>
      <c r="K41" s="89" t="s">
        <v>378</v>
      </c>
      <c r="L41" s="13" t="s">
        <v>154</v>
      </c>
      <c r="M41" s="53">
        <v>2</v>
      </c>
    </row>
    <row r="42" spans="1:13">
      <c r="A42" s="4"/>
      <c r="B42" s="4"/>
      <c r="C42" s="4"/>
      <c r="G42" s="89" t="s">
        <v>371</v>
      </c>
      <c r="H42" s="13" t="s">
        <v>154</v>
      </c>
      <c r="I42" s="53">
        <v>2</v>
      </c>
      <c r="K42" s="89" t="s">
        <v>379</v>
      </c>
      <c r="L42" s="13" t="s">
        <v>154</v>
      </c>
      <c r="M42" s="53">
        <v>1</v>
      </c>
    </row>
    <row r="43" spans="1:13">
      <c r="A43" s="4"/>
      <c r="B43" s="4"/>
      <c r="C43" s="4"/>
      <c r="G43" s="89" t="s">
        <v>372</v>
      </c>
      <c r="H43" s="13" t="s">
        <v>154</v>
      </c>
      <c r="I43" s="53">
        <v>2</v>
      </c>
      <c r="K43" s="89" t="s">
        <v>381</v>
      </c>
      <c r="L43" s="13" t="s">
        <v>154</v>
      </c>
      <c r="M43" s="53">
        <v>1</v>
      </c>
    </row>
    <row r="44" spans="1:13">
      <c r="A44" s="4"/>
      <c r="B44" s="4"/>
      <c r="C44" s="4"/>
      <c r="G44" s="89" t="s">
        <v>373</v>
      </c>
      <c r="H44" s="13" t="s">
        <v>154</v>
      </c>
      <c r="I44" s="53">
        <v>2</v>
      </c>
      <c r="K44" s="89" t="s">
        <v>382</v>
      </c>
      <c r="L44" s="13" t="s">
        <v>154</v>
      </c>
      <c r="M44" s="53">
        <v>1</v>
      </c>
    </row>
    <row r="45" spans="1:13">
      <c r="A45" s="4"/>
      <c r="B45" s="4"/>
      <c r="C45" s="4"/>
      <c r="G45" s="89" t="s">
        <v>375</v>
      </c>
      <c r="H45" s="13" t="s">
        <v>154</v>
      </c>
      <c r="I45" s="53">
        <v>2</v>
      </c>
      <c r="K45" s="89" t="s">
        <v>409</v>
      </c>
      <c r="L45" s="7" t="s">
        <v>157</v>
      </c>
      <c r="M45" s="53">
        <v>1</v>
      </c>
    </row>
    <row r="46" spans="1:13">
      <c r="A46" s="4"/>
      <c r="B46" s="4"/>
      <c r="C46" s="4"/>
      <c r="G46" s="89" t="s">
        <v>376</v>
      </c>
      <c r="H46" s="13" t="s">
        <v>154</v>
      </c>
      <c r="I46" s="53">
        <v>2</v>
      </c>
      <c r="K46" s="89" t="s">
        <v>410</v>
      </c>
      <c r="L46" s="7" t="s">
        <v>157</v>
      </c>
      <c r="M46" s="53">
        <v>2</v>
      </c>
    </row>
    <row r="47" spans="1:13">
      <c r="A47" s="4"/>
      <c r="B47" s="4"/>
      <c r="C47" s="4"/>
      <c r="G47" s="89" t="s">
        <v>380</v>
      </c>
      <c r="H47" s="13" t="s">
        <v>154</v>
      </c>
      <c r="I47" s="53">
        <v>1</v>
      </c>
      <c r="K47" s="89" t="s">
        <v>408</v>
      </c>
      <c r="L47" s="7" t="s">
        <v>157</v>
      </c>
      <c r="M47" s="53">
        <v>4</v>
      </c>
    </row>
    <row r="48" spans="1:13">
      <c r="A48" s="4"/>
      <c r="B48" s="4"/>
      <c r="C48" s="4"/>
      <c r="G48" s="103" t="s">
        <v>155</v>
      </c>
      <c r="H48" s="18" t="s">
        <v>865</v>
      </c>
      <c r="I48" s="53">
        <v>1</v>
      </c>
      <c r="K48" s="89" t="s">
        <v>411</v>
      </c>
      <c r="L48" s="7" t="s">
        <v>157</v>
      </c>
      <c r="M48" s="53">
        <v>4</v>
      </c>
    </row>
    <row r="49" spans="1:13">
      <c r="A49" s="4"/>
      <c r="B49" s="4"/>
      <c r="C49" s="4"/>
      <c r="G49" s="89" t="s">
        <v>383</v>
      </c>
      <c r="H49" s="18" t="s">
        <v>157</v>
      </c>
      <c r="I49" s="89">
        <v>3</v>
      </c>
      <c r="K49" s="89" t="s">
        <v>412</v>
      </c>
      <c r="L49" s="7" t="s">
        <v>157</v>
      </c>
      <c r="M49" s="53">
        <v>3</v>
      </c>
    </row>
    <row r="50" spans="1:13">
      <c r="A50" s="4"/>
      <c r="B50" s="4"/>
      <c r="C50" s="4"/>
      <c r="G50" s="89" t="s">
        <v>384</v>
      </c>
      <c r="H50" s="18" t="s">
        <v>157</v>
      </c>
      <c r="I50" s="89">
        <v>2</v>
      </c>
      <c r="K50" s="89" t="s">
        <v>886</v>
      </c>
      <c r="L50" s="7" t="s">
        <v>157</v>
      </c>
      <c r="M50" s="53">
        <v>2</v>
      </c>
    </row>
    <row r="51" spans="1:13">
      <c r="A51" s="4"/>
      <c r="B51" s="4"/>
      <c r="C51" s="4"/>
      <c r="G51" s="89" t="s">
        <v>406</v>
      </c>
      <c r="H51" s="18" t="s">
        <v>157</v>
      </c>
      <c r="I51" s="89">
        <v>2</v>
      </c>
      <c r="K51" s="89" t="s">
        <v>413</v>
      </c>
      <c r="L51" s="7" t="s">
        <v>157</v>
      </c>
      <c r="M51" s="53">
        <v>3</v>
      </c>
    </row>
    <row r="52" spans="1:13">
      <c r="A52" s="4"/>
      <c r="B52" s="4"/>
      <c r="C52" s="4"/>
      <c r="G52" s="89" t="s">
        <v>407</v>
      </c>
      <c r="H52" s="18" t="s">
        <v>157</v>
      </c>
      <c r="I52" s="89">
        <v>3</v>
      </c>
      <c r="K52" s="89" t="s">
        <v>414</v>
      </c>
      <c r="L52" s="7" t="s">
        <v>157</v>
      </c>
      <c r="M52" s="53">
        <v>1</v>
      </c>
    </row>
    <row r="53" spans="1:13">
      <c r="A53" s="4"/>
      <c r="B53" s="4"/>
      <c r="C53" s="4"/>
      <c r="G53" s="89" t="s">
        <v>385</v>
      </c>
      <c r="H53" s="18" t="s">
        <v>157</v>
      </c>
      <c r="I53" s="89">
        <v>4</v>
      </c>
      <c r="K53" s="89" t="s">
        <v>415</v>
      </c>
      <c r="L53" s="7" t="s">
        <v>157</v>
      </c>
      <c r="M53" s="53">
        <v>1</v>
      </c>
    </row>
    <row r="54" spans="1:13">
      <c r="A54" s="4"/>
      <c r="B54" s="4"/>
      <c r="C54" s="4"/>
      <c r="G54" s="89" t="s">
        <v>386</v>
      </c>
      <c r="H54" s="18" t="s">
        <v>157</v>
      </c>
      <c r="I54" s="89">
        <v>1</v>
      </c>
      <c r="K54" s="89" t="s">
        <v>215</v>
      </c>
      <c r="L54" s="7" t="s">
        <v>17</v>
      </c>
      <c r="M54" s="53">
        <v>3</v>
      </c>
    </row>
    <row r="55" spans="1:13">
      <c r="A55" s="4"/>
      <c r="B55" s="4"/>
      <c r="C55" s="4"/>
      <c r="G55" s="89" t="s">
        <v>387</v>
      </c>
      <c r="H55" s="18" t="s">
        <v>157</v>
      </c>
      <c r="I55" s="89">
        <v>1</v>
      </c>
      <c r="K55" s="89" t="s">
        <v>255</v>
      </c>
      <c r="L55" s="14" t="s">
        <v>17</v>
      </c>
      <c r="M55" s="53">
        <v>2</v>
      </c>
    </row>
    <row r="56" spans="1:13">
      <c r="A56" s="4"/>
      <c r="B56" s="4"/>
      <c r="C56" s="4"/>
      <c r="G56" s="89" t="s">
        <v>388</v>
      </c>
      <c r="H56" s="18" t="s">
        <v>157</v>
      </c>
      <c r="I56" s="89">
        <v>1</v>
      </c>
      <c r="K56" s="89" t="s">
        <v>216</v>
      </c>
      <c r="L56" s="14" t="s">
        <v>17</v>
      </c>
      <c r="M56" s="53">
        <v>2</v>
      </c>
    </row>
    <row r="57" spans="1:13">
      <c r="A57" s="4"/>
      <c r="B57" s="4"/>
      <c r="C57" s="4"/>
      <c r="G57" s="89" t="s">
        <v>389</v>
      </c>
      <c r="H57" s="18" t="s">
        <v>157</v>
      </c>
      <c r="I57" s="89">
        <v>3</v>
      </c>
      <c r="K57" s="89" t="s">
        <v>217</v>
      </c>
      <c r="L57" s="14" t="s">
        <v>17</v>
      </c>
      <c r="M57" s="53">
        <v>2</v>
      </c>
    </row>
    <row r="58" spans="1:13">
      <c r="A58" s="4"/>
      <c r="B58" s="4"/>
      <c r="C58" s="4"/>
      <c r="G58" s="89" t="s">
        <v>156</v>
      </c>
      <c r="H58" s="18" t="s">
        <v>157</v>
      </c>
      <c r="I58" s="89">
        <v>2</v>
      </c>
      <c r="K58" s="89" t="s">
        <v>259</v>
      </c>
      <c r="L58" s="14" t="s">
        <v>17</v>
      </c>
      <c r="M58" s="53">
        <v>2</v>
      </c>
    </row>
    <row r="59" spans="1:13">
      <c r="A59" s="4"/>
      <c r="B59" s="4"/>
      <c r="C59" s="4"/>
      <c r="G59" s="89" t="s">
        <v>390</v>
      </c>
      <c r="H59" s="18" t="s">
        <v>157</v>
      </c>
      <c r="I59" s="89">
        <v>1</v>
      </c>
      <c r="K59" s="89" t="s">
        <v>436</v>
      </c>
      <c r="L59" s="13" t="s">
        <v>18</v>
      </c>
      <c r="M59" s="53">
        <v>4</v>
      </c>
    </row>
    <row r="60" spans="1:13">
      <c r="A60" s="4"/>
      <c r="B60" s="4"/>
      <c r="C60" s="4"/>
      <c r="G60" s="89" t="s">
        <v>391</v>
      </c>
      <c r="H60" s="18" t="s">
        <v>157</v>
      </c>
      <c r="I60" s="89">
        <v>1</v>
      </c>
      <c r="K60" s="89" t="s">
        <v>437</v>
      </c>
      <c r="L60" s="13" t="s">
        <v>18</v>
      </c>
      <c r="M60" s="53">
        <v>3</v>
      </c>
    </row>
    <row r="61" spans="1:13">
      <c r="A61" s="4"/>
      <c r="B61" s="4"/>
      <c r="C61" s="4"/>
      <c r="G61" s="89" t="s">
        <v>392</v>
      </c>
      <c r="H61" s="18" t="s">
        <v>157</v>
      </c>
      <c r="I61" s="89">
        <v>1</v>
      </c>
      <c r="K61" s="89" t="s">
        <v>438</v>
      </c>
      <c r="L61" s="13" t="s">
        <v>18</v>
      </c>
      <c r="M61" s="53">
        <v>3</v>
      </c>
    </row>
    <row r="62" spans="1:13">
      <c r="A62" s="4"/>
      <c r="B62" s="4"/>
      <c r="C62" s="4"/>
      <c r="G62" s="89" t="s">
        <v>393</v>
      </c>
      <c r="H62" s="18" t="s">
        <v>157</v>
      </c>
      <c r="I62" s="89">
        <v>1</v>
      </c>
      <c r="K62" s="89" t="s">
        <v>439</v>
      </c>
      <c r="L62" s="13" t="s">
        <v>18</v>
      </c>
      <c r="M62" s="53">
        <v>3</v>
      </c>
    </row>
    <row r="63" spans="1:13">
      <c r="A63" s="4"/>
      <c r="B63" s="4"/>
      <c r="C63" s="4"/>
      <c r="G63" s="89" t="s">
        <v>394</v>
      </c>
      <c r="H63" s="18" t="s">
        <v>157</v>
      </c>
      <c r="I63" s="89">
        <v>2</v>
      </c>
      <c r="K63" s="89" t="s">
        <v>440</v>
      </c>
      <c r="L63" s="13" t="s">
        <v>18</v>
      </c>
      <c r="M63" s="53">
        <v>3</v>
      </c>
    </row>
    <row r="64" spans="1:13">
      <c r="A64" s="4"/>
      <c r="B64" s="4"/>
      <c r="C64" s="4"/>
      <c r="G64" s="89" t="s">
        <v>395</v>
      </c>
      <c r="H64" s="18" t="s">
        <v>157</v>
      </c>
      <c r="I64" s="89">
        <v>2</v>
      </c>
      <c r="K64" s="89" t="s">
        <v>441</v>
      </c>
      <c r="L64" s="13" t="s">
        <v>18</v>
      </c>
      <c r="M64" s="53">
        <v>3</v>
      </c>
    </row>
    <row r="65" spans="1:13">
      <c r="A65" s="4"/>
      <c r="B65" s="4"/>
      <c r="C65" s="4"/>
      <c r="G65" s="89" t="s">
        <v>396</v>
      </c>
      <c r="H65" s="18" t="s">
        <v>157</v>
      </c>
      <c r="I65" s="89">
        <v>4</v>
      </c>
      <c r="K65" s="89" t="s">
        <v>442</v>
      </c>
      <c r="L65" s="13" t="s">
        <v>18</v>
      </c>
      <c r="M65" s="53">
        <v>3</v>
      </c>
    </row>
    <row r="66" spans="1:13">
      <c r="A66" s="12"/>
      <c r="B66" s="12"/>
      <c r="C66" s="4"/>
      <c r="G66" s="89" t="s">
        <v>397</v>
      </c>
      <c r="H66" s="18" t="s">
        <v>157</v>
      </c>
      <c r="I66" s="89">
        <v>1</v>
      </c>
      <c r="K66" s="89" t="s">
        <v>443</v>
      </c>
      <c r="L66" s="13" t="s">
        <v>18</v>
      </c>
      <c r="M66" s="53">
        <v>3</v>
      </c>
    </row>
    <row r="67" spans="1:13">
      <c r="A67" s="12"/>
      <c r="B67" s="12"/>
      <c r="C67" s="4"/>
      <c r="G67" s="89" t="s">
        <v>398</v>
      </c>
      <c r="H67" s="18" t="s">
        <v>157</v>
      </c>
      <c r="I67" s="89">
        <v>3</v>
      </c>
      <c r="K67" s="89" t="s">
        <v>444</v>
      </c>
      <c r="L67" s="13" t="s">
        <v>18</v>
      </c>
      <c r="M67" s="53">
        <v>2</v>
      </c>
    </row>
    <row r="68" spans="1:13">
      <c r="A68" s="12"/>
      <c r="B68" s="12"/>
      <c r="C68" s="4"/>
      <c r="G68" s="89" t="s">
        <v>399</v>
      </c>
      <c r="H68" s="18" t="s">
        <v>157</v>
      </c>
      <c r="I68" s="89">
        <v>1</v>
      </c>
      <c r="K68" s="89" t="s">
        <v>445</v>
      </c>
      <c r="L68" s="13" t="s">
        <v>18</v>
      </c>
      <c r="M68" s="53">
        <v>2</v>
      </c>
    </row>
    <row r="69" spans="1:13">
      <c r="A69" s="12"/>
      <c r="B69" s="12"/>
      <c r="C69" s="4"/>
      <c r="G69" s="89" t="s">
        <v>400</v>
      </c>
      <c r="H69" s="18" t="s">
        <v>157</v>
      </c>
      <c r="I69" s="89">
        <v>1</v>
      </c>
      <c r="K69" s="89" t="s">
        <v>446</v>
      </c>
      <c r="L69" s="13" t="s">
        <v>18</v>
      </c>
      <c r="M69" s="53">
        <v>1</v>
      </c>
    </row>
    <row r="70" spans="1:13">
      <c r="A70" s="4"/>
      <c r="B70" s="4"/>
      <c r="C70" s="4"/>
      <c r="G70" s="89" t="s">
        <v>401</v>
      </c>
      <c r="H70" s="18" t="s">
        <v>157</v>
      </c>
      <c r="I70" s="89">
        <v>2</v>
      </c>
      <c r="K70" s="54" t="s">
        <v>170</v>
      </c>
      <c r="L70" s="13" t="s">
        <v>169</v>
      </c>
      <c r="M70" s="54">
        <v>4</v>
      </c>
    </row>
    <row r="71" spans="1:13">
      <c r="A71" s="4"/>
      <c r="B71" s="4"/>
      <c r="C71" s="4"/>
      <c r="G71" s="89" t="s">
        <v>402</v>
      </c>
      <c r="H71" s="18" t="s">
        <v>157</v>
      </c>
      <c r="I71" s="89">
        <v>3</v>
      </c>
      <c r="K71" s="89" t="s">
        <v>557</v>
      </c>
      <c r="L71" s="13" t="s">
        <v>169</v>
      </c>
      <c r="M71" s="54">
        <v>4</v>
      </c>
    </row>
    <row r="72" spans="1:13">
      <c r="A72" s="4"/>
      <c r="B72" s="4"/>
      <c r="C72" s="4"/>
      <c r="G72" s="89" t="s">
        <v>403</v>
      </c>
      <c r="H72" s="18" t="s">
        <v>157</v>
      </c>
      <c r="I72" s="89">
        <v>2</v>
      </c>
      <c r="K72" s="106" t="s">
        <v>605</v>
      </c>
      <c r="L72" s="13" t="s">
        <v>169</v>
      </c>
      <c r="M72" s="53">
        <v>3</v>
      </c>
    </row>
    <row r="73" spans="1:13">
      <c r="A73" s="4"/>
      <c r="B73" s="4"/>
      <c r="C73" s="4"/>
      <c r="G73" s="89" t="s">
        <v>404</v>
      </c>
      <c r="H73" s="18" t="s">
        <v>157</v>
      </c>
      <c r="I73" s="89">
        <v>3</v>
      </c>
      <c r="K73" s="89" t="s">
        <v>817</v>
      </c>
      <c r="L73" s="13" t="s">
        <v>169</v>
      </c>
      <c r="M73" s="53">
        <v>1</v>
      </c>
    </row>
    <row r="74" spans="1:13">
      <c r="A74" s="4"/>
      <c r="B74" s="4"/>
      <c r="C74" s="4"/>
      <c r="G74" s="89" t="s">
        <v>405</v>
      </c>
      <c r="H74" s="18" t="s">
        <v>157</v>
      </c>
      <c r="I74" s="89">
        <v>1</v>
      </c>
      <c r="K74" s="89" t="s">
        <v>558</v>
      </c>
      <c r="L74" s="13" t="s">
        <v>169</v>
      </c>
      <c r="M74" s="53">
        <v>1</v>
      </c>
    </row>
    <row r="75" spans="1:13">
      <c r="A75" s="4"/>
      <c r="B75" s="4"/>
      <c r="C75" s="4"/>
      <c r="G75" s="89" t="s">
        <v>211</v>
      </c>
      <c r="H75" s="18" t="s">
        <v>17</v>
      </c>
      <c r="I75" s="53">
        <v>3</v>
      </c>
      <c r="K75" s="89" t="s">
        <v>123</v>
      </c>
      <c r="L75" s="7" t="s">
        <v>187</v>
      </c>
      <c r="M75" s="53">
        <v>4</v>
      </c>
    </row>
    <row r="76" spans="1:13">
      <c r="A76" s="4"/>
      <c r="B76" s="4"/>
      <c r="C76" s="25"/>
      <c r="D76" s="25"/>
      <c r="G76" s="89" t="s">
        <v>159</v>
      </c>
      <c r="H76" s="18" t="s">
        <v>17</v>
      </c>
      <c r="I76" s="53">
        <v>3</v>
      </c>
      <c r="K76" s="89" t="s">
        <v>188</v>
      </c>
      <c r="L76" s="7" t="s">
        <v>187</v>
      </c>
      <c r="M76" s="53">
        <v>4</v>
      </c>
    </row>
    <row r="77" spans="1:13" ht="20">
      <c r="A77" s="4"/>
      <c r="B77" s="4"/>
      <c r="C77" s="31" t="s">
        <v>29</v>
      </c>
      <c r="D77" s="32"/>
      <c r="E77" s="25"/>
      <c r="G77" s="89" t="s">
        <v>212</v>
      </c>
      <c r="H77" s="18" t="s">
        <v>17</v>
      </c>
      <c r="I77" s="53">
        <v>3</v>
      </c>
      <c r="K77" s="89" t="s">
        <v>114</v>
      </c>
      <c r="L77" s="7" t="s">
        <v>187</v>
      </c>
      <c r="M77" s="53">
        <v>4</v>
      </c>
    </row>
    <row r="78" spans="1:13" ht="17.649999999999999" customHeight="1">
      <c r="A78" s="4"/>
      <c r="B78" s="4"/>
      <c r="C78" s="33" t="s">
        <v>30</v>
      </c>
      <c r="D78" s="34"/>
      <c r="E78" s="44"/>
      <c r="G78" s="89" t="s">
        <v>158</v>
      </c>
      <c r="H78" s="18" t="s">
        <v>17</v>
      </c>
      <c r="I78" s="53">
        <v>3</v>
      </c>
      <c r="K78" s="89" t="s">
        <v>218</v>
      </c>
      <c r="L78" s="7" t="s">
        <v>187</v>
      </c>
      <c r="M78" s="53">
        <v>4</v>
      </c>
    </row>
    <row r="79" spans="1:13" ht="17.649999999999999" customHeight="1">
      <c r="A79" s="4"/>
      <c r="B79" s="4"/>
      <c r="C79" s="35" t="s">
        <v>31</v>
      </c>
      <c r="D79" s="36"/>
      <c r="E79" s="45"/>
      <c r="G79" s="89" t="s">
        <v>416</v>
      </c>
      <c r="H79" s="18" t="s">
        <v>17</v>
      </c>
      <c r="I79" s="53">
        <v>3</v>
      </c>
      <c r="K79" s="89" t="s">
        <v>190</v>
      </c>
      <c r="L79" s="7" t="s">
        <v>187</v>
      </c>
      <c r="M79" s="53">
        <v>3</v>
      </c>
    </row>
    <row r="80" spans="1:13" ht="17.649999999999999" customHeight="1">
      <c r="A80" s="4"/>
      <c r="B80" s="4"/>
      <c r="C80" s="33" t="s">
        <v>32</v>
      </c>
      <c r="D80" s="34"/>
      <c r="E80" s="45"/>
      <c r="G80" s="89" t="s">
        <v>248</v>
      </c>
      <c r="H80" s="18" t="s">
        <v>17</v>
      </c>
      <c r="I80" s="53">
        <v>2</v>
      </c>
      <c r="K80" s="89" t="s">
        <v>189</v>
      </c>
      <c r="L80" s="7" t="s">
        <v>187</v>
      </c>
      <c r="M80" s="53">
        <v>3</v>
      </c>
    </row>
    <row r="81" spans="1:13" ht="17.649999999999999" customHeight="1">
      <c r="A81" s="4"/>
      <c r="B81" s="4"/>
      <c r="C81" s="26"/>
      <c r="D81" s="26"/>
      <c r="E81" s="45"/>
      <c r="G81" s="89" t="s">
        <v>246</v>
      </c>
      <c r="H81" s="18" t="s">
        <v>17</v>
      </c>
      <c r="I81" s="53">
        <v>2</v>
      </c>
      <c r="K81" s="89" t="s">
        <v>191</v>
      </c>
      <c r="L81" s="7" t="s">
        <v>187</v>
      </c>
      <c r="M81" s="53">
        <v>3</v>
      </c>
    </row>
    <row r="82" spans="1:13" ht="20">
      <c r="A82" s="4"/>
      <c r="B82" s="4"/>
      <c r="C82" s="31" t="s">
        <v>29</v>
      </c>
      <c r="D82" s="32"/>
      <c r="E82" s="26"/>
      <c r="G82" s="89" t="s">
        <v>417</v>
      </c>
      <c r="H82" s="18" t="s">
        <v>17</v>
      </c>
      <c r="I82" s="53">
        <v>1</v>
      </c>
      <c r="K82" s="89" t="s">
        <v>124</v>
      </c>
      <c r="L82" s="7" t="s">
        <v>187</v>
      </c>
      <c r="M82" s="53">
        <v>3</v>
      </c>
    </row>
    <row r="83" spans="1:13" ht="17.649999999999999" customHeight="1">
      <c r="A83" s="4"/>
      <c r="B83" s="4"/>
      <c r="C83" s="37" t="s">
        <v>33</v>
      </c>
      <c r="D83" s="38"/>
      <c r="E83" s="44"/>
      <c r="G83" s="89" t="s">
        <v>418</v>
      </c>
      <c r="H83" s="18" t="s">
        <v>17</v>
      </c>
      <c r="I83" s="53">
        <v>1</v>
      </c>
      <c r="K83" s="89" t="s">
        <v>219</v>
      </c>
      <c r="L83" s="7" t="s">
        <v>187</v>
      </c>
      <c r="M83" s="53">
        <v>2</v>
      </c>
    </row>
    <row r="84" spans="1:13" ht="17.649999999999999" customHeight="1">
      <c r="A84" s="4"/>
      <c r="B84" s="4"/>
      <c r="C84" s="33" t="s">
        <v>34</v>
      </c>
      <c r="D84" s="34"/>
      <c r="E84" s="45"/>
      <c r="G84" s="89" t="s">
        <v>419</v>
      </c>
      <c r="H84" s="18" t="s">
        <v>17</v>
      </c>
      <c r="I84" s="53">
        <v>1</v>
      </c>
      <c r="K84" s="89" t="s">
        <v>192</v>
      </c>
      <c r="L84" s="7" t="s">
        <v>187</v>
      </c>
      <c r="M84" s="53">
        <v>2</v>
      </c>
    </row>
    <row r="85" spans="1:13" ht="17.649999999999999" customHeight="1">
      <c r="A85" s="4"/>
      <c r="B85" s="4"/>
      <c r="C85" s="33" t="s">
        <v>35</v>
      </c>
      <c r="D85" s="34"/>
      <c r="E85" s="45"/>
      <c r="G85" s="89" t="s">
        <v>420</v>
      </c>
      <c r="H85" s="18" t="s">
        <v>17</v>
      </c>
      <c r="I85" s="53">
        <v>1</v>
      </c>
      <c r="K85" s="89" t="s">
        <v>220</v>
      </c>
      <c r="L85" s="7" t="s">
        <v>187</v>
      </c>
      <c r="M85" s="53">
        <v>2</v>
      </c>
    </row>
    <row r="86" spans="1:13" ht="17.649999999999999" customHeight="1">
      <c r="A86" s="4"/>
      <c r="B86" s="4"/>
      <c r="C86" s="25"/>
      <c r="D86" s="25"/>
      <c r="E86" s="45"/>
      <c r="G86" s="89" t="s">
        <v>421</v>
      </c>
      <c r="H86" s="18" t="s">
        <v>17</v>
      </c>
      <c r="I86" s="53">
        <v>1</v>
      </c>
      <c r="K86" s="89" t="s">
        <v>193</v>
      </c>
      <c r="L86" s="7" t="s">
        <v>187</v>
      </c>
      <c r="M86" s="53">
        <v>2</v>
      </c>
    </row>
    <row r="87" spans="1:13" ht="20">
      <c r="A87" s="4"/>
      <c r="B87" s="4"/>
      <c r="C87" s="31" t="s">
        <v>29</v>
      </c>
      <c r="D87" s="32"/>
      <c r="E87" s="26"/>
      <c r="G87" s="89" t="s">
        <v>422</v>
      </c>
      <c r="H87" s="15" t="s">
        <v>18</v>
      </c>
      <c r="I87" s="53">
        <v>4</v>
      </c>
      <c r="K87" s="89" t="s">
        <v>455</v>
      </c>
      <c r="L87" s="7" t="s">
        <v>187</v>
      </c>
      <c r="M87" s="53">
        <v>1</v>
      </c>
    </row>
    <row r="88" spans="1:13" ht="17.649999999999999" customHeight="1">
      <c r="A88" s="4"/>
      <c r="B88" s="4"/>
      <c r="C88" s="33" t="s">
        <v>36</v>
      </c>
      <c r="D88" s="34"/>
      <c r="E88" s="44"/>
      <c r="G88" s="89" t="s">
        <v>423</v>
      </c>
      <c r="H88" s="15" t="s">
        <v>18</v>
      </c>
      <c r="I88" s="53">
        <v>3</v>
      </c>
      <c r="K88" s="89" t="s">
        <v>456</v>
      </c>
      <c r="L88" s="7" t="s">
        <v>187</v>
      </c>
      <c r="M88" s="53">
        <v>1</v>
      </c>
    </row>
    <row r="89" spans="1:13" ht="17.649999999999999" customHeight="1">
      <c r="A89" s="4"/>
      <c r="B89" s="4"/>
      <c r="C89" s="33" t="s">
        <v>37</v>
      </c>
      <c r="D89" s="34"/>
      <c r="E89" s="45"/>
      <c r="G89" s="89" t="s">
        <v>424</v>
      </c>
      <c r="H89" s="15" t="s">
        <v>18</v>
      </c>
      <c r="I89" s="53">
        <v>3</v>
      </c>
      <c r="K89" s="89" t="s">
        <v>457</v>
      </c>
      <c r="L89" s="7" t="s">
        <v>187</v>
      </c>
      <c r="M89" s="53">
        <v>1</v>
      </c>
    </row>
    <row r="90" spans="1:13" ht="17.649999999999999" customHeight="1">
      <c r="A90" s="4"/>
      <c r="B90" s="4"/>
      <c r="C90" s="37" t="s">
        <v>38</v>
      </c>
      <c r="D90" s="38"/>
      <c r="E90" s="45"/>
      <c r="G90" s="92" t="s">
        <v>811</v>
      </c>
      <c r="H90" s="15" t="s">
        <v>18</v>
      </c>
      <c r="I90" s="53">
        <v>2</v>
      </c>
      <c r="K90" s="89" t="s">
        <v>458</v>
      </c>
      <c r="L90" s="7" t="s">
        <v>187</v>
      </c>
      <c r="M90" s="53">
        <v>1</v>
      </c>
    </row>
    <row r="91" spans="1:13" ht="17.649999999999999" customHeight="1">
      <c r="A91" s="4"/>
      <c r="B91" s="4"/>
      <c r="C91" s="25"/>
      <c r="D91" s="27"/>
      <c r="E91" s="45"/>
      <c r="G91" s="89" t="s">
        <v>425</v>
      </c>
      <c r="H91" s="15" t="s">
        <v>18</v>
      </c>
      <c r="I91" s="53">
        <v>2</v>
      </c>
      <c r="K91" s="89" t="s">
        <v>102</v>
      </c>
      <c r="L91" s="18" t="s">
        <v>19</v>
      </c>
      <c r="M91" s="53">
        <v>4</v>
      </c>
    </row>
    <row r="92" spans="1:13">
      <c r="A92" s="4"/>
      <c r="B92" s="4"/>
      <c r="C92" s="25"/>
      <c r="D92" s="28"/>
      <c r="E92" s="27"/>
      <c r="G92" s="89" t="s">
        <v>426</v>
      </c>
      <c r="H92" s="15" t="s">
        <v>18</v>
      </c>
      <c r="I92" s="53">
        <v>2</v>
      </c>
      <c r="K92" s="89" t="s">
        <v>199</v>
      </c>
      <c r="L92" s="18" t="s">
        <v>19</v>
      </c>
      <c r="M92" s="53">
        <v>4</v>
      </c>
    </row>
    <row r="93" spans="1:13" ht="20">
      <c r="A93" s="4"/>
      <c r="B93" s="4"/>
      <c r="C93" s="31" t="s">
        <v>29</v>
      </c>
      <c r="D93" s="32"/>
      <c r="E93" s="26"/>
      <c r="G93" s="89" t="s">
        <v>427</v>
      </c>
      <c r="H93" s="15" t="s">
        <v>18</v>
      </c>
      <c r="I93" s="53">
        <v>2</v>
      </c>
      <c r="K93" s="89" t="s">
        <v>131</v>
      </c>
      <c r="L93" s="18" t="s">
        <v>19</v>
      </c>
      <c r="M93" s="53">
        <v>3</v>
      </c>
    </row>
    <row r="94" spans="1:13" ht="17.649999999999999" customHeight="1">
      <c r="A94" s="4"/>
      <c r="B94" s="4"/>
      <c r="C94" s="35" t="s">
        <v>39</v>
      </c>
      <c r="D94" s="36"/>
      <c r="E94" s="44"/>
      <c r="G94" s="89" t="s">
        <v>428</v>
      </c>
      <c r="H94" s="15" t="s">
        <v>18</v>
      </c>
      <c r="I94" s="53">
        <v>2</v>
      </c>
      <c r="K94" s="89" t="s">
        <v>98</v>
      </c>
      <c r="L94" s="18" t="s">
        <v>19</v>
      </c>
      <c r="M94" s="53">
        <v>3</v>
      </c>
    </row>
    <row r="95" spans="1:13" ht="17.649999999999999" customHeight="1">
      <c r="A95" s="4"/>
      <c r="B95" s="4"/>
      <c r="C95" s="33" t="s">
        <v>40</v>
      </c>
      <c r="D95" s="34"/>
      <c r="E95" s="45"/>
      <c r="G95" s="89" t="s">
        <v>429</v>
      </c>
      <c r="H95" s="15" t="s">
        <v>18</v>
      </c>
      <c r="I95" s="53">
        <v>2</v>
      </c>
      <c r="K95" s="89" t="s">
        <v>200</v>
      </c>
      <c r="L95" s="18" t="s">
        <v>19</v>
      </c>
      <c r="M95" s="53">
        <v>3</v>
      </c>
    </row>
    <row r="96" spans="1:13" ht="17.649999999999999" customHeight="1">
      <c r="A96" s="4"/>
      <c r="B96" s="12"/>
      <c r="C96" s="33" t="s">
        <v>41</v>
      </c>
      <c r="D96" s="34"/>
      <c r="E96" s="45"/>
      <c r="G96" s="89" t="s">
        <v>430</v>
      </c>
      <c r="H96" s="15" t="s">
        <v>18</v>
      </c>
      <c r="I96" s="53">
        <v>1</v>
      </c>
      <c r="K96" s="89" t="s">
        <v>132</v>
      </c>
      <c r="L96" s="18" t="s">
        <v>19</v>
      </c>
      <c r="M96" s="53">
        <v>2</v>
      </c>
    </row>
    <row r="97" spans="1:13" ht="17.649999999999999" customHeight="1">
      <c r="A97" s="12"/>
      <c r="B97" s="12"/>
      <c r="C97" s="26"/>
      <c r="D97" s="26"/>
      <c r="E97" s="45"/>
      <c r="G97" s="89" t="s">
        <v>431</v>
      </c>
      <c r="H97" s="15" t="s">
        <v>18</v>
      </c>
      <c r="I97" s="53">
        <v>1</v>
      </c>
      <c r="K97" s="89" t="s">
        <v>201</v>
      </c>
      <c r="L97" s="18" t="s">
        <v>19</v>
      </c>
      <c r="M97" s="53">
        <v>2</v>
      </c>
    </row>
    <row r="98" spans="1:13" ht="20">
      <c r="A98" s="12"/>
      <c r="B98" s="4"/>
      <c r="C98" s="31" t="s">
        <v>29</v>
      </c>
      <c r="D98" s="32"/>
      <c r="E98" s="26"/>
      <c r="G98" s="89" t="s">
        <v>432</v>
      </c>
      <c r="H98" s="15" t="s">
        <v>18</v>
      </c>
      <c r="I98" s="53">
        <v>1</v>
      </c>
      <c r="K98" s="89" t="s">
        <v>460</v>
      </c>
      <c r="L98" s="18" t="s">
        <v>19</v>
      </c>
      <c r="M98" s="53">
        <v>1</v>
      </c>
    </row>
    <row r="99" spans="1:13" ht="17.649999999999999" customHeight="1">
      <c r="A99" s="4"/>
      <c r="B99" s="4"/>
      <c r="C99" s="33" t="s">
        <v>42</v>
      </c>
      <c r="D99" s="34"/>
      <c r="E99" s="44"/>
      <c r="G99" s="89" t="s">
        <v>433</v>
      </c>
      <c r="H99" s="15" t="s">
        <v>18</v>
      </c>
      <c r="I99" s="53">
        <v>1</v>
      </c>
      <c r="K99" s="89" t="s">
        <v>461</v>
      </c>
      <c r="L99" s="18" t="s">
        <v>19</v>
      </c>
      <c r="M99" s="53">
        <v>1</v>
      </c>
    </row>
    <row r="100" spans="1:13" ht="17.649999999999999" customHeight="1">
      <c r="A100" s="4"/>
      <c r="B100" s="4"/>
      <c r="C100" s="33" t="s">
        <v>43</v>
      </c>
      <c r="D100" s="34"/>
      <c r="E100" s="45"/>
      <c r="G100" s="89" t="s">
        <v>434</v>
      </c>
      <c r="H100" s="15" t="s">
        <v>18</v>
      </c>
      <c r="I100" s="53">
        <v>1</v>
      </c>
      <c r="K100" s="89" t="s">
        <v>462</v>
      </c>
      <c r="L100" s="18" t="s">
        <v>19</v>
      </c>
      <c r="M100" s="53">
        <v>1</v>
      </c>
    </row>
    <row r="101" spans="1:13" ht="17.649999999999999" customHeight="1">
      <c r="A101" s="4"/>
      <c r="B101" s="4"/>
      <c r="C101" s="33" t="s">
        <v>44</v>
      </c>
      <c r="D101" s="34"/>
      <c r="E101" s="45"/>
      <c r="G101" s="89" t="s">
        <v>435</v>
      </c>
      <c r="H101" s="15" t="s">
        <v>18</v>
      </c>
      <c r="I101" s="53">
        <v>1</v>
      </c>
      <c r="K101" s="89" t="s">
        <v>463</v>
      </c>
      <c r="L101" s="18" t="s">
        <v>19</v>
      </c>
      <c r="M101" s="53">
        <v>1</v>
      </c>
    </row>
    <row r="102" spans="1:13" ht="17.649999999999999" customHeight="1">
      <c r="A102" s="4"/>
      <c r="B102" s="4"/>
      <c r="C102" s="26"/>
      <c r="D102" s="26"/>
      <c r="E102" s="45"/>
      <c r="G102" s="89" t="s">
        <v>559</v>
      </c>
      <c r="H102" s="15" t="s">
        <v>169</v>
      </c>
      <c r="I102" s="53">
        <v>3</v>
      </c>
      <c r="K102" s="89" t="s">
        <v>476</v>
      </c>
      <c r="L102" s="16" t="s">
        <v>20</v>
      </c>
      <c r="M102" s="53">
        <v>1</v>
      </c>
    </row>
    <row r="103" spans="1:13" ht="20">
      <c r="A103" s="4"/>
      <c r="B103" s="4"/>
      <c r="C103" s="31" t="s">
        <v>29</v>
      </c>
      <c r="D103" s="32"/>
      <c r="E103" s="26"/>
      <c r="G103" s="89" t="s">
        <v>560</v>
      </c>
      <c r="H103" s="15" t="s">
        <v>169</v>
      </c>
      <c r="I103" s="53">
        <v>1</v>
      </c>
      <c r="K103" s="89" t="s">
        <v>477</v>
      </c>
      <c r="L103" s="16" t="s">
        <v>20</v>
      </c>
      <c r="M103" s="53">
        <v>3</v>
      </c>
    </row>
    <row r="104" spans="1:13" ht="17.649999999999999" customHeight="1">
      <c r="A104" s="4"/>
      <c r="B104" s="4"/>
      <c r="C104" s="33" t="s">
        <v>45</v>
      </c>
      <c r="D104" s="34"/>
      <c r="E104" s="44"/>
      <c r="G104" s="53" t="s">
        <v>171</v>
      </c>
      <c r="H104" s="15" t="s">
        <v>175</v>
      </c>
      <c r="I104" s="53">
        <v>4</v>
      </c>
      <c r="K104" s="89" t="s">
        <v>478</v>
      </c>
      <c r="L104" s="16" t="s">
        <v>20</v>
      </c>
      <c r="M104" s="53">
        <v>2</v>
      </c>
    </row>
    <row r="105" spans="1:13" ht="17.649999999999999" customHeight="1">
      <c r="A105" s="4"/>
      <c r="B105" s="4"/>
      <c r="C105" s="33" t="s">
        <v>46</v>
      </c>
      <c r="D105" s="34"/>
      <c r="E105" s="45"/>
      <c r="G105" s="53" t="s">
        <v>172</v>
      </c>
      <c r="H105" s="15" t="s">
        <v>175</v>
      </c>
      <c r="I105" s="53">
        <v>4</v>
      </c>
      <c r="K105" s="89" t="s">
        <v>479</v>
      </c>
      <c r="L105" s="16" t="s">
        <v>20</v>
      </c>
      <c r="M105" s="74">
        <v>3</v>
      </c>
    </row>
    <row r="106" spans="1:13" ht="17.649999999999999" customHeight="1">
      <c r="A106" s="4"/>
      <c r="B106" s="4"/>
      <c r="C106" s="35" t="s">
        <v>47</v>
      </c>
      <c r="D106" s="36"/>
      <c r="E106" s="45"/>
      <c r="G106" s="53" t="s">
        <v>173</v>
      </c>
      <c r="H106" s="15" t="s">
        <v>175</v>
      </c>
      <c r="I106" s="53">
        <v>4</v>
      </c>
      <c r="K106" s="89" t="s">
        <v>480</v>
      </c>
      <c r="L106" s="16" t="s">
        <v>20</v>
      </c>
      <c r="M106" s="74">
        <v>3</v>
      </c>
    </row>
    <row r="107" spans="1:13" ht="17.649999999999999" customHeight="1">
      <c r="A107" s="4"/>
      <c r="B107" s="4"/>
      <c r="C107" s="25"/>
      <c r="D107" s="25"/>
      <c r="E107" s="45"/>
      <c r="G107" s="53" t="s">
        <v>174</v>
      </c>
      <c r="H107" s="15" t="s">
        <v>175</v>
      </c>
      <c r="I107" s="53">
        <v>2</v>
      </c>
      <c r="K107" s="89" t="s">
        <v>481</v>
      </c>
      <c r="L107" s="16" t="s">
        <v>20</v>
      </c>
      <c r="M107" s="74">
        <v>3</v>
      </c>
    </row>
    <row r="108" spans="1:13" ht="20">
      <c r="A108" s="4"/>
      <c r="B108" s="4"/>
      <c r="C108" s="31" t="s">
        <v>29</v>
      </c>
      <c r="D108" s="32"/>
      <c r="E108" s="25"/>
      <c r="G108" s="89" t="s">
        <v>71</v>
      </c>
      <c r="H108" s="15" t="s">
        <v>187</v>
      </c>
      <c r="I108" s="53">
        <v>4</v>
      </c>
      <c r="K108" s="95" t="s">
        <v>492</v>
      </c>
      <c r="L108" s="64" t="s">
        <v>264</v>
      </c>
      <c r="M108" s="74">
        <v>3</v>
      </c>
    </row>
    <row r="109" spans="1:13" ht="17.649999999999999" customHeight="1">
      <c r="A109" s="4"/>
      <c r="B109" s="4"/>
      <c r="C109" s="33" t="s">
        <v>48</v>
      </c>
      <c r="D109" s="34"/>
      <c r="E109" s="44"/>
      <c r="G109" s="89" t="s">
        <v>176</v>
      </c>
      <c r="H109" s="15" t="s">
        <v>187</v>
      </c>
      <c r="I109" s="53">
        <v>4</v>
      </c>
      <c r="K109" s="95" t="s">
        <v>258</v>
      </c>
      <c r="L109" s="64" t="s">
        <v>264</v>
      </c>
      <c r="M109" s="74">
        <v>3</v>
      </c>
    </row>
    <row r="110" spans="1:13" ht="17.649999999999999" customHeight="1">
      <c r="A110" s="4"/>
      <c r="B110" s="4"/>
      <c r="C110" s="33" t="s">
        <v>49</v>
      </c>
      <c r="D110" s="34"/>
      <c r="E110" s="45"/>
      <c r="G110" s="89" t="s">
        <v>80</v>
      </c>
      <c r="H110" s="15" t="s">
        <v>187</v>
      </c>
      <c r="I110" s="53">
        <v>4</v>
      </c>
      <c r="K110" s="96" t="s">
        <v>493</v>
      </c>
      <c r="L110" s="78" t="s">
        <v>264</v>
      </c>
      <c r="M110" s="93">
        <v>2</v>
      </c>
    </row>
    <row r="111" spans="1:13" ht="17.649999999999999" customHeight="1">
      <c r="A111" s="4"/>
      <c r="B111" s="4"/>
      <c r="C111" s="33" t="s">
        <v>50</v>
      </c>
      <c r="D111" s="34"/>
      <c r="E111" s="45"/>
      <c r="G111" s="89" t="s">
        <v>81</v>
      </c>
      <c r="H111" s="15" t="s">
        <v>187</v>
      </c>
      <c r="I111" s="53">
        <v>4</v>
      </c>
      <c r="K111" s="97" t="s">
        <v>494</v>
      </c>
      <c r="L111" s="94" t="s">
        <v>264</v>
      </c>
      <c r="M111" s="87">
        <v>2</v>
      </c>
    </row>
    <row r="112" spans="1:13" ht="17.649999999999999" customHeight="1">
      <c r="A112" s="4"/>
      <c r="B112" s="4"/>
      <c r="C112" s="29"/>
      <c r="D112" s="29"/>
      <c r="E112" s="45"/>
      <c r="G112" s="89" t="s">
        <v>77</v>
      </c>
      <c r="H112" s="15" t="s">
        <v>187</v>
      </c>
      <c r="I112" s="53">
        <v>4</v>
      </c>
      <c r="K112" s="98" t="s">
        <v>495</v>
      </c>
      <c r="L112" s="94" t="s">
        <v>264</v>
      </c>
      <c r="M112" s="102">
        <v>2</v>
      </c>
    </row>
    <row r="113" spans="1:14">
      <c r="A113" s="4"/>
      <c r="B113" s="4"/>
      <c r="C113" s="30"/>
      <c r="D113" s="30"/>
      <c r="E113" s="29"/>
      <c r="G113" s="89" t="s">
        <v>83</v>
      </c>
      <c r="H113" s="15" t="s">
        <v>187</v>
      </c>
      <c r="I113" s="53">
        <v>4</v>
      </c>
      <c r="K113" s="98" t="s">
        <v>870</v>
      </c>
      <c r="L113" s="94" t="s">
        <v>264</v>
      </c>
      <c r="M113" s="102">
        <v>1</v>
      </c>
    </row>
    <row r="114" spans="1:14">
      <c r="A114" s="4"/>
      <c r="B114" s="4"/>
      <c r="C114" s="30"/>
      <c r="D114" s="30"/>
      <c r="E114" s="30"/>
      <c r="G114" s="89" t="s">
        <v>78</v>
      </c>
      <c r="H114" s="15" t="s">
        <v>187</v>
      </c>
      <c r="I114" s="53">
        <v>4</v>
      </c>
      <c r="K114" s="98" t="s">
        <v>871</v>
      </c>
      <c r="L114" s="94" t="s">
        <v>264</v>
      </c>
      <c r="M114" s="102">
        <v>1</v>
      </c>
    </row>
    <row r="115" spans="1:14">
      <c r="A115" s="4"/>
      <c r="B115" s="4"/>
      <c r="C115" s="30"/>
      <c r="D115" s="30"/>
      <c r="E115" s="30"/>
      <c r="G115" s="89" t="s">
        <v>178</v>
      </c>
      <c r="H115" s="15" t="s">
        <v>187</v>
      </c>
      <c r="I115" s="53">
        <v>3</v>
      </c>
      <c r="K115" s="97" t="s">
        <v>872</v>
      </c>
      <c r="L115" s="94" t="s">
        <v>264</v>
      </c>
      <c r="M115" s="102">
        <v>1</v>
      </c>
    </row>
    <row r="116" spans="1:14">
      <c r="A116" s="4"/>
      <c r="B116" s="4"/>
      <c r="C116" s="30"/>
      <c r="D116" s="30"/>
      <c r="E116" s="30"/>
      <c r="G116" s="89" t="s">
        <v>177</v>
      </c>
      <c r="H116" s="15" t="s">
        <v>187</v>
      </c>
      <c r="I116" s="53">
        <v>3</v>
      </c>
      <c r="K116" s="98" t="s">
        <v>869</v>
      </c>
      <c r="L116" s="94" t="s">
        <v>264</v>
      </c>
      <c r="M116" s="102">
        <v>1</v>
      </c>
    </row>
    <row r="117" spans="1:14">
      <c r="A117" s="4"/>
      <c r="B117" s="4"/>
      <c r="C117" s="30"/>
      <c r="D117" s="30"/>
      <c r="E117" s="30"/>
      <c r="G117" s="89" t="s">
        <v>179</v>
      </c>
      <c r="H117" s="15" t="s">
        <v>187</v>
      </c>
      <c r="I117" s="53">
        <v>2</v>
      </c>
      <c r="K117" s="89" t="s">
        <v>829</v>
      </c>
      <c r="L117" s="89" t="s">
        <v>242</v>
      </c>
      <c r="M117" s="89">
        <v>1</v>
      </c>
      <c r="N117" s="136"/>
    </row>
    <row r="118" spans="1:14">
      <c r="A118" s="4"/>
      <c r="B118" s="12"/>
      <c r="C118" s="30"/>
      <c r="D118" s="30"/>
      <c r="E118" s="30"/>
      <c r="G118" s="89" t="s">
        <v>868</v>
      </c>
      <c r="H118" s="15" t="s">
        <v>187</v>
      </c>
      <c r="I118" s="53">
        <v>2</v>
      </c>
      <c r="K118" s="137" t="s">
        <v>866</v>
      </c>
      <c r="L118" s="137" t="s">
        <v>867</v>
      </c>
      <c r="M118" s="137">
        <v>3</v>
      </c>
    </row>
    <row r="119" spans="1:14">
      <c r="A119" s="12"/>
      <c r="B119" s="12"/>
      <c r="C119" s="30"/>
      <c r="D119" s="30"/>
      <c r="E119" s="30"/>
      <c r="G119" s="89" t="s">
        <v>181</v>
      </c>
      <c r="H119" s="15" t="s">
        <v>187</v>
      </c>
      <c r="I119" s="53">
        <v>2</v>
      </c>
      <c r="K119" s="139" t="s">
        <v>884</v>
      </c>
      <c r="L119" s="94" t="s">
        <v>885</v>
      </c>
      <c r="M119" s="94">
        <v>2</v>
      </c>
    </row>
    <row r="120" spans="1:14">
      <c r="A120" s="12"/>
      <c r="B120" s="12"/>
      <c r="C120" s="30"/>
      <c r="D120" s="30"/>
      <c r="E120" s="30"/>
      <c r="G120" s="89" t="s">
        <v>182</v>
      </c>
      <c r="H120" s="15" t="s">
        <v>187</v>
      </c>
      <c r="I120" s="53">
        <v>2</v>
      </c>
    </row>
    <row r="121" spans="1:14">
      <c r="A121" s="12"/>
      <c r="B121" s="12"/>
      <c r="C121" s="4"/>
      <c r="E121" s="30"/>
      <c r="G121" s="89" t="s">
        <v>183</v>
      </c>
      <c r="H121" s="15" t="s">
        <v>187</v>
      </c>
      <c r="I121" s="53">
        <v>2</v>
      </c>
    </row>
    <row r="122" spans="1:14">
      <c r="A122" s="12"/>
      <c r="G122" s="89" t="s">
        <v>213</v>
      </c>
      <c r="H122" s="15" t="s">
        <v>187</v>
      </c>
      <c r="I122" s="53">
        <v>2</v>
      </c>
    </row>
    <row r="123" spans="1:14">
      <c r="A123" s="12"/>
      <c r="B123" s="12"/>
      <c r="C123" s="4"/>
      <c r="G123" s="53" t="s">
        <v>84</v>
      </c>
      <c r="H123" s="15" t="s">
        <v>187</v>
      </c>
      <c r="I123" s="53">
        <v>3</v>
      </c>
    </row>
    <row r="124" spans="1:14">
      <c r="A124" s="12"/>
      <c r="B124" s="12"/>
      <c r="C124" s="4"/>
      <c r="G124" s="89" t="s">
        <v>184</v>
      </c>
      <c r="H124" s="15" t="s">
        <v>187</v>
      </c>
      <c r="I124" s="53">
        <v>2</v>
      </c>
    </row>
    <row r="125" spans="1:14">
      <c r="A125" s="4"/>
      <c r="B125" s="4"/>
      <c r="C125" s="4"/>
      <c r="G125" s="89" t="s">
        <v>185</v>
      </c>
      <c r="H125" s="15" t="s">
        <v>187</v>
      </c>
      <c r="I125" s="53">
        <v>2</v>
      </c>
    </row>
    <row r="126" spans="1:14">
      <c r="A126" s="4"/>
      <c r="B126" s="4"/>
      <c r="C126" s="4"/>
      <c r="G126" s="89" t="s">
        <v>186</v>
      </c>
      <c r="H126" s="15" t="s">
        <v>187</v>
      </c>
      <c r="I126" s="53">
        <v>2</v>
      </c>
    </row>
    <row r="127" spans="1:14">
      <c r="A127" s="4"/>
      <c r="B127" s="4"/>
      <c r="C127" s="4"/>
      <c r="G127" s="89" t="s">
        <v>250</v>
      </c>
      <c r="H127" s="15" t="s">
        <v>187</v>
      </c>
      <c r="I127" s="53">
        <v>2</v>
      </c>
    </row>
    <row r="128" spans="1:14">
      <c r="A128" s="4"/>
      <c r="B128" s="4"/>
      <c r="C128" s="4"/>
      <c r="G128" s="89" t="s">
        <v>447</v>
      </c>
      <c r="H128" s="15" t="s">
        <v>187</v>
      </c>
      <c r="I128" s="53">
        <v>1</v>
      </c>
    </row>
    <row r="129" spans="1:9">
      <c r="A129" s="4"/>
      <c r="B129" s="4"/>
      <c r="C129" s="4"/>
      <c r="G129" s="89" t="s">
        <v>448</v>
      </c>
      <c r="H129" s="15" t="s">
        <v>187</v>
      </c>
      <c r="I129" s="53">
        <v>1</v>
      </c>
    </row>
    <row r="130" spans="1:9">
      <c r="A130" s="4"/>
      <c r="B130" s="4"/>
      <c r="C130" s="4"/>
      <c r="G130" s="89" t="s">
        <v>449</v>
      </c>
      <c r="H130" s="15" t="s">
        <v>187</v>
      </c>
      <c r="I130" s="53">
        <v>1</v>
      </c>
    </row>
    <row r="131" spans="1:9">
      <c r="A131" s="4"/>
      <c r="B131" s="4"/>
      <c r="C131" s="4"/>
      <c r="G131" s="89" t="s">
        <v>450</v>
      </c>
      <c r="H131" s="15" t="s">
        <v>187</v>
      </c>
      <c r="I131" s="53">
        <v>1</v>
      </c>
    </row>
    <row r="132" spans="1:9">
      <c r="A132" s="4"/>
      <c r="B132" s="4"/>
      <c r="C132" s="4"/>
      <c r="G132" s="89" t="s">
        <v>451</v>
      </c>
      <c r="H132" s="15" t="s">
        <v>187</v>
      </c>
      <c r="I132" s="53">
        <v>1</v>
      </c>
    </row>
    <row r="133" spans="1:9">
      <c r="A133" s="4"/>
      <c r="B133" s="4"/>
      <c r="C133" s="4"/>
      <c r="G133" s="89" t="s">
        <v>452</v>
      </c>
      <c r="H133" s="15" t="s">
        <v>187</v>
      </c>
      <c r="I133" s="53">
        <v>1</v>
      </c>
    </row>
    <row r="134" spans="1:9">
      <c r="A134" s="4"/>
      <c r="B134" s="4"/>
      <c r="C134" s="4"/>
      <c r="G134" s="89" t="s">
        <v>453</v>
      </c>
      <c r="H134" s="15" t="s">
        <v>187</v>
      </c>
      <c r="I134" s="53">
        <v>1</v>
      </c>
    </row>
    <row r="135" spans="1:9">
      <c r="A135" s="4"/>
      <c r="B135" s="4"/>
      <c r="C135" s="4"/>
      <c r="G135" s="89" t="s">
        <v>454</v>
      </c>
      <c r="H135" s="15" t="s">
        <v>187</v>
      </c>
      <c r="I135" s="53">
        <v>1</v>
      </c>
    </row>
    <row r="136" spans="1:9">
      <c r="A136" s="4"/>
      <c r="B136" s="4"/>
      <c r="C136" s="4"/>
      <c r="G136" s="89" t="s">
        <v>130</v>
      </c>
      <c r="H136" s="18" t="s">
        <v>19</v>
      </c>
      <c r="I136" s="53">
        <v>4</v>
      </c>
    </row>
    <row r="137" spans="1:9">
      <c r="A137" s="4"/>
      <c r="B137" s="4"/>
      <c r="C137" s="4"/>
      <c r="G137" s="89" t="s">
        <v>61</v>
      </c>
      <c r="H137" s="18" t="s">
        <v>19</v>
      </c>
      <c r="I137" s="53">
        <v>4</v>
      </c>
    </row>
    <row r="138" spans="1:9">
      <c r="A138" s="4"/>
      <c r="B138" s="4"/>
      <c r="C138" s="4"/>
      <c r="G138" s="89" t="s">
        <v>129</v>
      </c>
      <c r="H138" s="18" t="s">
        <v>19</v>
      </c>
      <c r="I138" s="53">
        <v>3</v>
      </c>
    </row>
    <row r="139" spans="1:9">
      <c r="A139" s="4"/>
      <c r="B139" s="4"/>
      <c r="C139" s="4"/>
      <c r="G139" s="89" t="s">
        <v>194</v>
      </c>
      <c r="H139" s="18" t="s">
        <v>19</v>
      </c>
      <c r="I139" s="53">
        <v>3</v>
      </c>
    </row>
    <row r="140" spans="1:9">
      <c r="A140" s="4"/>
      <c r="B140" s="4"/>
      <c r="C140" s="4"/>
      <c r="G140" s="89" t="s">
        <v>197</v>
      </c>
      <c r="H140" s="18" t="s">
        <v>19</v>
      </c>
      <c r="I140" s="53">
        <v>2</v>
      </c>
    </row>
    <row r="141" spans="1:9">
      <c r="A141" s="4"/>
      <c r="B141" s="4"/>
      <c r="C141" s="4"/>
      <c r="G141" s="89" t="s">
        <v>198</v>
      </c>
      <c r="H141" s="18" t="s">
        <v>19</v>
      </c>
      <c r="I141" s="53">
        <v>2</v>
      </c>
    </row>
    <row r="142" spans="1:9">
      <c r="A142" s="4"/>
      <c r="B142" s="4"/>
      <c r="C142" s="4"/>
      <c r="G142" s="89" t="s">
        <v>315</v>
      </c>
      <c r="H142" s="18" t="s">
        <v>19</v>
      </c>
      <c r="I142" s="53">
        <v>2</v>
      </c>
    </row>
    <row r="143" spans="1:9">
      <c r="A143" s="4"/>
      <c r="B143" s="4"/>
      <c r="C143" s="4"/>
      <c r="G143" s="89" t="s">
        <v>195</v>
      </c>
      <c r="H143" s="18" t="s">
        <v>19</v>
      </c>
      <c r="I143" s="53">
        <v>2</v>
      </c>
    </row>
    <row r="144" spans="1:9">
      <c r="A144" s="4"/>
      <c r="B144" s="4"/>
      <c r="C144" s="4"/>
      <c r="G144" s="89" t="s">
        <v>196</v>
      </c>
      <c r="H144" s="18" t="s">
        <v>19</v>
      </c>
      <c r="I144" s="53">
        <v>2</v>
      </c>
    </row>
    <row r="145" spans="1:9">
      <c r="A145" s="4"/>
      <c r="B145" s="4"/>
      <c r="C145" s="4"/>
      <c r="G145" s="89" t="s">
        <v>312</v>
      </c>
      <c r="H145" s="18" t="s">
        <v>19</v>
      </c>
      <c r="I145" s="53">
        <v>1</v>
      </c>
    </row>
    <row r="146" spans="1:9">
      <c r="A146" s="4"/>
      <c r="B146" s="4"/>
      <c r="C146" s="4"/>
      <c r="G146" s="89" t="s">
        <v>459</v>
      </c>
      <c r="H146" s="18" t="s">
        <v>19</v>
      </c>
      <c r="I146" s="53">
        <v>1</v>
      </c>
    </row>
    <row r="147" spans="1:9">
      <c r="A147" s="4"/>
      <c r="B147" s="4"/>
      <c r="C147" s="4"/>
      <c r="G147" s="89" t="s">
        <v>464</v>
      </c>
      <c r="H147" s="15" t="s">
        <v>20</v>
      </c>
      <c r="I147" s="53">
        <v>4</v>
      </c>
    </row>
    <row r="148" spans="1:9">
      <c r="A148" s="4"/>
      <c r="B148" s="4"/>
      <c r="C148" s="4"/>
      <c r="G148" s="89" t="s">
        <v>465</v>
      </c>
      <c r="H148" s="15" t="s">
        <v>20</v>
      </c>
      <c r="I148" s="53">
        <v>3</v>
      </c>
    </row>
    <row r="149" spans="1:9">
      <c r="A149" s="4"/>
      <c r="B149" s="4"/>
      <c r="C149" s="4"/>
      <c r="G149" s="87" t="s">
        <v>69</v>
      </c>
      <c r="H149" s="87" t="s">
        <v>89</v>
      </c>
      <c r="I149" s="87">
        <v>3</v>
      </c>
    </row>
    <row r="150" spans="1:9">
      <c r="A150" s="4"/>
      <c r="B150" s="4"/>
      <c r="C150" s="4"/>
      <c r="G150" s="89" t="s">
        <v>466</v>
      </c>
      <c r="H150" s="15" t="s">
        <v>20</v>
      </c>
      <c r="I150" s="53">
        <v>3</v>
      </c>
    </row>
    <row r="151" spans="1:9">
      <c r="A151" s="4"/>
      <c r="B151" s="4"/>
      <c r="C151" s="4"/>
      <c r="G151" s="89" t="s">
        <v>467</v>
      </c>
      <c r="H151" s="15" t="s">
        <v>20</v>
      </c>
      <c r="I151" s="53">
        <v>3</v>
      </c>
    </row>
    <row r="152" spans="1:9">
      <c r="A152" s="4"/>
      <c r="B152" s="4"/>
      <c r="C152" s="4"/>
      <c r="G152" s="89" t="s">
        <v>468</v>
      </c>
      <c r="H152" s="15" t="s">
        <v>20</v>
      </c>
      <c r="I152" s="53">
        <v>4</v>
      </c>
    </row>
    <row r="153" spans="1:9">
      <c r="A153" s="4"/>
      <c r="B153" s="4"/>
      <c r="C153" s="4"/>
      <c r="G153" s="89" t="s">
        <v>469</v>
      </c>
      <c r="H153" s="15" t="s">
        <v>20</v>
      </c>
      <c r="I153" s="53">
        <v>1</v>
      </c>
    </row>
    <row r="154" spans="1:9">
      <c r="A154" s="4"/>
      <c r="B154" s="4"/>
      <c r="C154" s="4"/>
      <c r="G154" s="89" t="s">
        <v>470</v>
      </c>
      <c r="H154" s="15" t="s">
        <v>20</v>
      </c>
      <c r="I154" s="53">
        <v>1</v>
      </c>
    </row>
    <row r="155" spans="1:9">
      <c r="A155" s="4"/>
      <c r="B155" s="4"/>
      <c r="C155" s="4"/>
      <c r="G155" s="89" t="s">
        <v>471</v>
      </c>
      <c r="H155" s="15" t="s">
        <v>20</v>
      </c>
      <c r="I155" s="53">
        <v>4</v>
      </c>
    </row>
    <row r="156" spans="1:9">
      <c r="A156" s="4"/>
      <c r="B156" s="4"/>
      <c r="C156" s="4"/>
      <c r="G156" s="89" t="s">
        <v>472</v>
      </c>
      <c r="H156" s="15" t="s">
        <v>20</v>
      </c>
      <c r="I156" s="53">
        <v>3</v>
      </c>
    </row>
    <row r="157" spans="1:9">
      <c r="A157" s="4"/>
      <c r="B157" s="4"/>
      <c r="C157" s="4"/>
      <c r="G157" s="89" t="s">
        <v>473</v>
      </c>
      <c r="H157" s="15" t="s">
        <v>20</v>
      </c>
      <c r="I157" s="53">
        <v>3</v>
      </c>
    </row>
    <row r="158" spans="1:9">
      <c r="A158" s="4"/>
      <c r="B158" s="4"/>
      <c r="C158" s="4"/>
      <c r="G158" s="89" t="s">
        <v>474</v>
      </c>
      <c r="H158" s="15" t="s">
        <v>20</v>
      </c>
      <c r="I158" s="53">
        <v>1</v>
      </c>
    </row>
    <row r="159" spans="1:9">
      <c r="A159" s="4"/>
      <c r="B159" s="4"/>
      <c r="C159" s="4"/>
      <c r="G159" s="89" t="s">
        <v>475</v>
      </c>
      <c r="H159" s="15" t="s">
        <v>20</v>
      </c>
      <c r="I159" s="53">
        <v>1</v>
      </c>
    </row>
    <row r="160" spans="1:9">
      <c r="A160" s="4"/>
      <c r="B160" s="4"/>
      <c r="C160" s="4"/>
      <c r="G160" s="99" t="s">
        <v>243</v>
      </c>
      <c r="H160" s="55" t="s">
        <v>264</v>
      </c>
      <c r="I160" s="53">
        <v>4</v>
      </c>
    </row>
    <row r="161" spans="1:9">
      <c r="A161" s="4"/>
      <c r="B161" s="4"/>
      <c r="C161" s="4"/>
      <c r="G161" s="95" t="s">
        <v>254</v>
      </c>
      <c r="H161" s="55" t="s">
        <v>264</v>
      </c>
      <c r="I161" s="53">
        <v>3</v>
      </c>
    </row>
    <row r="162" spans="1:9">
      <c r="A162" s="12"/>
      <c r="B162" s="12"/>
      <c r="C162" s="4"/>
      <c r="G162" s="95" t="s">
        <v>245</v>
      </c>
      <c r="H162" s="55" t="s">
        <v>264</v>
      </c>
      <c r="I162" s="53">
        <v>3</v>
      </c>
    </row>
    <row r="163" spans="1:9">
      <c r="A163" s="12"/>
      <c r="B163" s="12"/>
      <c r="C163" s="4"/>
      <c r="G163" s="95" t="s">
        <v>244</v>
      </c>
      <c r="H163" s="55" t="s">
        <v>264</v>
      </c>
      <c r="I163" s="53">
        <v>3</v>
      </c>
    </row>
    <row r="164" spans="1:9">
      <c r="A164" s="12"/>
      <c r="B164" s="12"/>
      <c r="C164" s="4"/>
      <c r="G164" s="95" t="s">
        <v>482</v>
      </c>
      <c r="H164" s="55" t="s">
        <v>264</v>
      </c>
      <c r="I164" s="53">
        <v>3</v>
      </c>
    </row>
    <row r="165" spans="1:9">
      <c r="A165" s="4"/>
      <c r="B165" s="4"/>
      <c r="C165" s="4"/>
      <c r="G165" s="95" t="s">
        <v>483</v>
      </c>
      <c r="H165" s="55" t="s">
        <v>264</v>
      </c>
      <c r="I165" s="53">
        <v>3</v>
      </c>
    </row>
    <row r="166" spans="1:9">
      <c r="A166" s="4"/>
      <c r="B166" s="4"/>
      <c r="C166" s="4"/>
      <c r="G166" s="100" t="s">
        <v>251</v>
      </c>
      <c r="H166" s="55" t="s">
        <v>264</v>
      </c>
      <c r="I166" s="53">
        <v>3</v>
      </c>
    </row>
    <row r="167" spans="1:9">
      <c r="A167" s="4"/>
      <c r="B167" s="4"/>
      <c r="C167" s="4"/>
      <c r="G167" s="100" t="s">
        <v>484</v>
      </c>
      <c r="H167" s="55" t="s">
        <v>264</v>
      </c>
      <c r="I167" s="53">
        <v>3</v>
      </c>
    </row>
    <row r="168" spans="1:9">
      <c r="A168" s="4"/>
      <c r="B168" s="4"/>
      <c r="C168" s="4"/>
      <c r="G168" s="101" t="s">
        <v>247</v>
      </c>
      <c r="H168" s="55" t="s">
        <v>264</v>
      </c>
      <c r="I168" s="53">
        <v>2</v>
      </c>
    </row>
    <row r="169" spans="1:9">
      <c r="A169" s="4"/>
      <c r="B169" s="4"/>
      <c r="C169" s="4"/>
      <c r="G169" s="100" t="s">
        <v>485</v>
      </c>
      <c r="H169" s="55" t="s">
        <v>264</v>
      </c>
      <c r="I169" s="53">
        <v>2</v>
      </c>
    </row>
    <row r="170" spans="1:9">
      <c r="A170" s="12"/>
      <c r="B170" s="12"/>
      <c r="C170" s="4"/>
      <c r="G170" s="99" t="s">
        <v>486</v>
      </c>
      <c r="H170" s="55" t="s">
        <v>264</v>
      </c>
      <c r="I170" s="53">
        <v>2</v>
      </c>
    </row>
    <row r="171" spans="1:9">
      <c r="A171" s="12"/>
      <c r="B171" s="12"/>
      <c r="C171" s="4"/>
      <c r="G171" s="100" t="s">
        <v>487</v>
      </c>
      <c r="H171" s="55" t="s">
        <v>264</v>
      </c>
      <c r="I171" s="53">
        <v>2</v>
      </c>
    </row>
    <row r="172" spans="1:9">
      <c r="A172" s="4"/>
      <c r="B172" s="4"/>
      <c r="C172" s="4"/>
      <c r="G172" s="100" t="s">
        <v>308</v>
      </c>
      <c r="H172" s="55" t="s">
        <v>264</v>
      </c>
      <c r="I172" s="74">
        <v>2</v>
      </c>
    </row>
    <row r="173" spans="1:9">
      <c r="A173" s="4"/>
      <c r="B173" s="4"/>
      <c r="C173" s="4"/>
      <c r="G173" s="99" t="s">
        <v>488</v>
      </c>
      <c r="H173" s="55" t="s">
        <v>264</v>
      </c>
      <c r="I173" s="74">
        <v>2</v>
      </c>
    </row>
    <row r="174" spans="1:9">
      <c r="A174" s="4"/>
      <c r="B174" s="4"/>
      <c r="C174" s="4"/>
      <c r="G174" s="101" t="s">
        <v>489</v>
      </c>
      <c r="H174" s="55" t="s">
        <v>264</v>
      </c>
      <c r="I174" s="74">
        <v>2</v>
      </c>
    </row>
    <row r="175" spans="1:9">
      <c r="A175" s="4"/>
      <c r="B175" s="4"/>
      <c r="C175" s="4"/>
      <c r="G175" s="99" t="s">
        <v>490</v>
      </c>
      <c r="H175" s="55" t="s">
        <v>264</v>
      </c>
      <c r="I175" s="74">
        <v>1</v>
      </c>
    </row>
    <row r="176" spans="1:9">
      <c r="A176" s="4"/>
      <c r="B176" s="4"/>
      <c r="C176" s="4"/>
      <c r="G176" s="101" t="s">
        <v>491</v>
      </c>
      <c r="H176" s="55" t="s">
        <v>264</v>
      </c>
      <c r="I176" s="74">
        <v>1</v>
      </c>
    </row>
    <row r="177" spans="1:9">
      <c r="A177" s="4"/>
      <c r="B177" s="4"/>
      <c r="C177" s="4"/>
      <c r="G177" s="89" t="s">
        <v>769</v>
      </c>
      <c r="H177" s="89" t="s">
        <v>242</v>
      </c>
      <c r="I177" s="89">
        <v>4</v>
      </c>
    </row>
    <row r="178" spans="1:9">
      <c r="A178" s="12"/>
      <c r="B178" s="12"/>
      <c r="C178" s="4"/>
      <c r="G178" s="89" t="s">
        <v>812</v>
      </c>
      <c r="H178" s="89" t="s">
        <v>242</v>
      </c>
      <c r="I178" s="89">
        <v>4</v>
      </c>
    </row>
    <row r="179" spans="1:9">
      <c r="A179" s="12"/>
      <c r="B179" s="12"/>
      <c r="C179" s="4"/>
      <c r="G179" s="89" t="s">
        <v>787</v>
      </c>
      <c r="H179" s="89" t="s">
        <v>242</v>
      </c>
      <c r="I179" s="89">
        <v>3</v>
      </c>
    </row>
    <row r="180" spans="1:9">
      <c r="A180" s="4"/>
      <c r="B180" s="4"/>
      <c r="C180" s="4"/>
      <c r="G180" s="89" t="s">
        <v>820</v>
      </c>
      <c r="H180" s="89" t="s">
        <v>242</v>
      </c>
      <c r="I180" s="89">
        <v>3</v>
      </c>
    </row>
    <row r="181" spans="1:9">
      <c r="A181" s="4"/>
      <c r="B181" s="4"/>
      <c r="C181" s="4"/>
      <c r="G181" s="89" t="s">
        <v>730</v>
      </c>
      <c r="H181" s="89" t="s">
        <v>242</v>
      </c>
      <c r="I181" s="89">
        <v>1</v>
      </c>
    </row>
    <row r="182" spans="1:9">
      <c r="A182" s="4"/>
      <c r="B182" s="4"/>
      <c r="C182" s="4"/>
      <c r="G182" s="89" t="s">
        <v>767</v>
      </c>
      <c r="H182" s="89" t="s">
        <v>242</v>
      </c>
      <c r="I182" s="89">
        <v>1</v>
      </c>
    </row>
    <row r="183" spans="1:9">
      <c r="A183" s="4"/>
      <c r="B183" s="4"/>
      <c r="C183" s="4"/>
    </row>
    <row r="184" spans="1:9">
      <c r="A184" s="4"/>
      <c r="B184" s="4"/>
      <c r="C184" s="4"/>
    </row>
    <row r="185" spans="1:9">
      <c r="A185" s="4"/>
      <c r="B185" s="4"/>
      <c r="C185" s="4"/>
    </row>
    <row r="186" spans="1:9">
      <c r="A186" s="4"/>
      <c r="B186" s="4"/>
      <c r="C186" s="4"/>
    </row>
    <row r="187" spans="1:9">
      <c r="A187" s="4"/>
      <c r="B187" s="4"/>
      <c r="C187" s="4"/>
    </row>
    <row r="188" spans="1:9">
      <c r="A188" s="4"/>
      <c r="B188" s="4"/>
      <c r="C188" s="4"/>
    </row>
    <row r="189" spans="1:9">
      <c r="A189" s="4"/>
      <c r="B189" s="4"/>
      <c r="C189" s="4"/>
    </row>
    <row r="190" spans="1:9">
      <c r="A190" s="4"/>
      <c r="B190" s="4"/>
      <c r="C190" s="4"/>
    </row>
    <row r="191" spans="1:9">
      <c r="A191" s="4"/>
      <c r="B191" s="4"/>
      <c r="C191" s="4"/>
    </row>
    <row r="192" spans="1:9">
      <c r="A192" s="4"/>
      <c r="B192" s="4"/>
      <c r="C192" s="4"/>
    </row>
    <row r="193" spans="1:3">
      <c r="A193" s="4"/>
      <c r="B193" s="4"/>
      <c r="C193" s="4"/>
    </row>
    <row r="194" spans="1:3">
      <c r="A194" s="4"/>
      <c r="B194" s="4"/>
      <c r="C194" s="4"/>
    </row>
    <row r="195" spans="1:3">
      <c r="A195" s="4"/>
      <c r="B195" s="4"/>
      <c r="C195" s="4"/>
    </row>
    <row r="196" spans="1:3">
      <c r="A196" s="4"/>
      <c r="B196" s="4"/>
      <c r="C196" s="4"/>
    </row>
    <row r="197" spans="1:3">
      <c r="A197" s="12"/>
      <c r="B197" s="12"/>
      <c r="C197" s="4"/>
    </row>
    <row r="198" spans="1:3">
      <c r="A198" s="12"/>
      <c r="B198" s="12"/>
      <c r="C198" s="4"/>
    </row>
    <row r="199" spans="1:3">
      <c r="A199" s="12"/>
      <c r="B199" s="12"/>
      <c r="C199" s="4"/>
    </row>
    <row r="200" spans="1:3">
      <c r="A200" s="4"/>
      <c r="B200" s="4"/>
      <c r="C200" s="4"/>
    </row>
    <row r="201" spans="1:3">
      <c r="A201" s="4"/>
      <c r="B201" s="4"/>
      <c r="C201" s="4"/>
    </row>
    <row r="202" spans="1:3">
      <c r="A202" s="4"/>
      <c r="B202" s="4"/>
      <c r="C202" s="4"/>
    </row>
    <row r="203" spans="1:3">
      <c r="A203" s="4"/>
      <c r="B203" s="4"/>
      <c r="C203" s="4"/>
    </row>
    <row r="204" spans="1:3">
      <c r="A204" s="4"/>
      <c r="B204" s="4"/>
      <c r="C204" s="4"/>
    </row>
    <row r="205" spans="1:3">
      <c r="A205" s="4"/>
      <c r="B205" s="4"/>
      <c r="C205" s="4"/>
    </row>
    <row r="206" spans="1:3">
      <c r="A206" s="4"/>
      <c r="B206" s="4"/>
      <c r="C206" s="4"/>
    </row>
    <row r="207" spans="1:3">
      <c r="A207" s="4"/>
      <c r="B207" s="4"/>
      <c r="C207" s="4"/>
    </row>
    <row r="208" spans="1:3">
      <c r="A208" s="4"/>
      <c r="B208" s="4"/>
      <c r="C208" s="4"/>
    </row>
    <row r="209" spans="1:5">
      <c r="A209" s="4"/>
      <c r="B209" s="4"/>
      <c r="C209" s="4"/>
    </row>
    <row r="210" spans="1:5">
      <c r="A210" s="4"/>
      <c r="B210" s="4"/>
      <c r="C210" s="4"/>
    </row>
    <row r="211" spans="1:5">
      <c r="A211" s="4"/>
      <c r="B211" s="4"/>
      <c r="C211" s="4"/>
    </row>
    <row r="212" spans="1:5">
      <c r="A212" s="4"/>
      <c r="B212" s="4"/>
      <c r="C212" s="4"/>
      <c r="E212" s="8"/>
    </row>
    <row r="213" spans="1:5">
      <c r="E213" s="8"/>
    </row>
    <row r="214" spans="1:5">
      <c r="B214" s="4"/>
      <c r="E214" s="8"/>
    </row>
    <row r="215" spans="1:5">
      <c r="B215" s="4"/>
      <c r="E215" s="8"/>
    </row>
    <row r="216" spans="1:5">
      <c r="B216" s="4"/>
      <c r="E216" s="8"/>
    </row>
    <row r="217" spans="1:5">
      <c r="B217" s="4"/>
      <c r="E217" s="8"/>
    </row>
    <row r="218" spans="1:5">
      <c r="B218" s="4"/>
      <c r="E218" s="8"/>
    </row>
    <row r="219" spans="1:5">
      <c r="B219" s="4"/>
      <c r="E219" s="8"/>
    </row>
    <row r="220" spans="1:5">
      <c r="B220" s="4"/>
      <c r="E220" s="8"/>
    </row>
    <row r="221" spans="1:5">
      <c r="E221" s="8"/>
    </row>
    <row r="222" spans="1:5">
      <c r="E222" s="8"/>
    </row>
    <row r="223" spans="1:5">
      <c r="E223" s="8"/>
    </row>
    <row r="224" spans="1:5">
      <c r="E224" s="8"/>
    </row>
    <row r="225" spans="2:5">
      <c r="B225" s="4"/>
      <c r="E225" s="8"/>
    </row>
    <row r="226" spans="2:5">
      <c r="B226" s="4"/>
      <c r="E226" s="8"/>
    </row>
    <row r="227" spans="2:5">
      <c r="B227" s="4"/>
      <c r="E227" s="8"/>
    </row>
    <row r="228" spans="2:5">
      <c r="B228" s="4"/>
      <c r="E228" s="8"/>
    </row>
    <row r="229" spans="2:5">
      <c r="B229" s="4"/>
      <c r="E229" s="8"/>
    </row>
    <row r="230" spans="2:5">
      <c r="B230" s="4"/>
      <c r="E230" s="8"/>
    </row>
    <row r="231" spans="2:5">
      <c r="B231" s="4"/>
      <c r="E231" s="8"/>
    </row>
    <row r="232" spans="2:5">
      <c r="B232" s="4"/>
      <c r="E232" s="8"/>
    </row>
    <row r="233" spans="2:5">
      <c r="B233" s="4"/>
      <c r="E233" s="8"/>
    </row>
    <row r="234" spans="2:5">
      <c r="B234" s="4"/>
      <c r="E234" s="8"/>
    </row>
    <row r="235" spans="2:5">
      <c r="B235" s="4"/>
      <c r="E235" s="8"/>
    </row>
    <row r="236" spans="2:5">
      <c r="B236" s="4"/>
      <c r="E236" s="8"/>
    </row>
    <row r="237" spans="2:5">
      <c r="B237" s="4"/>
      <c r="E237" s="8"/>
    </row>
    <row r="238" spans="2:5">
      <c r="B238" s="4"/>
      <c r="E238" s="8"/>
    </row>
    <row r="239" spans="2:5">
      <c r="B239" s="4"/>
      <c r="E239" s="8"/>
    </row>
    <row r="240" spans="2:5">
      <c r="B240" s="4"/>
      <c r="E240" s="8"/>
    </row>
    <row r="241" spans="1:5">
      <c r="B241" s="4"/>
      <c r="E241" s="8"/>
    </row>
    <row r="242" spans="1:5">
      <c r="B242" s="4"/>
      <c r="E242" s="8"/>
    </row>
    <row r="243" spans="1:5">
      <c r="B243" s="4"/>
      <c r="E243" s="8"/>
    </row>
    <row r="244" spans="1:5">
      <c r="B244" s="4"/>
      <c r="E244" s="8"/>
    </row>
    <row r="245" spans="1:5">
      <c r="B245" s="4"/>
      <c r="E245" s="8"/>
    </row>
    <row r="246" spans="1:5">
      <c r="B246" s="4"/>
      <c r="E246" s="8"/>
    </row>
    <row r="247" spans="1:5">
      <c r="B247" s="4"/>
      <c r="E247" s="8"/>
    </row>
    <row r="248" spans="1:5">
      <c r="B248" s="4"/>
      <c r="E248" s="8"/>
    </row>
    <row r="249" spans="1:5">
      <c r="B249" s="4"/>
      <c r="E249" s="8"/>
    </row>
    <row r="250" spans="1:5">
      <c r="B250" s="4"/>
      <c r="E250" s="8"/>
    </row>
    <row r="251" spans="1:5">
      <c r="A251" s="4"/>
      <c r="B251" s="4"/>
    </row>
    <row r="253" spans="1:5">
      <c r="A253" s="4"/>
      <c r="B253" s="4"/>
    </row>
    <row r="254" spans="1:5">
      <c r="A254" s="4"/>
      <c r="B254" s="4"/>
    </row>
    <row r="255" spans="1:5">
      <c r="A255" s="4"/>
      <c r="B255" s="4"/>
    </row>
    <row r="256" spans="1:5">
      <c r="A256" s="4"/>
      <c r="B256" s="4"/>
    </row>
    <row r="257" spans="1:2">
      <c r="A257" s="4"/>
      <c r="B257" s="4"/>
    </row>
    <row r="258" spans="1:2">
      <c r="A258" s="4"/>
      <c r="B258" s="4"/>
    </row>
    <row r="259" spans="1:2">
      <c r="A259" s="4"/>
      <c r="B259" s="4"/>
    </row>
    <row r="260" spans="1:2">
      <c r="A260" s="4"/>
      <c r="B260" s="4"/>
    </row>
    <row r="261" spans="1:2">
      <c r="A261" s="4"/>
      <c r="B261" s="4"/>
    </row>
    <row r="262" spans="1:2">
      <c r="A262" s="4"/>
      <c r="B262" s="4"/>
    </row>
    <row r="263" spans="1:2">
      <c r="A263" s="4"/>
      <c r="B263" s="4"/>
    </row>
    <row r="264" spans="1:2">
      <c r="A264" s="4"/>
      <c r="B264" s="4"/>
    </row>
    <row r="265" spans="1:2">
      <c r="A265" s="4"/>
      <c r="B265" s="4"/>
    </row>
  </sheetData>
  <protectedRanges>
    <protectedRange sqref="A513:A588" name="範囲1_1_1"/>
    <protectedRange sqref="A313:B352" name="範囲1_1_2"/>
  </protectedRanges>
  <phoneticPr fontId="4"/>
  <conditionalFormatting sqref="A1:XFD2 A3:F8 H3:XFD47 A9:G12 A13:E26 G14:G26 A27:G47 A48:XFD48 I49:XFD58 H49:H65 A49:G74 I59:K65 L59:XFD69 H66:K69 H70:XFD98 E75:G98 B75:D121 A75:A122 E99:XFD114 E115:F122 G115:XFD1048576 A123:F1048576">
    <cfRule type="containsText" dxfId="12" priority="1" operator="containsText" text="岡山商科">
      <formula>NOT(ISERROR(SEARCH("岡山商科",A1)))</formula>
    </cfRule>
  </conditionalFormatting>
  <conditionalFormatting sqref="F1:M2 E1:E11 A1:D14 H3:M3 F3:F8 M4:M13 I4:L20 H4:H47 F9:G12 E13 G14:G26 A15:E26 L19:L35 I20:I24 M20:M37 I21:K41 A27:G47 L35:M41 L37:L43 I42:M47 A48:M48 I49:M58 H49:H65 A49:G74 I59:K65 L59:M69 H66:K69 H70:M98 E75:G98 B75:D121 A75:A122 E99:M114 E115:F122 G115:M1048576 A123:F1048576">
    <cfRule type="containsText" dxfId="11" priority="5" operator="containsText" text="近畿">
      <formula>NOT(ISERROR(SEARCH("近畿",A1)))</formula>
    </cfRule>
    <cfRule type="containsText" dxfId="10" priority="70" operator="containsText" text="立命館">
      <formula>NOT(ISERROR(SEARCH("立命館",A1)))</formula>
    </cfRule>
    <cfRule type="containsText" dxfId="9" priority="71" operator="containsText" text="同志社">
      <formula>NOT(ISERROR(SEARCH("同志社",A1)))</formula>
    </cfRule>
    <cfRule type="containsText" dxfId="8" priority="72" operator="containsText" text="甲南">
      <formula>NOT(ISERROR(SEARCH("甲南",A1)))</formula>
    </cfRule>
    <cfRule type="containsText" dxfId="7" priority="73" operator="containsText" text="京都大学">
      <formula>NOT(ISERROR(SEARCH("京都大学",A1)))</formula>
    </cfRule>
    <cfRule type="containsText" dxfId="6" priority="74" operator="containsText" text="京都産業">
      <formula>NOT(ISERROR(SEARCH("京都産業",A1)))</formula>
    </cfRule>
    <cfRule type="containsText" dxfId="5" priority="75" operator="containsText" text="関西大学">
      <formula>NOT(ISERROR(SEARCH("関西大学",A1)))</formula>
    </cfRule>
    <cfRule type="containsText" dxfId="4" priority="76" operator="containsText" text="関西学院">
      <formula>NOT(ISERROR(SEARCH("関西学院",A1)))</formula>
    </cfRule>
    <cfRule type="containsText" dxfId="3" priority="77" operator="containsText" text="大阪大学">
      <formula>NOT(ISERROR(SEARCH("大阪大学",A1)))</formula>
    </cfRule>
    <cfRule type="containsText" dxfId="2" priority="78" operator="containsText" text="大阪産業">
      <formula>NOT(ISERROR(SEARCH("大阪産業",A1)))</formula>
    </cfRule>
  </conditionalFormatting>
  <dataValidations count="1">
    <dataValidation type="list" allowBlank="1" showInputMessage="1" showErrorMessage="1" sqref="C9:C121 C123:C202" xr:uid="{82A204C1-AB2D-4F1C-A1E8-F6445434C8CE}">
      <formula1>"1,2,3,4"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2BEDD-A1D4-44C6-84D0-C916ADE09118}">
  <dimension ref="A1"/>
  <sheetViews>
    <sheetView workbookViewId="0"/>
  </sheetViews>
  <sheetFormatPr defaultRowHeight="18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C8746-B929-4435-9177-A3C1BFB271CC}">
  <dimension ref="A1:K129"/>
  <sheetViews>
    <sheetView zoomScale="83" zoomScaleNormal="85" workbookViewId="0">
      <selection activeCell="M70" sqref="M70"/>
    </sheetView>
  </sheetViews>
  <sheetFormatPr defaultColWidth="8.9140625" defaultRowHeight="18"/>
  <cols>
    <col min="1" max="1" width="8.6640625" style="4" customWidth="1"/>
    <col min="2" max="2" width="12.83203125" style="4" bestFit="1" customWidth="1"/>
    <col min="3" max="3" width="12.4140625" style="4" bestFit="1" customWidth="1"/>
    <col min="4" max="4" width="8.6640625" style="42"/>
    <col min="5" max="10" width="8.9140625" style="4"/>
    <col min="11" max="11" width="18.4140625" style="4" customWidth="1"/>
    <col min="12" max="16384" width="8.9140625" style="4"/>
  </cols>
  <sheetData>
    <row r="1" spans="1:11">
      <c r="A1" s="56" t="s">
        <v>7</v>
      </c>
      <c r="B1" s="57" t="s">
        <v>0</v>
      </c>
      <c r="C1" s="57" t="s">
        <v>1</v>
      </c>
      <c r="D1" s="66" t="s">
        <v>6</v>
      </c>
      <c r="E1" s="57" t="s">
        <v>22</v>
      </c>
      <c r="F1" s="57" t="s">
        <v>11</v>
      </c>
      <c r="G1" s="57" t="s">
        <v>56</v>
      </c>
      <c r="H1" s="57" t="s">
        <v>23</v>
      </c>
      <c r="I1" s="58" t="s">
        <v>13</v>
      </c>
      <c r="J1" s="58" t="s">
        <v>221</v>
      </c>
      <c r="K1" s="58" t="s">
        <v>57</v>
      </c>
    </row>
    <row r="2" spans="1:11">
      <c r="A2" s="59">
        <f>RANK($K2,$K:$K)</f>
        <v>1</v>
      </c>
      <c r="B2" s="104" t="str">
        <f>選手!K102</f>
        <v>岡田 美月</v>
      </c>
      <c r="C2" s="17" t="str">
        <f>IFERROR(VLOOKUP(B2,選手!$K:$L,2,FALSE),"")</f>
        <v>立命館大学</v>
      </c>
      <c r="D2" s="43">
        <f>IFERROR(VLOOKUP(B2,選手!$K:$M,3,FALSE),"")</f>
        <v>1</v>
      </c>
      <c r="E2" s="60">
        <f>IFERROR(VLOOKUP(B2,春関!$B:$D,3,FALSE),0)</f>
        <v>613.19999999999993</v>
      </c>
      <c r="F2" s="67">
        <f>IFERROR(VLOOKUP(B2,西日本!$B:$D,3,FALSE),0)</f>
        <v>617</v>
      </c>
      <c r="G2" s="68">
        <f>IFERROR(VLOOKUP(B2,選抜!$B:$D,3,FALSE),0)</f>
        <v>621.20000000000005</v>
      </c>
      <c r="H2" s="60">
        <f>IFERROR(VLOOKUP(B2,秋関!$B:$D,3,FALSE),0)</f>
        <v>622.79999999999995</v>
      </c>
      <c r="I2" s="61">
        <f>IFERROR(VLOOKUP(B2,インカレ!$B:$D,3,FALSE),0)</f>
        <v>623.6</v>
      </c>
      <c r="J2" s="61">
        <f>IFERROR(VLOOKUP(B2,新人戦!$B:$D,3,FALSE),0)</f>
        <v>622.09999999999991</v>
      </c>
      <c r="K2" s="61">
        <f>LARGE(E2:I2,1)+LARGE(E2:J2,2)+LARGE(E2:J2,3)</f>
        <v>1868.5</v>
      </c>
    </row>
    <row r="3" spans="1:11">
      <c r="A3" s="59">
        <f>RANK($K3,$K:$K)</f>
        <v>2</v>
      </c>
      <c r="B3" s="104" t="str">
        <f>選手!K105</f>
        <v>田邉 伶奈</v>
      </c>
      <c r="C3" s="17" t="str">
        <f>IFERROR(VLOOKUP(B3,選手!$K:$L,2,FALSE),"")</f>
        <v>立命館大学</v>
      </c>
      <c r="D3" s="43">
        <f>IFERROR(VLOOKUP(B3,選手!$K:$M,3,FALSE),"")</f>
        <v>3</v>
      </c>
      <c r="E3" s="60">
        <f>IFERROR(VLOOKUP(B3,春関!$B:$D,3,FALSE),0)</f>
        <v>622.1</v>
      </c>
      <c r="F3" s="67">
        <f>IFERROR(VLOOKUP(B3,西日本!$B:$D,3,FALSE),0)</f>
        <v>616.1</v>
      </c>
      <c r="G3" s="68">
        <f>IFERROR(VLOOKUP(B3,選抜!$B:$D,3,FALSE),0)</f>
        <v>620.60000000000014</v>
      </c>
      <c r="H3" s="60">
        <f>IFERROR(VLOOKUP(B3,秋関!$B:$D,3,FALSE),0)</f>
        <v>615</v>
      </c>
      <c r="I3" s="61">
        <f>IFERROR(VLOOKUP(B3,インカレ!$B:$D,3,FALSE),0)</f>
        <v>616.4</v>
      </c>
      <c r="J3" s="61">
        <f>IFERROR(VLOOKUP(B3,新人戦!$B:$D,3,FALSE),0)</f>
        <v>0</v>
      </c>
      <c r="K3" s="61">
        <f>LARGE(E3:I3,1)+LARGE(E3:J3,2)+LARGE(E3:J3,3)</f>
        <v>1859.1000000000004</v>
      </c>
    </row>
    <row r="4" spans="1:11">
      <c r="A4" s="59">
        <f>RANK($K4,$K:$K)</f>
        <v>3</v>
      </c>
      <c r="B4" s="104" t="str">
        <f>選手!K94</f>
        <v>平野 真歩</v>
      </c>
      <c r="C4" s="17" t="str">
        <f>IFERROR(VLOOKUP(B4,選手!$K:$L,2,FALSE),"")</f>
        <v>同志社大学</v>
      </c>
      <c r="D4" s="43">
        <f>IFERROR(VLOOKUP(B4,選手!$K:$M,3,FALSE),"")</f>
        <v>3</v>
      </c>
      <c r="E4" s="60">
        <f>IFERROR(VLOOKUP(B4,春関!$B:$D,3,FALSE),0)</f>
        <v>621.4</v>
      </c>
      <c r="F4" s="67">
        <f>IFERROR(VLOOKUP(B4,西日本!$B:$D,3,FALSE),0)</f>
        <v>611.4</v>
      </c>
      <c r="G4" s="68">
        <f>IFERROR(VLOOKUP(B4,選抜!$B:$D,3,FALSE),0)</f>
        <v>617.6</v>
      </c>
      <c r="H4" s="60">
        <f>IFERROR(VLOOKUP(B4,秋関!$B:$D,3,FALSE),0)</f>
        <v>615.1</v>
      </c>
      <c r="I4" s="61">
        <f>IFERROR(VLOOKUP(B4,インカレ!$B:$D,3,FALSE),0)</f>
        <v>611.20000000000005</v>
      </c>
      <c r="J4" s="61">
        <f>IFERROR(VLOOKUP(B4,新人戦!$B:$D,3,FALSE),0)</f>
        <v>0</v>
      </c>
      <c r="K4" s="61">
        <f>LARGE(E4:I4,1)+LARGE(E4:J4,2)+LARGE(E4:J4,3)</f>
        <v>1854.1</v>
      </c>
    </row>
    <row r="5" spans="1:11">
      <c r="A5" s="59">
        <f>RANK($K5,$K:$K)</f>
        <v>4</v>
      </c>
      <c r="B5" s="104" t="str">
        <f>選手!K91</f>
        <v>山森 月乃</v>
      </c>
      <c r="C5" s="17" t="str">
        <f>IFERROR(VLOOKUP(B5,選手!$K:$L,2,FALSE),"")</f>
        <v>同志社大学</v>
      </c>
      <c r="D5" s="43">
        <f>IFERROR(VLOOKUP(B5,選手!$K:$M,3,FALSE),"")</f>
        <v>4</v>
      </c>
      <c r="E5" s="60">
        <f>IFERROR(VLOOKUP(B5,春関!$B:$D,3,FALSE),0)</f>
        <v>613.6</v>
      </c>
      <c r="F5" s="67">
        <f>IFERROR(VLOOKUP(B5,西日本!$B:$D,3,FALSE),0)</f>
        <v>608.6</v>
      </c>
      <c r="G5" s="68">
        <f>IFERROR(VLOOKUP(B5,選抜!$B:$D,3,FALSE),0)</f>
        <v>608.30000000000007</v>
      </c>
      <c r="H5" s="60">
        <f>IFERROR(VLOOKUP(B5,秋関!$B:$D,3,FALSE),0)</f>
        <v>621.30000000000007</v>
      </c>
      <c r="I5" s="61">
        <f>IFERROR(VLOOKUP(B5,インカレ!$B:$D,3,FALSE),0)</f>
        <v>615.1</v>
      </c>
      <c r="J5" s="61">
        <f>IFERROR(VLOOKUP(B5,新人戦!$B:$D,3,FALSE),0)</f>
        <v>0</v>
      </c>
      <c r="K5" s="61">
        <f>LARGE(E5:I5,1)+LARGE(E5:J5,2)+LARGE(E5:J5,3)</f>
        <v>1850</v>
      </c>
    </row>
    <row r="6" spans="1:11">
      <c r="A6" s="59">
        <f>RANK($K6,$K:$K)</f>
        <v>5</v>
      </c>
      <c r="B6" s="104" t="str">
        <f>選手!K99</f>
        <v>野村 奈生</v>
      </c>
      <c r="C6" s="17" t="str">
        <f>IFERROR(VLOOKUP(B6,選手!$K:$L,2,FALSE),"")</f>
        <v>同志社大学</v>
      </c>
      <c r="D6" s="43">
        <f>IFERROR(VLOOKUP(B6,選手!$K:$M,3,FALSE),"")</f>
        <v>1</v>
      </c>
      <c r="E6" s="60">
        <f>IFERROR(VLOOKUP(B6,春関!$B:$D,3,FALSE),0)</f>
        <v>617.70000000000005</v>
      </c>
      <c r="F6" s="67">
        <f>IFERROR(VLOOKUP(B6,西日本!$B:$D,3,FALSE),0)</f>
        <v>0</v>
      </c>
      <c r="G6" s="68">
        <f>IFERROR(VLOOKUP(B6,選抜!$B:$D,3,FALSE),0)</f>
        <v>614.59999999999991</v>
      </c>
      <c r="H6" s="60">
        <f>IFERROR(VLOOKUP(B6,秋関!$B:$D,3,FALSE),0)</f>
        <v>611</v>
      </c>
      <c r="I6" s="61">
        <f>IFERROR(VLOOKUP(B6,インカレ!$B:$D,3,FALSE),0)</f>
        <v>609.79999999999995</v>
      </c>
      <c r="J6" s="61">
        <f>IFERROR(VLOOKUP(B6,新人戦!$B:$D,3,FALSE),0)</f>
        <v>616.5</v>
      </c>
      <c r="K6" s="61">
        <f>LARGE(E6:I6,1)+LARGE(E6:J6,2)+LARGE(E6:J6,3)</f>
        <v>1848.8</v>
      </c>
    </row>
    <row r="7" spans="1:11">
      <c r="A7" s="59">
        <f>RANK($K7,$K:$K)</f>
        <v>6</v>
      </c>
      <c r="B7" s="104" t="str">
        <f>選手!K27</f>
        <v>旭 夏希</v>
      </c>
      <c r="C7" s="17" t="str">
        <f>IFERROR(VLOOKUP(B7,選手!$K:$L,2,FALSE),"")</f>
        <v>関西大学</v>
      </c>
      <c r="D7" s="43">
        <f>IFERROR(VLOOKUP(B7,選手!$K:$M,3,FALSE),"")</f>
        <v>2</v>
      </c>
      <c r="E7" s="60">
        <f>IFERROR(VLOOKUP(B7,春関!$B:$D,3,FALSE),0)</f>
        <v>606.9</v>
      </c>
      <c r="F7" s="67">
        <f>IFERROR(VLOOKUP(B7,西日本!$B:$D,3,FALSE),0)</f>
        <v>604.70000000000005</v>
      </c>
      <c r="G7" s="68">
        <f>IFERROR(VLOOKUP(B7,選抜!$B:$D,3,FALSE),0)</f>
        <v>615.70000000000005</v>
      </c>
      <c r="H7" s="60">
        <f>IFERROR(VLOOKUP(B7,秋関!$B:$D,3,FALSE),0)</f>
        <v>616.49999999999989</v>
      </c>
      <c r="I7" s="61">
        <f>IFERROR(VLOOKUP(B7,インカレ!$B:$D,3,FALSE),0)</f>
        <v>612.70000000000005</v>
      </c>
      <c r="J7" s="61">
        <f>IFERROR(VLOOKUP(B7,新人戦!$B:$D,3,FALSE),0)</f>
        <v>620.59999999999991</v>
      </c>
      <c r="K7" s="61">
        <f>LARGE(E7:I7,1)+LARGE(E7:J7,2)+LARGE(E7:J7,3)</f>
        <v>1848.6999999999998</v>
      </c>
    </row>
    <row r="8" spans="1:11">
      <c r="A8" s="59">
        <f>RANK($K8,$K:$K)</f>
        <v>7</v>
      </c>
      <c r="B8" s="104" t="str">
        <f>選手!K98</f>
        <v>村田 薫美</v>
      </c>
      <c r="C8" s="17" t="str">
        <f>IFERROR(VLOOKUP(B8,選手!$K:$L,2,FALSE),"")</f>
        <v>同志社大学</v>
      </c>
      <c r="D8" s="43">
        <f>IFERROR(VLOOKUP(B8,選手!$K:$M,3,FALSE),"")</f>
        <v>1</v>
      </c>
      <c r="E8" s="60">
        <f>IFERROR(VLOOKUP(B8,春関!$B:$D,3,FALSE),0)</f>
        <v>602.29999999999995</v>
      </c>
      <c r="F8" s="67">
        <f>IFERROR(VLOOKUP(B8,西日本!$B:$D,3,FALSE),0)</f>
        <v>0</v>
      </c>
      <c r="G8" s="68">
        <f>IFERROR(VLOOKUP(B8,選抜!$B:$D,3,FALSE),0)</f>
        <v>614.5</v>
      </c>
      <c r="H8" s="60">
        <f>IFERROR(VLOOKUP(B8,秋関!$B:$D,3,FALSE),0)</f>
        <v>614.4</v>
      </c>
      <c r="I8" s="61">
        <f>IFERROR(VLOOKUP(B8,インカレ!$B:$D,3,FALSE),0)</f>
        <v>616.29999999999995</v>
      </c>
      <c r="J8" s="61">
        <f>IFERROR(VLOOKUP(B8,新人戦!$B:$D,3,FALSE),0)</f>
        <v>629.30000000000007</v>
      </c>
      <c r="K8" s="61">
        <f>LARGE(E8:I8,1)+LARGE(E8:J8,2)+LARGE(E8:J8,3)</f>
        <v>1847.1</v>
      </c>
    </row>
    <row r="9" spans="1:11">
      <c r="A9" s="59">
        <f>RANK($K9,$K:$K)</f>
        <v>8</v>
      </c>
      <c r="B9" s="104" t="str">
        <f>選手!K106</f>
        <v>松宮 沙也加</v>
      </c>
      <c r="C9" s="17" t="str">
        <f>IFERROR(VLOOKUP(B9,選手!$K:$L,2,FALSE),"")</f>
        <v>立命館大学</v>
      </c>
      <c r="D9" s="43">
        <f>IFERROR(VLOOKUP(B9,選手!$K:$M,3,FALSE),"")</f>
        <v>3</v>
      </c>
      <c r="E9" s="60">
        <f>IFERROR(VLOOKUP(B9,春関!$B:$D,3,FALSE),0)</f>
        <v>609.6</v>
      </c>
      <c r="F9" s="67">
        <f>IFERROR(VLOOKUP(B9,西日本!$B:$D,3,FALSE),0)</f>
        <v>615.5</v>
      </c>
      <c r="G9" s="68">
        <f>IFERROR(VLOOKUP(B9,選抜!$B:$D,3,FALSE),0)</f>
        <v>613.4</v>
      </c>
      <c r="H9" s="60">
        <f>IFERROR(VLOOKUP(B9,秋関!$B:$D,3,FALSE),0)</f>
        <v>615.5</v>
      </c>
      <c r="I9" s="61">
        <f>IFERROR(VLOOKUP(B9,インカレ!$B:$D,3,FALSE),0)</f>
        <v>615</v>
      </c>
      <c r="J9" s="61">
        <f>IFERROR(VLOOKUP(B9,新人戦!$B:$D,3,FALSE),0)</f>
        <v>0</v>
      </c>
      <c r="K9" s="61">
        <f>LARGE(E9:I9,1)+LARGE(E9:J9,2)+LARGE(E9:J9,3)</f>
        <v>1846</v>
      </c>
    </row>
    <row r="10" spans="1:11">
      <c r="A10" s="59">
        <f>RANK($K10,$K:$K)</f>
        <v>9</v>
      </c>
      <c r="B10" s="104" t="str">
        <f>選手!K97</f>
        <v>岡本 好未</v>
      </c>
      <c r="C10" s="17" t="str">
        <f>IFERROR(VLOOKUP(B10,選手!$K:$L,2,FALSE),"")</f>
        <v>同志社大学</v>
      </c>
      <c r="D10" s="43">
        <f>IFERROR(VLOOKUP(B10,選手!$K:$M,3,FALSE),"")</f>
        <v>2</v>
      </c>
      <c r="E10" s="60">
        <f>IFERROR(VLOOKUP(B10,春関!$B:$D,3,FALSE),0)</f>
        <v>608.90000000000009</v>
      </c>
      <c r="F10" s="67">
        <f>IFERROR(VLOOKUP(B10,西日本!$B:$D,3,FALSE),0)</f>
        <v>610.9</v>
      </c>
      <c r="G10" s="68">
        <f>IFERROR(VLOOKUP(B10,選抜!$B:$D,3,FALSE),0)</f>
        <v>616.9</v>
      </c>
      <c r="H10" s="60">
        <f>IFERROR(VLOOKUP(B10,秋関!$B:$D,3,FALSE),0)</f>
        <v>608.79999999999995</v>
      </c>
      <c r="I10" s="61">
        <f>IFERROR(VLOOKUP(B10,インカレ!$B:$D,3,FALSE),0)</f>
        <v>612.1</v>
      </c>
      <c r="J10" s="61">
        <f>IFERROR(VLOOKUP(B10,新人戦!$B:$D,3,FALSE),0)</f>
        <v>618.4</v>
      </c>
      <c r="K10" s="61">
        <f>LARGE(E10:I10,1)+LARGE(E10:J10,2)+LARGE(E10:J10,3)</f>
        <v>1845.9</v>
      </c>
    </row>
    <row r="11" spans="1:11">
      <c r="A11" s="59">
        <f>RANK($K11,$K:$K)</f>
        <v>10</v>
      </c>
      <c r="B11" s="104" t="str">
        <f>選手!K21</f>
        <v>佐々木 梨乃</v>
      </c>
      <c r="C11" s="17" t="str">
        <f>IFERROR(VLOOKUP(B11,選手!$K:$L,2,FALSE),"")</f>
        <v>関西大学</v>
      </c>
      <c r="D11" s="43">
        <f>IFERROR(VLOOKUP(B11,選手!$K:$M,3,FALSE),"")</f>
        <v>4</v>
      </c>
      <c r="E11" s="60">
        <f>IFERROR(VLOOKUP(B11,春関!$B:$D,3,FALSE),0)</f>
        <v>608.70000000000005</v>
      </c>
      <c r="F11" s="67">
        <f>IFERROR(VLOOKUP(B11,西日本!$B:$D,3,FALSE),0)</f>
        <v>615.79999999999995</v>
      </c>
      <c r="G11" s="68">
        <f>IFERROR(VLOOKUP(B11,選抜!$B:$D,3,FALSE),0)</f>
        <v>616.40000000000009</v>
      </c>
      <c r="H11" s="60">
        <f>IFERROR(VLOOKUP(B11,秋関!$B:$D,3,FALSE),0)</f>
        <v>0</v>
      </c>
      <c r="I11" s="61">
        <f>IFERROR(VLOOKUP(B11,インカレ!$B:$D,3,FALSE),0)</f>
        <v>0</v>
      </c>
      <c r="J11" s="61">
        <f>IFERROR(VLOOKUP(B11,新人戦!$B:$D,3,FALSE),0)</f>
        <v>0</v>
      </c>
      <c r="K11" s="61">
        <f>LARGE(E11:I11,1)+LARGE(E11:J11,2)+LARGE(E11:J11,3)</f>
        <v>1840.9</v>
      </c>
    </row>
    <row r="12" spans="1:11">
      <c r="A12" s="59">
        <f>RANK($K12,$K:$K)</f>
        <v>11</v>
      </c>
      <c r="B12" s="104" t="str">
        <f>選手!K103</f>
        <v>小倉 英紅</v>
      </c>
      <c r="C12" s="17" t="str">
        <f>IFERROR(VLOOKUP(B12,選手!$K:$L,2,FALSE),"")</f>
        <v>立命館大学</v>
      </c>
      <c r="D12" s="43">
        <f>IFERROR(VLOOKUP(B12,選手!$K:$M,3,FALSE),"")</f>
        <v>3</v>
      </c>
      <c r="E12" s="60">
        <f>IFERROR(VLOOKUP(B12,春関!$B:$D,3,FALSE),0)</f>
        <v>613.1</v>
      </c>
      <c r="F12" s="67">
        <f>IFERROR(VLOOKUP(B12,西日本!$B:$D,3,FALSE),0)</f>
        <v>605.9</v>
      </c>
      <c r="G12" s="68">
        <f>IFERROR(VLOOKUP(B12,選抜!$B:$D,3,FALSE),0)</f>
        <v>605.09999999999991</v>
      </c>
      <c r="H12" s="60">
        <f>IFERROR(VLOOKUP(B12,秋関!$B:$D,3,FALSE),0)</f>
        <v>610.5</v>
      </c>
      <c r="I12" s="61">
        <f>IFERROR(VLOOKUP(B12,インカレ!$B:$D,3,FALSE),0)</f>
        <v>591.9</v>
      </c>
      <c r="J12" s="61">
        <f>IFERROR(VLOOKUP(B12,新人戦!$B:$D,3,FALSE),0)</f>
        <v>0</v>
      </c>
      <c r="K12" s="61">
        <f>LARGE(E12:I12,1)+LARGE(E12:J12,2)+LARGE(E12:J12,3)</f>
        <v>1829.5</v>
      </c>
    </row>
    <row r="13" spans="1:11">
      <c r="A13" s="59">
        <f>RANK($K13,$K:$K)</f>
        <v>12</v>
      </c>
      <c r="B13" s="104" t="str">
        <f>選手!K20</f>
        <v>栗林 悠那</v>
      </c>
      <c r="C13" s="17" t="str">
        <f>IFERROR(VLOOKUP(B13,選手!$K:$L,2,FALSE),"")</f>
        <v>関西大学</v>
      </c>
      <c r="D13" s="43">
        <f>IFERROR(VLOOKUP(B13,選手!$K:$M,3,FALSE),"")</f>
        <v>4</v>
      </c>
      <c r="E13" s="60">
        <f>IFERROR(VLOOKUP(B13,春関!$B:$D,3,FALSE),0)</f>
        <v>611.6</v>
      </c>
      <c r="F13" s="67">
        <f>IFERROR(VLOOKUP(B13,西日本!$B:$D,3,FALSE),0)</f>
        <v>603.4</v>
      </c>
      <c r="G13" s="68">
        <f>IFERROR(VLOOKUP(B13,選抜!$B:$D,3,FALSE),0)</f>
        <v>606.20000000000005</v>
      </c>
      <c r="H13" s="60">
        <f>IFERROR(VLOOKUP(B13,秋関!$B:$D,3,FALSE),0)</f>
        <v>607.80000000000007</v>
      </c>
      <c r="I13" s="61">
        <f>IFERROR(VLOOKUP(B13,インカレ!$B:$D,3,FALSE),0)</f>
        <v>600.6</v>
      </c>
      <c r="J13" s="61">
        <f>IFERROR(VLOOKUP(B13,新人戦!$B:$D,3,FALSE),0)</f>
        <v>0</v>
      </c>
      <c r="K13" s="61">
        <f>LARGE(E13:I13,1)+LARGE(E13:J13,2)+LARGE(E13:J13,3)</f>
        <v>1825.6000000000001</v>
      </c>
    </row>
    <row r="14" spans="1:11">
      <c r="A14" s="59">
        <f>RANK($K14,$K:$K)</f>
        <v>13</v>
      </c>
      <c r="B14" s="104" t="str">
        <f>選手!K70</f>
        <v>明山 美羽</v>
      </c>
      <c r="C14" s="17" t="str">
        <f>IFERROR(VLOOKUP(B14,選手!$K:$L,2,FALSE),"")</f>
        <v>四国大学</v>
      </c>
      <c r="D14" s="43">
        <f>IFERROR(VLOOKUP(B14,選手!$K:$M,3,FALSE),"")</f>
        <v>4</v>
      </c>
      <c r="E14" s="60">
        <f>IFERROR(VLOOKUP(B14,春関!$B:$D,3,FALSE),0)</f>
        <v>611.90000000000009</v>
      </c>
      <c r="F14" s="67">
        <f>IFERROR(VLOOKUP(B14,西日本!$B:$D,3,FALSE),0)</f>
        <v>607</v>
      </c>
      <c r="G14" s="68">
        <f>IFERROR(VLOOKUP(B14,選抜!$B:$D,3,FALSE),0)</f>
        <v>605.70000000000005</v>
      </c>
      <c r="H14" s="60">
        <f>IFERROR(VLOOKUP(B14,秋関!$B:$D,3,FALSE),0)</f>
        <v>604.19999999999993</v>
      </c>
      <c r="I14" s="61">
        <f>IFERROR(VLOOKUP(B14,インカレ!$B:$D,3,FALSE),0)</f>
        <v>603.29999999999995</v>
      </c>
      <c r="J14" s="61">
        <f>IFERROR(VLOOKUP(B14,新人戦!$B:$D,3,FALSE),0)</f>
        <v>0</v>
      </c>
      <c r="K14" s="61">
        <f>LARGE(E14:I14,1)+LARGE(E14:J14,2)+LARGE(E14:J14,3)</f>
        <v>1824.6000000000001</v>
      </c>
    </row>
    <row r="15" spans="1:11">
      <c r="A15" s="59">
        <f>RANK($K15,$K:$K)</f>
        <v>14</v>
      </c>
      <c r="B15" s="104" t="str">
        <f>選手!K25</f>
        <v>後藤 真依</v>
      </c>
      <c r="C15" s="17" t="str">
        <f>IFERROR(VLOOKUP(B15,選手!$K:$L,2,FALSE),"")</f>
        <v>関西大学</v>
      </c>
      <c r="D15" s="43">
        <f>IFERROR(VLOOKUP(B15,選手!$K:$M,3,FALSE),"")</f>
        <v>3</v>
      </c>
      <c r="E15" s="60">
        <f>IFERROR(VLOOKUP(B15,春関!$B:$D,3,FALSE),0)</f>
        <v>602.19999999999993</v>
      </c>
      <c r="F15" s="67">
        <f>IFERROR(VLOOKUP(B15,西日本!$B:$D,3,FALSE),0)</f>
        <v>0</v>
      </c>
      <c r="G15" s="68">
        <f>IFERROR(VLOOKUP(B15,選抜!$B:$D,3,FALSE),0)</f>
        <v>0</v>
      </c>
      <c r="H15" s="60">
        <f>IFERROR(VLOOKUP(B15,秋関!$B:$D,3,FALSE),0)</f>
        <v>607.5</v>
      </c>
      <c r="I15" s="61">
        <f>IFERROR(VLOOKUP(B15,インカレ!$B:$D,3,FALSE),0)</f>
        <v>603</v>
      </c>
      <c r="J15" s="61">
        <f>IFERROR(VLOOKUP(B15,新人戦!$B:$D,3,FALSE),0)</f>
        <v>0</v>
      </c>
      <c r="K15" s="61">
        <f>LARGE(E15:I15,1)+LARGE(E15:J15,2)+LARGE(E15:J15,3)</f>
        <v>1812.6999999999998</v>
      </c>
    </row>
    <row r="16" spans="1:11">
      <c r="A16" s="59">
        <f>RANK($K16,$K:$K)</f>
        <v>15</v>
      </c>
      <c r="B16" s="104" t="str">
        <f>選手!K10</f>
        <v>田中 咲良</v>
      </c>
      <c r="C16" s="17" t="str">
        <f>IFERROR(VLOOKUP(B16,選手!$K:$L,2,FALSE),"")</f>
        <v>関西学院大学</v>
      </c>
      <c r="D16" s="43">
        <f>IFERROR(VLOOKUP(B16,選手!$K:$M,3,FALSE),"")</f>
        <v>3</v>
      </c>
      <c r="E16" s="60">
        <f>IFERROR(VLOOKUP(B16,春関!$B:$D,3,FALSE),0)</f>
        <v>606.30000000000007</v>
      </c>
      <c r="F16" s="67">
        <f>IFERROR(VLOOKUP(B16,西日本!$B:$D,3,FALSE),0)</f>
        <v>590.5</v>
      </c>
      <c r="G16" s="68">
        <f>IFERROR(VLOOKUP(B16,選抜!$B:$D,3,FALSE),0)</f>
        <v>602.1</v>
      </c>
      <c r="H16" s="60">
        <f>IFERROR(VLOOKUP(B16,秋関!$B:$D,3,FALSE),0)</f>
        <v>600.6</v>
      </c>
      <c r="I16" s="61">
        <f>IFERROR(VLOOKUP(B16,インカレ!$B:$D,3,FALSE),0)</f>
        <v>601.1</v>
      </c>
      <c r="J16" s="61">
        <f>IFERROR(VLOOKUP(B16,新人戦!$B:$D,3,FALSE),0)</f>
        <v>0</v>
      </c>
      <c r="K16" s="61">
        <f>LARGE(E16:I16,1)+LARGE(E16:J16,2)+LARGE(E16:J16,3)</f>
        <v>1809.5</v>
      </c>
    </row>
    <row r="17" spans="1:11">
      <c r="A17" s="59">
        <f>RANK($K17,$K:$K)</f>
        <v>16</v>
      </c>
      <c r="B17" s="104" t="str">
        <f>選手!K24</f>
        <v>樋口 彩希</v>
      </c>
      <c r="C17" s="17" t="str">
        <f>IFERROR(VLOOKUP(B17,選手!$K:$L,2,FALSE),"")</f>
        <v>関西大学</v>
      </c>
      <c r="D17" s="43">
        <f>IFERROR(VLOOKUP(B17,選手!$K:$M,3,FALSE),"")</f>
        <v>4</v>
      </c>
      <c r="E17" s="60">
        <f>IFERROR(VLOOKUP(B17,春関!$B:$D,3,FALSE),0)</f>
        <v>592</v>
      </c>
      <c r="F17" s="67">
        <f>IFERROR(VLOOKUP(B17,西日本!$B:$D,3,FALSE),0)</f>
        <v>591.29999999999995</v>
      </c>
      <c r="G17" s="68">
        <f>IFERROR(VLOOKUP(B17,選抜!$B:$D,3,FALSE),0)</f>
        <v>0</v>
      </c>
      <c r="H17" s="60">
        <f>IFERROR(VLOOKUP(B17,秋関!$B:$D,3,FALSE),0)</f>
        <v>606.5</v>
      </c>
      <c r="I17" s="61">
        <f>IFERROR(VLOOKUP(B17,インカレ!$B:$D,3,FALSE),0)</f>
        <v>605</v>
      </c>
      <c r="J17" s="61">
        <f>IFERROR(VLOOKUP(B17,新人戦!$B:$D,3,FALSE),0)</f>
        <v>0</v>
      </c>
      <c r="K17" s="61">
        <f>LARGE(E17:I17,1)+LARGE(E17:J17,2)+LARGE(E17:J17,3)</f>
        <v>1803.5</v>
      </c>
    </row>
    <row r="18" spans="1:11">
      <c r="A18" s="59">
        <f>RANK($K18,$K:$K)</f>
        <v>17</v>
      </c>
      <c r="B18" s="104" t="str">
        <f>選手!K104</f>
        <v>此松 渚</v>
      </c>
      <c r="C18" s="17" t="str">
        <f>IFERROR(VLOOKUP(B18,選手!$K:$L,2,FALSE),"")</f>
        <v>立命館大学</v>
      </c>
      <c r="D18" s="43">
        <f>IFERROR(VLOOKUP(B18,選手!$K:$M,3,FALSE),"")</f>
        <v>2</v>
      </c>
      <c r="E18" s="60">
        <f>IFERROR(VLOOKUP(B18,春関!$B:$D,3,FALSE),0)</f>
        <v>592.20000000000005</v>
      </c>
      <c r="F18" s="67">
        <f>IFERROR(VLOOKUP(B18,西日本!$B:$D,3,FALSE),0)</f>
        <v>594.79999999999995</v>
      </c>
      <c r="G18" s="68">
        <f>IFERROR(VLOOKUP(B18,選抜!$B:$D,3,FALSE),0)</f>
        <v>0</v>
      </c>
      <c r="H18" s="60">
        <f>IFERROR(VLOOKUP(B18,秋関!$B:$D,3,FALSE),0)</f>
        <v>596.9</v>
      </c>
      <c r="I18" s="61">
        <f>IFERROR(VLOOKUP(B18,インカレ!$B:$D,3,FALSE),0)</f>
        <v>604.9</v>
      </c>
      <c r="J18" s="61">
        <f>IFERROR(VLOOKUP(B18,新人戦!$B:$D,3,FALSE),0)</f>
        <v>596.19999999999993</v>
      </c>
      <c r="K18" s="61">
        <f>LARGE(E18:I18,1)+LARGE(E18:J18,2)+LARGE(E18:J18,3)</f>
        <v>1798</v>
      </c>
    </row>
    <row r="19" spans="1:11">
      <c r="A19" s="59">
        <f>RANK($K19,$K:$K)</f>
        <v>18</v>
      </c>
      <c r="B19" s="104" t="str">
        <f>選手!K26</f>
        <v>田中 那海</v>
      </c>
      <c r="C19" s="17" t="str">
        <f>IFERROR(VLOOKUP(B19,選手!$K:$L,2,FALSE),"")</f>
        <v>関西大学</v>
      </c>
      <c r="D19" s="43">
        <f>IFERROR(VLOOKUP(B19,選手!$K:$M,3,FALSE),"")</f>
        <v>3</v>
      </c>
      <c r="E19" s="60">
        <f>IFERROR(VLOOKUP(B19,春関!$B:$D,3,FALSE),0)</f>
        <v>590.29999999999995</v>
      </c>
      <c r="F19" s="67">
        <f>IFERROR(VLOOKUP(B19,西日本!$B:$D,3,FALSE),0)</f>
        <v>0</v>
      </c>
      <c r="G19" s="68">
        <f>IFERROR(VLOOKUP(B19,選抜!$B:$D,3,FALSE),0)</f>
        <v>0</v>
      </c>
      <c r="H19" s="60">
        <f>IFERROR(VLOOKUP(B19,秋関!$B:$D,3,FALSE),0)</f>
        <v>598.70000000000005</v>
      </c>
      <c r="I19" s="61">
        <f>IFERROR(VLOOKUP(B19,インカレ!$B:$D,3,FALSE),0)</f>
        <v>597.70000000000005</v>
      </c>
      <c r="J19" s="61">
        <f>IFERROR(VLOOKUP(B19,新人戦!$B:$D,3,FALSE),0)</f>
        <v>0</v>
      </c>
      <c r="K19" s="61">
        <f>LARGE(E19:I19,1)+LARGE(E19:J19,2)+LARGE(E19:J19,3)</f>
        <v>1786.7</v>
      </c>
    </row>
    <row r="20" spans="1:11">
      <c r="A20" s="59">
        <f>RANK($K20,$K:$K)</f>
        <v>19</v>
      </c>
      <c r="B20" s="104" t="str">
        <f>選手!K119</f>
        <v>泉 摩阿</v>
      </c>
      <c r="C20" s="17" t="str">
        <f>IFERROR(VLOOKUP(B20,選手!$K116:$M211,2,FALSE),"")</f>
        <v>愛媛大学</v>
      </c>
      <c r="D20" s="43">
        <f>IFERROR(VLOOKUP(B20,選手!$K:$M,3,FALSE),"")</f>
        <v>2</v>
      </c>
      <c r="E20" s="60">
        <f>IFERROR(VLOOKUP(B20,春関!$B:$D,3,FALSE),0)</f>
        <v>591.6</v>
      </c>
      <c r="F20" s="67">
        <f>IFERROR(VLOOKUP(B20,西日本!$B:$D,3,FALSE),0)</f>
        <v>596.9</v>
      </c>
      <c r="G20" s="68">
        <f>IFERROR(VLOOKUP(B20,選抜!$B:$D,3,FALSE),0)</f>
        <v>0</v>
      </c>
      <c r="H20" s="60">
        <f>IFERROR(VLOOKUP(B20,秋関!$B:$D,3,FALSE),0)</f>
        <v>593.6</v>
      </c>
      <c r="I20" s="61">
        <f>IFERROR(VLOOKUP(B20,インカレ!$B:$D,3,FALSE),0)</f>
        <v>593.20000000000005</v>
      </c>
      <c r="J20" s="61">
        <f>IFERROR(VLOOKUP(B20,新人戦!$B:$D,3,FALSE),0)</f>
        <v>0</v>
      </c>
      <c r="K20" s="61">
        <f>LARGE(E20:I20,1)+LARGE(E20:J20,2)+LARGE(E20:J20,3)</f>
        <v>1783.7</v>
      </c>
    </row>
    <row r="21" spans="1:11">
      <c r="A21" s="59">
        <f>RANK($K21,$K:$K)</f>
        <v>20</v>
      </c>
      <c r="B21" s="104" t="str">
        <f>選手!K62</f>
        <v>甲斐 美咲</v>
      </c>
      <c r="C21" s="17" t="str">
        <f>IFERROR(VLOOKUP(B21,選手!$K:$L,2,FALSE),"")</f>
        <v>甲南大学</v>
      </c>
      <c r="D21" s="43">
        <f>IFERROR(VLOOKUP(B21,選手!$K:$M,3,FALSE),"")</f>
        <v>3</v>
      </c>
      <c r="E21" s="60">
        <f>IFERROR(VLOOKUP(B21,春関!$B:$D,3,FALSE),0)</f>
        <v>596.29999999999995</v>
      </c>
      <c r="F21" s="67">
        <f>IFERROR(VLOOKUP(B21,西日本!$B:$D,3,FALSE),0)</f>
        <v>590.1</v>
      </c>
      <c r="G21" s="68">
        <f>IFERROR(VLOOKUP(B21,選抜!$B:$D,3,FALSE),0)</f>
        <v>0</v>
      </c>
      <c r="H21" s="60">
        <f>IFERROR(VLOOKUP(B21,秋関!$B:$D,3,FALSE),0)</f>
        <v>580.1</v>
      </c>
      <c r="I21" s="61">
        <f>IFERROR(VLOOKUP(B21,インカレ!$B:$D,3,FALSE),0)</f>
        <v>595.6</v>
      </c>
      <c r="J21" s="61">
        <f>IFERROR(VLOOKUP(B21,新人戦!$B:$D,3,FALSE),0)</f>
        <v>0</v>
      </c>
      <c r="K21" s="61">
        <f>LARGE(E21:I21,1)+LARGE(E21:J21,2)+LARGE(E21:J21,3)</f>
        <v>1782</v>
      </c>
    </row>
    <row r="22" spans="1:11">
      <c r="A22" s="59">
        <f>RANK($K22,$K:$K)</f>
        <v>21</v>
      </c>
      <c r="B22" s="104" t="str">
        <f>選手!K66</f>
        <v>森川 真緒</v>
      </c>
      <c r="C22" s="17" t="str">
        <f>IFERROR(VLOOKUP(B22,選手!$K:$L,2,FALSE),"")</f>
        <v>甲南大学</v>
      </c>
      <c r="D22" s="43">
        <f>IFERROR(VLOOKUP(B22,選手!$K:$M,3,FALSE),"")</f>
        <v>3</v>
      </c>
      <c r="E22" s="60">
        <f>IFERROR(VLOOKUP(B22,春関!$B:$D,3,FALSE),0)</f>
        <v>590.70000000000005</v>
      </c>
      <c r="F22" s="67">
        <f>IFERROR(VLOOKUP(B22,西日本!$B:$D,3,FALSE),0)</f>
        <v>592</v>
      </c>
      <c r="G22" s="68">
        <f>IFERROR(VLOOKUP(B22,選抜!$B:$D,3,FALSE),0)</f>
        <v>0</v>
      </c>
      <c r="H22" s="60">
        <f>IFERROR(VLOOKUP(B22,秋関!$B:$D,3,FALSE),0)</f>
        <v>599.1</v>
      </c>
      <c r="I22" s="61">
        <f>IFERROR(VLOOKUP(B22,インカレ!$B:$D,3,FALSE),0)</f>
        <v>590.1</v>
      </c>
      <c r="J22" s="61">
        <f>IFERROR(VLOOKUP(B22,新人戦!$B:$D,3,FALSE),0)</f>
        <v>0</v>
      </c>
      <c r="K22" s="61">
        <f>LARGE(E22:I22,1)+LARGE(E22:J22,2)+LARGE(E22:J22,3)</f>
        <v>1781.8</v>
      </c>
    </row>
    <row r="23" spans="1:11">
      <c r="A23" s="59">
        <f>RANK($K23,$K:$K)</f>
        <v>22</v>
      </c>
      <c r="B23" s="104" t="str">
        <f>選手!K47</f>
        <v>金児 美唯菜</v>
      </c>
      <c r="C23" s="17" t="str">
        <f>IFERROR(VLOOKUP(B23,選手!$K:$L,2,FALSE),"")</f>
        <v>京都大学</v>
      </c>
      <c r="D23" s="43">
        <f>IFERROR(VLOOKUP(B23,選手!$K:$M,3,FALSE),"")</f>
        <v>4</v>
      </c>
      <c r="E23" s="60">
        <f>IFERROR(VLOOKUP(B23,春関!$B:$D,3,FALSE),0)</f>
        <v>597.79999999999995</v>
      </c>
      <c r="F23" s="67">
        <f>IFERROR(VLOOKUP(B23,西日本!$B:$D,3,FALSE),0)</f>
        <v>593.9</v>
      </c>
      <c r="G23" s="68">
        <f>IFERROR(VLOOKUP(B23,選抜!$B:$D,3,FALSE),0)</f>
        <v>0</v>
      </c>
      <c r="H23" s="60">
        <f>IFERROR(VLOOKUP(B23,秋関!$B:$D,3,FALSE),0)</f>
        <v>583.6</v>
      </c>
      <c r="I23" s="61">
        <f>IFERROR(VLOOKUP(B23,インカレ!$B:$D,3,FALSE),0)</f>
        <v>589.4</v>
      </c>
      <c r="J23" s="61">
        <f>IFERROR(VLOOKUP(B23,新人戦!$B:$D,3,FALSE),0)</f>
        <v>0</v>
      </c>
      <c r="K23" s="61">
        <f>LARGE(E23:I23,1)+LARGE(E23:J23,2)+LARGE(E23:J23,3)</f>
        <v>1781.1</v>
      </c>
    </row>
    <row r="24" spans="1:11">
      <c r="A24" s="59">
        <f>RANK($K24,$K:$K)</f>
        <v>23</v>
      </c>
      <c r="B24" s="104" t="str">
        <f>選手!K61</f>
        <v>薄井 麻央</v>
      </c>
      <c r="C24" s="17" t="str">
        <f>IFERROR(VLOOKUP(B24,選手!$K:$L,2,FALSE),"")</f>
        <v>甲南大学</v>
      </c>
      <c r="D24" s="43">
        <f>IFERROR(VLOOKUP(B24,選手!$K:$M,3,FALSE),"")</f>
        <v>3</v>
      </c>
      <c r="E24" s="60">
        <f>IFERROR(VLOOKUP(B24,春関!$B:$D,3,FALSE),0)</f>
        <v>595.9</v>
      </c>
      <c r="F24" s="67">
        <f>IFERROR(VLOOKUP(B24,西日本!$B:$D,3,FALSE),0)</f>
        <v>593.5</v>
      </c>
      <c r="G24" s="68">
        <f>IFERROR(VLOOKUP(B24,選抜!$B:$D,3,FALSE),0)</f>
        <v>0</v>
      </c>
      <c r="H24" s="60">
        <f>IFERROR(VLOOKUP(B24,秋関!$B:$D,3,FALSE),0)</f>
        <v>588.30000000000007</v>
      </c>
      <c r="I24" s="61">
        <f>IFERROR(VLOOKUP(B24,インカレ!$B:$D,3,FALSE),0)</f>
        <v>591.20000000000005</v>
      </c>
      <c r="J24" s="61">
        <f>IFERROR(VLOOKUP(B24,新人戦!$B:$D,3,FALSE),0)</f>
        <v>0</v>
      </c>
      <c r="K24" s="61">
        <f>LARGE(E24:I24,1)+LARGE(E24:J24,2)+LARGE(E24:J24,3)</f>
        <v>1780.6000000000001</v>
      </c>
    </row>
    <row r="25" spans="1:11">
      <c r="A25" s="59">
        <f>RANK($K25,$K:$K)</f>
        <v>24</v>
      </c>
      <c r="B25" s="104" t="str">
        <f>選手!K8</f>
        <v>加納 千聖</v>
      </c>
      <c r="C25" s="17" t="str">
        <f>IFERROR(VLOOKUP(B25,選手!$K:$L,2,FALSE),"")</f>
        <v>関西学院大学</v>
      </c>
      <c r="D25" s="43">
        <f>IFERROR(VLOOKUP(B25,選手!$K:$M,3,FALSE),"")</f>
        <v>3</v>
      </c>
      <c r="E25" s="60">
        <f>IFERROR(VLOOKUP(B25,春関!$B:$D,3,FALSE),0)</f>
        <v>584</v>
      </c>
      <c r="F25" s="67">
        <f>IFERROR(VLOOKUP(B25,西日本!$B:$D,3,FALSE),0)</f>
        <v>597.4</v>
      </c>
      <c r="G25" s="68">
        <f>IFERROR(VLOOKUP(B25,選抜!$B:$D,3,FALSE),0)</f>
        <v>0</v>
      </c>
      <c r="H25" s="60">
        <f>IFERROR(VLOOKUP(B25,秋関!$B:$D,3,FALSE),0)</f>
        <v>580.9</v>
      </c>
      <c r="I25" s="61">
        <f>IFERROR(VLOOKUP(B25,インカレ!$B:$D,3,FALSE),0)</f>
        <v>596.5</v>
      </c>
      <c r="J25" s="61">
        <f>IFERROR(VLOOKUP(B25,新人戦!$B:$D,3,FALSE),0)</f>
        <v>0</v>
      </c>
      <c r="K25" s="61">
        <f>LARGE(E25:I25,1)+LARGE(E25:J25,2)+LARGE(E25:J25,3)</f>
        <v>1777.9</v>
      </c>
    </row>
    <row r="26" spans="1:11">
      <c r="A26" s="59">
        <f>RANK($K26,$K:$K)</f>
        <v>25</v>
      </c>
      <c r="B26" s="104" t="str">
        <f>選手!K56</f>
        <v>古城 亜弥</v>
      </c>
      <c r="C26" s="17" t="str">
        <f>IFERROR(VLOOKUP(B26,選手!$K:$L,2,FALSE),"")</f>
        <v>近畿大学</v>
      </c>
      <c r="D26" s="43">
        <f>IFERROR(VLOOKUP(B26,選手!$K:$M,3,FALSE),"")</f>
        <v>2</v>
      </c>
      <c r="E26" s="60">
        <f>IFERROR(VLOOKUP(B26,春関!$B:$D,3,FALSE),0)</f>
        <v>592</v>
      </c>
      <c r="F26" s="67">
        <f>IFERROR(VLOOKUP(B26,西日本!$B:$D,3,FALSE),0)</f>
        <v>573.5</v>
      </c>
      <c r="G26" s="68">
        <f>IFERROR(VLOOKUP(B26,選抜!$B:$D,3,FALSE),0)</f>
        <v>0</v>
      </c>
      <c r="H26" s="60">
        <f>IFERROR(VLOOKUP(B26,秋関!$B:$D,3,FALSE),0)</f>
        <v>590.80000000000007</v>
      </c>
      <c r="I26" s="61">
        <f>IFERROR(VLOOKUP(B26,インカレ!$B:$D,3,FALSE),0)</f>
        <v>592.1</v>
      </c>
      <c r="J26" s="61">
        <f>IFERROR(VLOOKUP(B26,新人戦!$B:$D,3,FALSE),0)</f>
        <v>0</v>
      </c>
      <c r="K26" s="61">
        <f>LARGE(E26:I26,1)+LARGE(E26:J26,2)+LARGE(E26:J26,3)</f>
        <v>1774.9</v>
      </c>
    </row>
    <row r="27" spans="1:11">
      <c r="A27" s="59">
        <f>RANK($K27,$K:$K)</f>
        <v>26</v>
      </c>
      <c r="B27" s="104" t="str">
        <f>選手!K60</f>
        <v>稲田 朱音</v>
      </c>
      <c r="C27" s="17" t="str">
        <f>IFERROR(VLOOKUP(B27,選手!$K:$L,2,FALSE),"")</f>
        <v>甲南大学</v>
      </c>
      <c r="D27" s="43">
        <f>IFERROR(VLOOKUP(B27,選手!$K:$M,3,FALSE),"")</f>
        <v>3</v>
      </c>
      <c r="E27" s="60">
        <f>IFERROR(VLOOKUP(B27,春関!$B:$D,3,FALSE),0)</f>
        <v>583.79999999999995</v>
      </c>
      <c r="F27" s="67">
        <f>IFERROR(VLOOKUP(B27,西日本!$B:$D,3,FALSE),0)</f>
        <v>577.20000000000005</v>
      </c>
      <c r="G27" s="68">
        <f>IFERROR(VLOOKUP(B27,選抜!$B:$D,3,FALSE),0)</f>
        <v>0</v>
      </c>
      <c r="H27" s="60">
        <f>IFERROR(VLOOKUP(B27,秋関!$B:$D,3,FALSE),0)</f>
        <v>586.6</v>
      </c>
      <c r="I27" s="61">
        <f>IFERROR(VLOOKUP(B27,インカレ!$B:$D,3,FALSE),0)</f>
        <v>594.4</v>
      </c>
      <c r="J27" s="61">
        <f>IFERROR(VLOOKUP(B27,新人戦!$B:$D,3,FALSE),0)</f>
        <v>0</v>
      </c>
      <c r="K27" s="61">
        <f>LARGE(E27:I27,1)+LARGE(E27:J27,2)+LARGE(E27:J27,3)</f>
        <v>1764.8</v>
      </c>
    </row>
    <row r="28" spans="1:11">
      <c r="A28" s="59">
        <f>RANK($K28,$K:$K)</f>
        <v>27</v>
      </c>
      <c r="B28" s="104" t="str">
        <f>選手!K44</f>
        <v>西山 実菜</v>
      </c>
      <c r="C28" s="17" t="str">
        <f>IFERROR(VLOOKUP(B28,選手!$K:$L,2,FALSE),"")</f>
        <v>京都産業大学</v>
      </c>
      <c r="D28" s="43">
        <f>IFERROR(VLOOKUP(B28,選手!$K:$M,3,FALSE),"")</f>
        <v>1</v>
      </c>
      <c r="E28" s="60">
        <f>IFERROR(VLOOKUP(B28,春関!$B:$D,3,FALSE),0)</f>
        <v>0</v>
      </c>
      <c r="F28" s="67">
        <f>IFERROR(VLOOKUP(B28,西日本!$B:$D,3,FALSE),0)</f>
        <v>0</v>
      </c>
      <c r="G28" s="68">
        <f>IFERROR(VLOOKUP(B28,選抜!$B:$D,3,FALSE),0)</f>
        <v>0</v>
      </c>
      <c r="H28" s="60">
        <f>IFERROR(VLOOKUP(B28,秋関!$B:$D,3,FALSE),0)</f>
        <v>588.30000000000007</v>
      </c>
      <c r="I28" s="61">
        <f>IFERROR(VLOOKUP(B28,インカレ!$B:$D,3,FALSE),0)</f>
        <v>584.29999999999995</v>
      </c>
      <c r="J28" s="61">
        <f>IFERROR(VLOOKUP(B28,新人戦!$B:$D,3,FALSE),0)</f>
        <v>601.5</v>
      </c>
      <c r="K28" s="61">
        <f>LARGE(E28:I28,1)+LARGE(E28:J28,2)+LARGE(E28:J28,3)</f>
        <v>1760.9</v>
      </c>
    </row>
    <row r="29" spans="1:11">
      <c r="A29" s="59">
        <f>RANK($K29,$K:$K)</f>
        <v>28</v>
      </c>
      <c r="B29" s="104" t="str">
        <f>選手!K58</f>
        <v>前原 くるみ</v>
      </c>
      <c r="C29" s="17" t="str">
        <f>IFERROR(VLOOKUP(B29,選手!$K:$L,2,FALSE),"")</f>
        <v>近畿大学</v>
      </c>
      <c r="D29" s="43">
        <f>IFERROR(VLOOKUP(B29,選手!$K:$M,3,FALSE),"")</f>
        <v>2</v>
      </c>
      <c r="E29" s="60">
        <f>IFERROR(VLOOKUP(B29,春関!$B:$D,3,FALSE),0)</f>
        <v>0</v>
      </c>
      <c r="F29" s="67">
        <f>IFERROR(VLOOKUP(B29,西日本!$B:$D,3,FALSE),0)</f>
        <v>0</v>
      </c>
      <c r="G29" s="68">
        <f>IFERROR(VLOOKUP(B29,選抜!$B:$D,3,FALSE),0)</f>
        <v>0</v>
      </c>
      <c r="H29" s="60">
        <f>IFERROR(VLOOKUP(B29,秋関!$B:$D,3,FALSE),0)</f>
        <v>585.6</v>
      </c>
      <c r="I29" s="61">
        <f>IFERROR(VLOOKUP(B29,インカレ!$B:$D,3,FALSE),0)</f>
        <v>586.70000000000005</v>
      </c>
      <c r="J29" s="61">
        <f>IFERROR(VLOOKUP(B29,新人戦!$B:$D,3,FALSE),0)</f>
        <v>590.39999999999986</v>
      </c>
      <c r="K29" s="61">
        <f>LARGE(E29:I29,1)+LARGE(E29:J29,2)+LARGE(E29:J29,3)</f>
        <v>1759</v>
      </c>
    </row>
    <row r="30" spans="1:11">
      <c r="A30" s="59">
        <f>RANK($K30,$K:$K)</f>
        <v>29</v>
      </c>
      <c r="B30" s="104" t="str">
        <f>選手!K15</f>
        <v>髙橋 智</v>
      </c>
      <c r="C30" s="17" t="str">
        <f>IFERROR(VLOOKUP(B30,選手!$K:$L,2,FALSE),"")</f>
        <v>関西学院大学</v>
      </c>
      <c r="D30" s="43">
        <f>IFERROR(VLOOKUP(B30,選手!$K:$M,3,FALSE),"")</f>
        <v>2</v>
      </c>
      <c r="E30" s="60">
        <f>IFERROR(VLOOKUP(B30,春関!$B:$D,3,FALSE),0)</f>
        <v>581.6</v>
      </c>
      <c r="F30" s="67">
        <f>IFERROR(VLOOKUP(B30,西日本!$B:$D,3,FALSE),0)</f>
        <v>0</v>
      </c>
      <c r="G30" s="68">
        <f>IFERROR(VLOOKUP(B30,選抜!$B:$D,3,FALSE),0)</f>
        <v>0</v>
      </c>
      <c r="H30" s="60">
        <f>IFERROR(VLOOKUP(B30,秋関!$B:$D,3,FALSE),0)</f>
        <v>589.6</v>
      </c>
      <c r="I30" s="61">
        <f>IFERROR(VLOOKUP(B30,インカレ!$B:$D,3,FALSE),0)</f>
        <v>580.4</v>
      </c>
      <c r="J30" s="61">
        <f>IFERROR(VLOOKUP(B30,新人戦!$B:$D,3,FALSE),0)</f>
        <v>585.70000000000005</v>
      </c>
      <c r="K30" s="61">
        <f>LARGE(E30:I30,1)+LARGE(E30:J30,2)+LARGE(E30:J30,3)</f>
        <v>1756.9</v>
      </c>
    </row>
    <row r="31" spans="1:11">
      <c r="A31" s="59">
        <f>RANK($K31,$K:$K)</f>
        <v>30</v>
      </c>
      <c r="B31" s="104" t="str">
        <f>選手!K54</f>
        <v>池西 理香子</v>
      </c>
      <c r="C31" s="17" t="str">
        <f>IFERROR(VLOOKUP(B31,選手!$K:$L,2,FALSE),"")</f>
        <v>近畿大学</v>
      </c>
      <c r="D31" s="43">
        <f>IFERROR(VLOOKUP(B31,選手!$K:$M,3,FALSE),"")</f>
        <v>3</v>
      </c>
      <c r="E31" s="60">
        <f>IFERROR(VLOOKUP(B31,春関!$B:$D,3,FALSE),0)</f>
        <v>568.4</v>
      </c>
      <c r="F31" s="67">
        <f>IFERROR(VLOOKUP(B31,西日本!$B:$D,3,FALSE),0)</f>
        <v>576.29999999999995</v>
      </c>
      <c r="G31" s="68">
        <f>IFERROR(VLOOKUP(B31,選抜!$B:$D,3,FALSE),0)</f>
        <v>0</v>
      </c>
      <c r="H31" s="60">
        <f>IFERROR(VLOOKUP(B31,秋関!$B:$D,3,FALSE),0)</f>
        <v>589.70000000000005</v>
      </c>
      <c r="I31" s="61">
        <f>IFERROR(VLOOKUP(B31,インカレ!$B:$D,3,FALSE),0)</f>
        <v>586.9</v>
      </c>
      <c r="J31" s="61">
        <f>IFERROR(VLOOKUP(B31,新人戦!$B:$D,3,FALSE),0)</f>
        <v>0</v>
      </c>
      <c r="K31" s="61">
        <f>LARGE(E31:I31,1)+LARGE(E31:J31,2)+LARGE(E31:J31,3)</f>
        <v>1752.8999999999999</v>
      </c>
    </row>
    <row r="32" spans="1:11">
      <c r="A32" s="59">
        <f>RANK($K32,$K:$K)</f>
        <v>31</v>
      </c>
      <c r="B32" s="104" t="str">
        <f>選手!K107</f>
        <v>水野 菜々子</v>
      </c>
      <c r="C32" s="17" t="str">
        <f>IFERROR(VLOOKUP(B32,選手!$K:$L,2,FALSE),"")</f>
        <v>立命館大学</v>
      </c>
      <c r="D32" s="43">
        <f>IFERROR(VLOOKUP(B32,選手!$K:$M,3,FALSE),"")</f>
        <v>3</v>
      </c>
      <c r="E32" s="60">
        <f>IFERROR(VLOOKUP(B32,春関!$B:$D,3,FALSE),0)</f>
        <v>573.79999999999995</v>
      </c>
      <c r="F32" s="67">
        <f>IFERROR(VLOOKUP(B32,西日本!$B:$D,3,FALSE),0)</f>
        <v>575.5</v>
      </c>
      <c r="G32" s="68">
        <f>IFERROR(VLOOKUP(B32,選抜!$B:$D,3,FALSE),0)</f>
        <v>0</v>
      </c>
      <c r="H32" s="60">
        <f>IFERROR(VLOOKUP(B32,秋関!$B:$D,3,FALSE),0)</f>
        <v>594.29999999999995</v>
      </c>
      <c r="I32" s="61">
        <f>IFERROR(VLOOKUP(B32,インカレ!$B:$D,3,FALSE),0)</f>
        <v>581.20000000000005</v>
      </c>
      <c r="J32" s="61">
        <f>IFERROR(VLOOKUP(B32,新人戦!$B:$D,3,FALSE),0)</f>
        <v>0</v>
      </c>
      <c r="K32" s="61">
        <f>LARGE(E32:I32,1)+LARGE(E32:J32,2)+LARGE(E32:J32,3)</f>
        <v>1751</v>
      </c>
    </row>
    <row r="33" spans="1:11">
      <c r="A33" s="59">
        <f>RANK($K33,$K:$K)</f>
        <v>32</v>
      </c>
      <c r="B33" s="104" t="str">
        <f>選手!K7</f>
        <v>岡 夏未</v>
      </c>
      <c r="C33" s="17" t="str">
        <f>IFERROR(VLOOKUP(B33,選手!$K:$L,2,FALSE),"")</f>
        <v>関西学院大学</v>
      </c>
      <c r="D33" s="43">
        <f>IFERROR(VLOOKUP(B33,選手!$K:$M,3,FALSE),"")</f>
        <v>3</v>
      </c>
      <c r="E33" s="60">
        <f>IFERROR(VLOOKUP(B33,春関!$B:$D,3,FALSE),0)</f>
        <v>582.6</v>
      </c>
      <c r="F33" s="67">
        <f>IFERROR(VLOOKUP(B33,西日本!$B:$D,3,FALSE),0)</f>
        <v>0</v>
      </c>
      <c r="G33" s="68">
        <f>IFERROR(VLOOKUP(B33,選抜!$B:$D,3,FALSE),0)</f>
        <v>0</v>
      </c>
      <c r="H33" s="60">
        <f>IFERROR(VLOOKUP(B33,秋関!$B:$D,3,FALSE),0)</f>
        <v>590.79999999999995</v>
      </c>
      <c r="I33" s="61">
        <f>IFERROR(VLOOKUP(B33,インカレ!$B:$D,3,FALSE),0)</f>
        <v>573.1</v>
      </c>
      <c r="J33" s="61">
        <f>IFERROR(VLOOKUP(B33,新人戦!$B:$D,3,FALSE),0)</f>
        <v>0</v>
      </c>
      <c r="K33" s="61">
        <f>LARGE(E33:I33,1)+LARGE(E33:J33,2)+LARGE(E33:J33,3)</f>
        <v>1746.5</v>
      </c>
    </row>
    <row r="34" spans="1:11">
      <c r="A34" s="59">
        <f>RANK($K34,$K:$K)</f>
        <v>33</v>
      </c>
      <c r="B34" s="104" t="str">
        <f>選手!K50</f>
        <v>板東 愛樹</v>
      </c>
      <c r="C34" s="17" t="str">
        <f>IFERROR(VLOOKUP(B34,選手!$K:$L,2,FALSE),"")</f>
        <v>京都大学</v>
      </c>
      <c r="D34" s="43">
        <f>IFERROR(VLOOKUP(B34,選手!$K:$M,3,FALSE),"")</f>
        <v>2</v>
      </c>
      <c r="E34" s="60">
        <f>IFERROR(VLOOKUP(B34,春関!$B:$D,3,FALSE),0)</f>
        <v>577.70000000000005</v>
      </c>
      <c r="F34" s="67">
        <f>IFERROR(VLOOKUP(B34,西日本!$B:$D,3,FALSE),0)</f>
        <v>555.4</v>
      </c>
      <c r="G34" s="68">
        <f>IFERROR(VLOOKUP(B34,選抜!$B:$D,3,FALSE),0)</f>
        <v>0</v>
      </c>
      <c r="H34" s="60">
        <f>IFERROR(VLOOKUP(B34,秋関!$B:$D,3,FALSE),0)</f>
        <v>597.80000000000007</v>
      </c>
      <c r="I34" s="61">
        <f>IFERROR(VLOOKUP(B34,インカレ!$B:$D,3,FALSE),0)</f>
        <v>357.3</v>
      </c>
      <c r="J34" s="61">
        <f>IFERROR(VLOOKUP(B34,新人戦!$B:$D,3,FALSE),0)</f>
        <v>570.4</v>
      </c>
      <c r="K34" s="61">
        <f>LARGE(E34:I34,1)+LARGE(E34:J34,2)+LARGE(E34:J34,3)</f>
        <v>1745.9</v>
      </c>
    </row>
    <row r="35" spans="1:11">
      <c r="A35" s="59">
        <f>RANK($K35,$K:$K)</f>
        <v>34</v>
      </c>
      <c r="B35" s="104" t="str">
        <f>選手!K12</f>
        <v>村井 萌々子</v>
      </c>
      <c r="C35" s="17" t="str">
        <f>IFERROR(VLOOKUP(B35,選手!$K:$L,2,FALSE),"")</f>
        <v>関西学院大学</v>
      </c>
      <c r="D35" s="43">
        <f>IFERROR(VLOOKUP(B35,選手!$K:$M,3,FALSE),"")</f>
        <v>3</v>
      </c>
      <c r="E35" s="60">
        <f>IFERROR(VLOOKUP(B35,春関!$B:$D,3,FALSE),0)</f>
        <v>571</v>
      </c>
      <c r="F35" s="67">
        <f>IFERROR(VLOOKUP(B35,西日本!$B:$D,3,FALSE),0)</f>
        <v>579.5</v>
      </c>
      <c r="G35" s="68">
        <f>IFERROR(VLOOKUP(B35,選抜!$B:$D,3,FALSE),0)</f>
        <v>0</v>
      </c>
      <c r="H35" s="60">
        <f>IFERROR(VLOOKUP(B35,秋関!$B:$D,3,FALSE),0)</f>
        <v>584.19999999999993</v>
      </c>
      <c r="I35" s="61">
        <f>IFERROR(VLOOKUP(B35,インカレ!$B:$D,3,FALSE),0)</f>
        <v>566.29999999999995</v>
      </c>
      <c r="J35" s="61">
        <f>IFERROR(VLOOKUP(B35,新人戦!$B:$D,3,FALSE),0)</f>
        <v>580.19999999999993</v>
      </c>
      <c r="K35" s="61">
        <f>LARGE(E35:I35,1)+LARGE(E35:J35,2)+LARGE(E35:J35,3)</f>
        <v>1743.8999999999999</v>
      </c>
    </row>
    <row r="36" spans="1:11">
      <c r="A36" s="59">
        <f>RANK($K36,$K:$K)</f>
        <v>35</v>
      </c>
      <c r="B36" s="104" t="str">
        <f>選手!K65</f>
        <v>三木 愛織</v>
      </c>
      <c r="C36" s="17" t="str">
        <f>IFERROR(VLOOKUP(B36,選手!$K:$L,2,FALSE),"")</f>
        <v>甲南大学</v>
      </c>
      <c r="D36" s="43">
        <f>IFERROR(VLOOKUP(B36,選手!$K:$M,3,FALSE),"")</f>
        <v>3</v>
      </c>
      <c r="E36" s="60">
        <f>IFERROR(VLOOKUP(B36,春関!$B:$D,3,FALSE),0)</f>
        <v>586.40000000000009</v>
      </c>
      <c r="F36" s="67">
        <f>IFERROR(VLOOKUP(B36,西日本!$B:$D,3,FALSE),0)</f>
        <v>587.9</v>
      </c>
      <c r="G36" s="68">
        <f>IFERROR(VLOOKUP(B36,選抜!$B:$D,3,FALSE),0)</f>
        <v>0</v>
      </c>
      <c r="H36" s="60">
        <f>IFERROR(VLOOKUP(B36,秋関!$B:$D,3,FALSE),0)</f>
        <v>560.9</v>
      </c>
      <c r="I36" s="61">
        <f>IFERROR(VLOOKUP(B36,インカレ!$B:$D,3,FALSE),0)</f>
        <v>0</v>
      </c>
      <c r="J36" s="61">
        <f>IFERROR(VLOOKUP(B36,新人戦!$B:$D,3,FALSE),0)</f>
        <v>0</v>
      </c>
      <c r="K36" s="61">
        <f>LARGE(E36:I36,1)+LARGE(E36:J36,2)+LARGE(E36:J36,3)</f>
        <v>1735.2000000000003</v>
      </c>
    </row>
    <row r="37" spans="1:11">
      <c r="A37" s="59">
        <f>RANK($K37,$K:$K)</f>
        <v>36</v>
      </c>
      <c r="B37" s="104" t="str">
        <f>選手!K5</f>
        <v>新井 美夏萌</v>
      </c>
      <c r="C37" s="17" t="str">
        <f>IFERROR(VLOOKUP(B37,選手!$K:$L,2,FALSE),"")</f>
        <v>関西学院大学</v>
      </c>
      <c r="D37" s="43">
        <f>IFERROR(VLOOKUP(B37,選手!$K:$M,3,FALSE),"")</f>
        <v>3</v>
      </c>
      <c r="E37" s="60">
        <f>IFERROR(VLOOKUP(B37,春関!$B:$D,3,FALSE),0)</f>
        <v>561.99999999999989</v>
      </c>
      <c r="F37" s="67">
        <f>IFERROR(VLOOKUP(B37,西日本!$B:$D,3,FALSE),0)</f>
        <v>553.9</v>
      </c>
      <c r="G37" s="68">
        <f>IFERROR(VLOOKUP(B37,選抜!$B:$D,3,FALSE),0)</f>
        <v>0</v>
      </c>
      <c r="H37" s="60">
        <f>IFERROR(VLOOKUP(B37,秋関!$B:$D,3,FALSE),0)</f>
        <v>586.5</v>
      </c>
      <c r="I37" s="61">
        <f>IFERROR(VLOOKUP(B37,インカレ!$B:$D,3,FALSE),0)</f>
        <v>583.29999999999995</v>
      </c>
      <c r="J37" s="61">
        <f>IFERROR(VLOOKUP(B37,新人戦!$B:$D,3,FALSE),0)</f>
        <v>0</v>
      </c>
      <c r="K37" s="61">
        <f>LARGE(E37:I37,1)+LARGE(E37:J37,2)+LARGE(E37:J37,3)</f>
        <v>1731.7999999999997</v>
      </c>
    </row>
    <row r="38" spans="1:11">
      <c r="A38" s="59">
        <f>RANK($K38,$K:$K)</f>
        <v>37</v>
      </c>
      <c r="B38" s="104" t="str">
        <f>選手!K72</f>
        <v>加藤 愛理</v>
      </c>
      <c r="C38" s="17" t="str">
        <f>IFERROR(VLOOKUP(B38,選手!$K:$L,2,FALSE),"")</f>
        <v>四国大学</v>
      </c>
      <c r="D38" s="43">
        <f>IFERROR(VLOOKUP(B38,選手!$K:$M,3,FALSE),"")</f>
        <v>3</v>
      </c>
      <c r="E38" s="60">
        <f>IFERROR(VLOOKUP(B38,春関!$B:$D,3,FALSE),0)</f>
        <v>569.70000000000005</v>
      </c>
      <c r="F38" s="67">
        <f>IFERROR(VLOOKUP(B38,西日本!$B:$D,3,FALSE),0)</f>
        <v>578.9</v>
      </c>
      <c r="G38" s="68">
        <f>IFERROR(VLOOKUP(B38,選抜!$B:$D,3,FALSE),0)</f>
        <v>0</v>
      </c>
      <c r="H38" s="60">
        <f>IFERROR(VLOOKUP(B38,秋関!$B:$D,3,FALSE),0)</f>
        <v>579.79999999999995</v>
      </c>
      <c r="I38" s="61">
        <f>IFERROR(VLOOKUP(B38,インカレ!$B:$D,3,FALSE),0)</f>
        <v>0</v>
      </c>
      <c r="J38" s="61">
        <f>IFERROR(VLOOKUP(B38,新人戦!$B:$D,3,FALSE),0)</f>
        <v>0</v>
      </c>
      <c r="K38" s="61">
        <f>LARGE(E38:I38,1)+LARGE(E38:J38,2)+LARGE(E38:J38,3)</f>
        <v>1728.3999999999999</v>
      </c>
    </row>
    <row r="39" spans="1:11">
      <c r="A39" s="59">
        <f>RANK($K39,$K:$K)</f>
        <v>38</v>
      </c>
      <c r="B39" s="104" t="str">
        <f>選手!K35</f>
        <v>廣瀬 伽奈</v>
      </c>
      <c r="C39" s="17" t="str">
        <f>IFERROR(VLOOKUP(B39,選手!$K:$L,2,FALSE),"")</f>
        <v>京都産業大学</v>
      </c>
      <c r="D39" s="43">
        <f>IFERROR(VLOOKUP(B39,選手!$K:$M,3,FALSE),"")</f>
        <v>3</v>
      </c>
      <c r="E39" s="60">
        <f>IFERROR(VLOOKUP(B39,春関!$B:$D,3,FALSE),0)</f>
        <v>0</v>
      </c>
      <c r="F39" s="67">
        <f>IFERROR(VLOOKUP(B39,西日本!$B:$D,3,FALSE),0)</f>
        <v>0</v>
      </c>
      <c r="G39" s="68">
        <f>IFERROR(VLOOKUP(B39,選抜!$B:$D,3,FALSE),0)</f>
        <v>0</v>
      </c>
      <c r="H39" s="60">
        <f>IFERROR(VLOOKUP(B39,秋関!$B:$D,3,FALSE),0)</f>
        <v>571</v>
      </c>
      <c r="I39" s="61">
        <f>IFERROR(VLOOKUP(B39,インカレ!$B:$D,3,FALSE),0)</f>
        <v>578.29999999999995</v>
      </c>
      <c r="J39" s="61">
        <f>IFERROR(VLOOKUP(B39,新人戦!$B:$D,3,FALSE),0)</f>
        <v>575.59999999999991</v>
      </c>
      <c r="K39" s="61">
        <f>LARGE(E39:I39,1)+LARGE(E39:J39,2)+LARGE(E39:J39,3)</f>
        <v>1724.8999999999999</v>
      </c>
    </row>
    <row r="40" spans="1:11">
      <c r="A40" s="59">
        <f>RANK($K40,$K:$K)</f>
        <v>39</v>
      </c>
      <c r="B40" s="104" t="str">
        <f>選手!K22</f>
        <v>高並 華鈴</v>
      </c>
      <c r="C40" s="17" t="str">
        <f>IFERROR(VLOOKUP(B40,選手!$K:$L,2,FALSE),"")</f>
        <v>関西大学</v>
      </c>
      <c r="D40" s="43">
        <f>IFERROR(VLOOKUP(B40,選手!$K:$M,3,FALSE),"")</f>
        <v>4</v>
      </c>
      <c r="E40" s="60">
        <f>IFERROR(VLOOKUP(B40,春関!$B:$D,3,FALSE),0)</f>
        <v>585</v>
      </c>
      <c r="F40" s="67">
        <f>IFERROR(VLOOKUP(B40,西日本!$B:$D,3,FALSE),0)</f>
        <v>560.20000000000005</v>
      </c>
      <c r="G40" s="68">
        <f>IFERROR(VLOOKUP(B40,選抜!$B:$D,3,FALSE),0)</f>
        <v>0</v>
      </c>
      <c r="H40" s="60">
        <f>IFERROR(VLOOKUP(B40,秋関!$B:$D,3,FALSE),0)</f>
        <v>578.4</v>
      </c>
      <c r="I40" s="61">
        <f>IFERROR(VLOOKUP(B40,インカレ!$B:$D,3,FALSE),0)</f>
        <v>549.5</v>
      </c>
      <c r="J40" s="61">
        <f>IFERROR(VLOOKUP(B40,新人戦!$B:$D,3,FALSE),0)</f>
        <v>0</v>
      </c>
      <c r="K40" s="61">
        <f>LARGE(E40:I40,1)+LARGE(E40:J40,2)+LARGE(E40:J40,3)</f>
        <v>1723.6000000000001</v>
      </c>
    </row>
    <row r="41" spans="1:11">
      <c r="A41" s="59">
        <f>RANK($K41,$K:$K)</f>
        <v>40</v>
      </c>
      <c r="B41" s="104" t="str">
        <f>選手!K28</f>
        <v>井上 杏珠</v>
      </c>
      <c r="C41" s="17" t="str">
        <f>IFERROR(VLOOKUP(B41,選手!$K:$L,2,FALSE),"")</f>
        <v>関西大学</v>
      </c>
      <c r="D41" s="43">
        <f>IFERROR(VLOOKUP(B41,選手!$K:$M,3,FALSE),"")</f>
        <v>2</v>
      </c>
      <c r="E41" s="60">
        <f>IFERROR(VLOOKUP(B41,春関!$B:$D,3,FALSE),0)</f>
        <v>578.29999999999995</v>
      </c>
      <c r="F41" s="67">
        <f>IFERROR(VLOOKUP(B41,西日本!$B:$D,3,FALSE),0)</f>
        <v>565.5</v>
      </c>
      <c r="G41" s="68">
        <f>IFERROR(VLOOKUP(B41,選抜!$B:$D,3,FALSE),0)</f>
        <v>0</v>
      </c>
      <c r="H41" s="60">
        <f>IFERROR(VLOOKUP(B41,秋関!$B:$D,3,FALSE),0)</f>
        <v>570.9</v>
      </c>
      <c r="I41" s="61">
        <f>IFERROR(VLOOKUP(B41,インカレ!$B:$D,3,FALSE),0)</f>
        <v>0</v>
      </c>
      <c r="J41" s="61">
        <f>IFERROR(VLOOKUP(B41,新人戦!$B:$D,3,FALSE),0)</f>
        <v>570.5</v>
      </c>
      <c r="K41" s="61">
        <f>LARGE(E41:I41,1)+LARGE(E41:J41,2)+LARGE(E41:J41,3)</f>
        <v>1719.6999999999998</v>
      </c>
    </row>
    <row r="42" spans="1:11">
      <c r="A42" s="59">
        <f>RANK($K42,$K:$K)</f>
        <v>41</v>
      </c>
      <c r="B42" s="104" t="str">
        <f>選手!K36</f>
        <v>堀 彩夏</v>
      </c>
      <c r="C42" s="17" t="str">
        <f>IFERROR(VLOOKUP(B42,選手!$K:$L,2,FALSE),"")</f>
        <v>京都産業大学</v>
      </c>
      <c r="D42" s="43">
        <f>IFERROR(VLOOKUP(B42,選手!$K:$M,3,FALSE),"")</f>
        <v>3</v>
      </c>
      <c r="E42" s="60">
        <f>IFERROR(VLOOKUP(B42,春関!$B:$D,3,FALSE),0)</f>
        <v>574.79999999999995</v>
      </c>
      <c r="F42" s="67">
        <f>IFERROR(VLOOKUP(B42,西日本!$B:$D,3,FALSE),0)</f>
        <v>553.70000000000005</v>
      </c>
      <c r="G42" s="68">
        <f>IFERROR(VLOOKUP(B42,選抜!$B:$D,3,FALSE),0)</f>
        <v>0</v>
      </c>
      <c r="H42" s="60">
        <f>IFERROR(VLOOKUP(B42,秋関!$B:$D,3,FALSE),0)</f>
        <v>589.5</v>
      </c>
      <c r="I42" s="61">
        <f>IFERROR(VLOOKUP(B42,インカレ!$B:$D,3,FALSE),0)</f>
        <v>0</v>
      </c>
      <c r="J42" s="61">
        <f>IFERROR(VLOOKUP(B42,新人戦!$B:$D,3,FALSE),0)</f>
        <v>0</v>
      </c>
      <c r="K42" s="61">
        <f>LARGE(E42:I42,1)+LARGE(E42:J42,2)+LARGE(E42:J42,3)</f>
        <v>1718</v>
      </c>
    </row>
    <row r="43" spans="1:11">
      <c r="A43" s="59">
        <f>RANK($K43,$K:$K)</f>
        <v>42</v>
      </c>
      <c r="B43" s="104" t="str">
        <f>選手!K82</f>
        <v>土橋 果歩</v>
      </c>
      <c r="C43" s="17" t="str">
        <f>IFERROR(VLOOKUP(B43,選手!$K:$L,2,FALSE),"")</f>
        <v>大阪大学</v>
      </c>
      <c r="D43" s="43">
        <f>IFERROR(VLOOKUP(B43,選手!$K:$M,3,FALSE),"")</f>
        <v>3</v>
      </c>
      <c r="E43" s="60">
        <f>IFERROR(VLOOKUP(B43,春関!$B:$D,3,FALSE),0)</f>
        <v>560.5</v>
      </c>
      <c r="F43" s="67">
        <f>IFERROR(VLOOKUP(B43,西日本!$B:$D,3,FALSE),0)</f>
        <v>557.70000000000005</v>
      </c>
      <c r="G43" s="68">
        <f>IFERROR(VLOOKUP(B43,選抜!$B:$D,3,FALSE),0)</f>
        <v>0</v>
      </c>
      <c r="H43" s="60">
        <f>IFERROR(VLOOKUP(B43,秋関!$B:$D,3,FALSE),0)</f>
        <v>580.6</v>
      </c>
      <c r="I43" s="61">
        <f>IFERROR(VLOOKUP(B43,インカレ!$B:$D,3,FALSE),0)</f>
        <v>569.6</v>
      </c>
      <c r="J43" s="61">
        <f>IFERROR(VLOOKUP(B43,新人戦!$B:$D,3,FALSE),0)</f>
        <v>0</v>
      </c>
      <c r="K43" s="61">
        <f>LARGE(E43:I43,1)+LARGE(E43:J43,2)+LARGE(E43:J43,3)</f>
        <v>1710.7</v>
      </c>
    </row>
    <row r="44" spans="1:11">
      <c r="A44" s="59">
        <f>RANK($K44,$K:$K)</f>
        <v>43</v>
      </c>
      <c r="B44" s="104" t="str">
        <f>選手!K46</f>
        <v>今田 麻友</v>
      </c>
      <c r="C44" s="17" t="str">
        <f>IFERROR(VLOOKUP(B44,選手!$K:$L,2,FALSE),"")</f>
        <v>京都大学</v>
      </c>
      <c r="D44" s="43">
        <f>IFERROR(VLOOKUP(B44,選手!$K:$M,3,FALSE),"")</f>
        <v>2</v>
      </c>
      <c r="E44" s="60">
        <f>IFERROR(VLOOKUP(B44,春関!$B:$D,3,FALSE),0)</f>
        <v>568.4</v>
      </c>
      <c r="F44" s="67">
        <f>IFERROR(VLOOKUP(B44,西日本!$B:$D,3,FALSE),0)</f>
        <v>564.70000000000005</v>
      </c>
      <c r="G44" s="68">
        <f>IFERROR(VLOOKUP(B44,選抜!$B:$D,3,FALSE),0)</f>
        <v>0</v>
      </c>
      <c r="H44" s="60">
        <f>IFERROR(VLOOKUP(B44,秋関!$B:$D,3,FALSE),0)</f>
        <v>566.70000000000005</v>
      </c>
      <c r="I44" s="61">
        <f>IFERROR(VLOOKUP(B44,インカレ!$B:$D,3,FALSE),0)</f>
        <v>420.3</v>
      </c>
      <c r="J44" s="61">
        <f>IFERROR(VLOOKUP(B44,新人戦!$B:$D,3,FALSE),0)</f>
        <v>579</v>
      </c>
      <c r="K44" s="61">
        <f>LARGE(E44:I44,1)+LARGE(E44:J44,2)+LARGE(E44:J44,3)</f>
        <v>1703.5</v>
      </c>
    </row>
    <row r="45" spans="1:11">
      <c r="A45" s="59">
        <f>RANK($K45,$K:$K)</f>
        <v>44</v>
      </c>
      <c r="B45" s="104" t="str">
        <f>選手!K51</f>
        <v>藤原 里衣子</v>
      </c>
      <c r="C45" s="17" t="str">
        <f>IFERROR(VLOOKUP(B45,選手!$K:$L,2,FALSE),"")</f>
        <v>京都大学</v>
      </c>
      <c r="D45" s="43">
        <f>IFERROR(VLOOKUP(B45,選手!$K:$M,3,FALSE),"")</f>
        <v>3</v>
      </c>
      <c r="E45" s="60">
        <f>IFERROR(VLOOKUP(B45,春関!$B:$D,3,FALSE),0)</f>
        <v>570.5</v>
      </c>
      <c r="F45" s="67">
        <f>IFERROR(VLOOKUP(B45,西日本!$B:$D,3,FALSE),0)</f>
        <v>562.70000000000005</v>
      </c>
      <c r="G45" s="68">
        <f>IFERROR(VLOOKUP(B45,選抜!$B:$D,3,FALSE),0)</f>
        <v>0</v>
      </c>
      <c r="H45" s="60">
        <f>IFERROR(VLOOKUP(B45,秋関!$B:$D,3,FALSE),0)</f>
        <v>570.20000000000005</v>
      </c>
      <c r="I45" s="61">
        <f>IFERROR(VLOOKUP(B45,インカレ!$B:$D,3,FALSE),0)</f>
        <v>0</v>
      </c>
      <c r="J45" s="61">
        <f>IFERROR(VLOOKUP(B45,新人戦!$B:$D,3,FALSE),0)</f>
        <v>0</v>
      </c>
      <c r="K45" s="61">
        <f>LARGE(E45:I45,1)+LARGE(E45:J45,2)+LARGE(E45:J45,3)</f>
        <v>1703.4</v>
      </c>
    </row>
    <row r="46" spans="1:11">
      <c r="A46" s="59">
        <f>RANK($K46,$K:$K)</f>
        <v>45</v>
      </c>
      <c r="B46" s="104" t="str">
        <f>選手!K33</f>
        <v>匂梅 穂香</v>
      </c>
      <c r="C46" s="17" t="str">
        <f>IFERROR(VLOOKUP(B46,選手!$K:$L,2,FALSE),"")</f>
        <v>京都産業大学</v>
      </c>
      <c r="D46" s="43">
        <f>IFERROR(VLOOKUP(B46,選手!$K:$M,3,FALSE),"")</f>
        <v>4</v>
      </c>
      <c r="E46" s="60">
        <f>IFERROR(VLOOKUP(B46,春関!$B:$D,3,FALSE),0)</f>
        <v>558</v>
      </c>
      <c r="F46" s="67">
        <f>IFERROR(VLOOKUP(B46,西日本!$B:$D,3,FALSE),0)</f>
        <v>563.70000000000005</v>
      </c>
      <c r="G46" s="68">
        <f>IFERROR(VLOOKUP(B46,選抜!$B:$D,3,FALSE),0)</f>
        <v>0</v>
      </c>
      <c r="H46" s="60">
        <f>IFERROR(VLOOKUP(B46,秋関!$B:$D,3,FALSE),0)</f>
        <v>562.90000000000009</v>
      </c>
      <c r="I46" s="61">
        <f>IFERROR(VLOOKUP(B46,インカレ!$B:$D,3,FALSE),0)</f>
        <v>574.4</v>
      </c>
      <c r="J46" s="61">
        <f>IFERROR(VLOOKUP(B46,新人戦!$B:$D,3,FALSE),0)</f>
        <v>0</v>
      </c>
      <c r="K46" s="61">
        <f>LARGE(E46:I46,1)+LARGE(E46:J46,2)+LARGE(E46:J46,3)</f>
        <v>1701</v>
      </c>
    </row>
    <row r="47" spans="1:11">
      <c r="A47" s="59">
        <f>RANK($K47,$K:$K)</f>
        <v>46</v>
      </c>
      <c r="B47" s="104" t="str">
        <f>選手!K118</f>
        <v>林 英里佳</v>
      </c>
      <c r="C47" s="17" t="str">
        <f>IFERROR(VLOOKUP(B47,選手!$K115:$M210,2,FALSE),"")</f>
        <v>滋賀大学</v>
      </c>
      <c r="D47" s="43">
        <f>IFERROR(VLOOKUP(B47,選手!$K:$M,3,FALSE),"")</f>
        <v>3</v>
      </c>
      <c r="E47" s="60">
        <f>IFERROR(VLOOKUP(B47,春関!$B:$D,3,FALSE),0)</f>
        <v>568.9</v>
      </c>
      <c r="F47" s="67">
        <f>IFERROR(VLOOKUP(B47,西日本!$B:$D,3,FALSE),0)</f>
        <v>567.5</v>
      </c>
      <c r="G47" s="68">
        <f>IFERROR(VLOOKUP(B47,選抜!$B:$D,3,FALSE),0)</f>
        <v>0</v>
      </c>
      <c r="H47" s="60">
        <f>IFERROR(VLOOKUP(B47,秋関!$B:$D,3,FALSE),0)</f>
        <v>564.5</v>
      </c>
      <c r="I47" s="61">
        <f>IFERROR(VLOOKUP(B47,インカレ!$B:$D,3,FALSE),0)</f>
        <v>0</v>
      </c>
      <c r="J47" s="61">
        <f>IFERROR(VLOOKUP(B47,新人戦!$B:$D,3,FALSE),0)</f>
        <v>0</v>
      </c>
      <c r="K47" s="61">
        <f>LARGE(E47:I47,1)+LARGE(E47:J47,2)+LARGE(E47:J47,3)</f>
        <v>1700.9</v>
      </c>
    </row>
    <row r="48" spans="1:11">
      <c r="A48" s="59">
        <f>RANK($K48,$K:$K)</f>
        <v>47</v>
      </c>
      <c r="B48" s="104" t="str">
        <f>選手!K117</f>
        <v>藤井 弥雅</v>
      </c>
      <c r="C48" s="17" t="str">
        <f>IFERROR(VLOOKUP(B48,選手!$K:$L,2,FALSE),"")</f>
        <v>岡山商科大学</v>
      </c>
      <c r="D48" s="43">
        <f>IFERROR(VLOOKUP(B48,選手!$K:$M,3,FALSE),"")</f>
        <v>1</v>
      </c>
      <c r="E48" s="60">
        <f>IFERROR(VLOOKUP(B48,春関!$B:$D,3,FALSE),0)</f>
        <v>565.49999999999989</v>
      </c>
      <c r="F48" s="67">
        <f>IFERROR(VLOOKUP(B48,西日本!$B:$D,3,FALSE),0)</f>
        <v>0</v>
      </c>
      <c r="G48" s="68">
        <f>IFERROR(VLOOKUP(B48,選抜!$B:$D,3,FALSE),0)</f>
        <v>0</v>
      </c>
      <c r="H48" s="60">
        <f>IFERROR(VLOOKUP(B48,秋関!$B:$D,3,FALSE),0)</f>
        <v>568.4</v>
      </c>
      <c r="I48" s="61">
        <f>IFERROR(VLOOKUP(B48,インカレ!$B:$D,3,FALSE),0)</f>
        <v>0</v>
      </c>
      <c r="J48" s="61">
        <f>IFERROR(VLOOKUP(B48,新人戦!$B:$D,3,FALSE),0)</f>
        <v>562.9</v>
      </c>
      <c r="K48" s="61">
        <f>LARGE(E48:I48,1)+LARGE(E48:J48,2)+LARGE(E48:J48,3)</f>
        <v>1696.7999999999997</v>
      </c>
    </row>
    <row r="49" spans="1:11">
      <c r="A49" s="59">
        <f>RANK($K49,$K:$K)</f>
        <v>48</v>
      </c>
      <c r="B49" s="104" t="str">
        <f>選手!K64</f>
        <v>藤井 麻琴</v>
      </c>
      <c r="C49" s="17" t="str">
        <f>IFERROR(VLOOKUP(B49,選手!$K:$L,2,FALSE),"")</f>
        <v>甲南大学</v>
      </c>
      <c r="D49" s="43">
        <f>IFERROR(VLOOKUP(B49,選手!$K:$M,3,FALSE),"")</f>
        <v>3</v>
      </c>
      <c r="E49" s="60">
        <f>IFERROR(VLOOKUP(B49,春関!$B:$D,3,FALSE),0)</f>
        <v>572.80000000000007</v>
      </c>
      <c r="F49" s="67">
        <f>IFERROR(VLOOKUP(B49,西日本!$B:$D,3,FALSE),0)</f>
        <v>0</v>
      </c>
      <c r="G49" s="68">
        <f>IFERROR(VLOOKUP(B49,選抜!$B:$D,3,FALSE),0)</f>
        <v>0</v>
      </c>
      <c r="H49" s="60">
        <f>IFERROR(VLOOKUP(B49,秋関!$B:$D,3,FALSE),0)</f>
        <v>576.80000000000007</v>
      </c>
      <c r="I49" s="61">
        <f>IFERROR(VLOOKUP(B49,インカレ!$B:$D,3,FALSE),0)</f>
        <v>546.9</v>
      </c>
      <c r="J49" s="61">
        <f>IFERROR(VLOOKUP(B49,新人戦!$B:$D,3,FALSE),0)</f>
        <v>0</v>
      </c>
      <c r="K49" s="61">
        <f>LARGE(E49:I49,1)+LARGE(E49:J49,2)+LARGE(E49:J49,3)</f>
        <v>1696.5</v>
      </c>
    </row>
    <row r="50" spans="1:11">
      <c r="A50" s="59">
        <f>RANK($K50,$K:$K)</f>
        <v>49</v>
      </c>
      <c r="B50" s="104" t="str">
        <f>選手!K68</f>
        <v>谷ノ上 季里音</v>
      </c>
      <c r="C50" s="17" t="str">
        <f>IFERROR(VLOOKUP(B50,選手!$K:$L,2,FALSE),"")</f>
        <v>甲南大学</v>
      </c>
      <c r="D50" s="43">
        <f>IFERROR(VLOOKUP(B50,選手!$K:$M,3,FALSE),"")</f>
        <v>2</v>
      </c>
      <c r="E50" s="60">
        <f>IFERROR(VLOOKUP(B50,春関!$B:$D,3,FALSE),0)</f>
        <v>562.6</v>
      </c>
      <c r="F50" s="67">
        <f>IFERROR(VLOOKUP(B50,西日本!$B:$D,3,FALSE),0)</f>
        <v>564.29999999999995</v>
      </c>
      <c r="G50" s="68">
        <f>IFERROR(VLOOKUP(B50,選抜!$B:$D,3,FALSE),0)</f>
        <v>0</v>
      </c>
      <c r="H50" s="60">
        <f>IFERROR(VLOOKUP(B50,秋関!$B:$D,3,FALSE),0)</f>
        <v>565.40000000000009</v>
      </c>
      <c r="I50" s="61">
        <f>IFERROR(VLOOKUP(B50,インカレ!$B:$D,3,FALSE),0)</f>
        <v>0</v>
      </c>
      <c r="J50" s="61">
        <f>IFERROR(VLOOKUP(B50,新人戦!$B:$D,3,FALSE),0)</f>
        <v>568.20000000000005</v>
      </c>
      <c r="K50" s="61">
        <f>LARGE(E50:I50,1)+LARGE(E50:J50,2)+LARGE(E50:J50,3)</f>
        <v>1695.1000000000001</v>
      </c>
    </row>
    <row r="51" spans="1:11">
      <c r="A51" s="59">
        <f>RANK($K51,$K:$K)</f>
        <v>50</v>
      </c>
      <c r="B51" s="104" t="str">
        <f>選手!K57</f>
        <v>堀 実咲</v>
      </c>
      <c r="C51" s="17" t="str">
        <f>IFERROR(VLOOKUP(B51,選手!$K:$L,2,FALSE),"")</f>
        <v>近畿大学</v>
      </c>
      <c r="D51" s="43">
        <f>IFERROR(VLOOKUP(B51,選手!$K:$M,3,FALSE),"")</f>
        <v>2</v>
      </c>
      <c r="E51" s="60">
        <f>IFERROR(VLOOKUP(B51,春関!$B:$D,3,FALSE),0)</f>
        <v>563.79999999999995</v>
      </c>
      <c r="F51" s="67">
        <f>IFERROR(VLOOKUP(B51,西日本!$B:$D,3,FALSE),0)</f>
        <v>531.5</v>
      </c>
      <c r="G51" s="68">
        <f>IFERROR(VLOOKUP(B51,選抜!$B:$D,3,FALSE),0)</f>
        <v>0</v>
      </c>
      <c r="H51" s="60">
        <f>IFERROR(VLOOKUP(B51,秋関!$B:$D,3,FALSE),0)</f>
        <v>564.4</v>
      </c>
      <c r="I51" s="61">
        <f>IFERROR(VLOOKUP(B51,インカレ!$B:$D,3,FALSE),0)</f>
        <v>562.70000000000005</v>
      </c>
      <c r="J51" s="61">
        <f>IFERROR(VLOOKUP(B51,新人戦!$B:$D,3,FALSE),0)</f>
        <v>589.30000000000007</v>
      </c>
      <c r="K51" s="61">
        <f>LARGE(E51:I51,1)+LARGE(E51:J51,2)+LARGE(E51:J51,3)</f>
        <v>1692.6</v>
      </c>
    </row>
    <row r="52" spans="1:11">
      <c r="A52" s="59">
        <f>RANK($K52,$K:$K)</f>
        <v>51</v>
      </c>
      <c r="B52" s="104" t="str">
        <f>選手!K75</f>
        <v>武田 璃奈</v>
      </c>
      <c r="C52" s="17" t="str">
        <f>IFERROR(VLOOKUP(B52,選手!$K:$L,2,FALSE),"")</f>
        <v>大阪大学</v>
      </c>
      <c r="D52" s="43">
        <f>IFERROR(VLOOKUP(B52,選手!$K:$M,3,FALSE),"")</f>
        <v>4</v>
      </c>
      <c r="E52" s="60">
        <f>IFERROR(VLOOKUP(B52,春関!$B:$D,3,FALSE),0)</f>
        <v>568.79999999999995</v>
      </c>
      <c r="F52" s="67">
        <f>IFERROR(VLOOKUP(B52,西日本!$B:$D,3,FALSE),0)</f>
        <v>556.70000000000005</v>
      </c>
      <c r="G52" s="68">
        <f>IFERROR(VLOOKUP(B52,選抜!$B:$D,3,FALSE),0)</f>
        <v>0</v>
      </c>
      <c r="H52" s="60">
        <f>IFERROR(VLOOKUP(B52,秋関!$B:$D,3,FALSE),0)</f>
        <v>566.6</v>
      </c>
      <c r="I52" s="61">
        <f>IFERROR(VLOOKUP(B52,インカレ!$B:$D,3,FALSE),0)</f>
        <v>0</v>
      </c>
      <c r="J52" s="61">
        <f>IFERROR(VLOOKUP(B52,新人戦!$B:$D,3,FALSE),0)</f>
        <v>0</v>
      </c>
      <c r="K52" s="61">
        <f>LARGE(E52:I52,1)+LARGE(E52:J52,2)+LARGE(E52:J52,3)</f>
        <v>1692.1000000000001</v>
      </c>
    </row>
    <row r="53" spans="1:11">
      <c r="A53" s="59">
        <f>RANK($K53,$K:$K)</f>
        <v>52</v>
      </c>
      <c r="B53" s="104" t="str">
        <f>選手!K80</f>
        <v>木村 美湧</v>
      </c>
      <c r="C53" s="17" t="str">
        <f>IFERROR(VLOOKUP(B53,選手!$K:$L,2,FALSE),"")</f>
        <v>大阪大学</v>
      </c>
      <c r="D53" s="43">
        <f>IFERROR(VLOOKUP(B53,選手!$K:$M,3,FALSE),"")</f>
        <v>3</v>
      </c>
      <c r="E53" s="60">
        <f>IFERROR(VLOOKUP(B53,春関!$B:$D,3,FALSE),0)</f>
        <v>557</v>
      </c>
      <c r="F53" s="67">
        <f>IFERROR(VLOOKUP(B53,西日本!$B:$D,3,FALSE),0)</f>
        <v>553.6</v>
      </c>
      <c r="G53" s="68">
        <f>IFERROR(VLOOKUP(B53,選抜!$B:$D,3,FALSE),0)</f>
        <v>0</v>
      </c>
      <c r="H53" s="60">
        <f>IFERROR(VLOOKUP(B53,秋関!$B:$D,3,FALSE),0)</f>
        <v>569.5</v>
      </c>
      <c r="I53" s="61">
        <f>IFERROR(VLOOKUP(B53,インカレ!$B:$D,3,FALSE),0)</f>
        <v>0</v>
      </c>
      <c r="J53" s="61">
        <f>IFERROR(VLOOKUP(B53,新人戦!$B:$D,3,FALSE),0)</f>
        <v>0</v>
      </c>
      <c r="K53" s="61">
        <f>LARGE(E53:I53,1)+LARGE(E53:J53,2)+LARGE(E53:J53,3)</f>
        <v>1680.1</v>
      </c>
    </row>
    <row r="54" spans="1:11">
      <c r="A54" s="59">
        <f>RANK($K54,$K:$K)</f>
        <v>53</v>
      </c>
      <c r="B54" s="104" t="str">
        <f>選手!K31</f>
        <v>山下 尚子</v>
      </c>
      <c r="C54" s="17" t="str">
        <f>IFERROR(VLOOKUP(B54,選手!$K:$L,2,FALSE),"")</f>
        <v>関西大学</v>
      </c>
      <c r="D54" s="43">
        <f>IFERROR(VLOOKUP(B54,選手!$K:$M,3,FALSE),"")</f>
        <v>2</v>
      </c>
      <c r="E54" s="60">
        <f>IFERROR(VLOOKUP(B54,春関!$B:$D,3,FALSE),0)</f>
        <v>556.5</v>
      </c>
      <c r="F54" s="67">
        <f>IFERROR(VLOOKUP(B54,西日本!$B:$D,3,FALSE),0)</f>
        <v>0</v>
      </c>
      <c r="G54" s="68">
        <f>IFERROR(VLOOKUP(B54,選抜!$B:$D,3,FALSE),0)</f>
        <v>0</v>
      </c>
      <c r="H54" s="60">
        <f>IFERROR(VLOOKUP(B54,秋関!$B:$D,3,FALSE),0)</f>
        <v>560.20000000000005</v>
      </c>
      <c r="I54" s="61">
        <f>IFERROR(VLOOKUP(B54,インカレ!$B:$D,3,FALSE),0)</f>
        <v>0</v>
      </c>
      <c r="J54" s="61">
        <f>IFERROR(VLOOKUP(B54,新人戦!$B:$D,3,FALSE),0)</f>
        <v>553.70000000000005</v>
      </c>
      <c r="K54" s="61">
        <f>LARGE(E54:I54,1)+LARGE(E54:J54,2)+LARGE(E54:J54,3)</f>
        <v>1670.4</v>
      </c>
    </row>
    <row r="55" spans="1:11">
      <c r="A55" s="59">
        <f>RANK($K55,$K:$K)</f>
        <v>54</v>
      </c>
      <c r="B55" s="104" t="str">
        <f>選手!K67</f>
        <v>白澤 佳乃</v>
      </c>
      <c r="C55" s="17" t="str">
        <f>IFERROR(VLOOKUP(B55,選手!$K:$L,2,FALSE),"")</f>
        <v>甲南大学</v>
      </c>
      <c r="D55" s="43">
        <f>IFERROR(VLOOKUP(B55,選手!$K:$M,3,FALSE),"")</f>
        <v>2</v>
      </c>
      <c r="E55" s="60">
        <f>IFERROR(VLOOKUP(B55,春関!$B:$D,3,FALSE),0)</f>
        <v>568.80000000000007</v>
      </c>
      <c r="F55" s="67">
        <f>IFERROR(VLOOKUP(B55,西日本!$B:$D,3,FALSE),0)</f>
        <v>543.79999999999995</v>
      </c>
      <c r="G55" s="68">
        <f>IFERROR(VLOOKUP(B55,選抜!$B:$D,3,FALSE),0)</f>
        <v>0</v>
      </c>
      <c r="H55" s="60">
        <f>IFERROR(VLOOKUP(B55,秋関!$B:$D,3,FALSE),0)</f>
        <v>542.5</v>
      </c>
      <c r="I55" s="61">
        <f>IFERROR(VLOOKUP(B55,インカレ!$B:$D,3,FALSE),0)</f>
        <v>0</v>
      </c>
      <c r="J55" s="61">
        <f>IFERROR(VLOOKUP(B55,新人戦!$B:$D,3,FALSE),0)</f>
        <v>525.20000000000005</v>
      </c>
      <c r="K55" s="61">
        <f>LARGE(E55:I55,1)+LARGE(E55:J55,2)+LARGE(E55:J55,3)</f>
        <v>1655.1</v>
      </c>
    </row>
    <row r="56" spans="1:11">
      <c r="A56" s="59">
        <f>RANK($K56,$K:$K)</f>
        <v>55</v>
      </c>
      <c r="B56" s="104" t="str">
        <f>選手!K34</f>
        <v>樋口 まひる</v>
      </c>
      <c r="C56" s="17" t="str">
        <f>IFERROR(VLOOKUP(B56,選手!$K:$L,2,FALSE),"")</f>
        <v>京都産業大学</v>
      </c>
      <c r="D56" s="43">
        <f>IFERROR(VLOOKUP(B56,選手!$K:$M,3,FALSE),"")</f>
        <v>3</v>
      </c>
      <c r="E56" s="60">
        <f>IFERROR(VLOOKUP(B56,春関!$B:$D,3,FALSE),0)</f>
        <v>559.9</v>
      </c>
      <c r="F56" s="67">
        <f>IFERROR(VLOOKUP(B56,西日本!$B:$D,3,FALSE),0)</f>
        <v>538.9</v>
      </c>
      <c r="G56" s="68">
        <f>IFERROR(VLOOKUP(B56,選抜!$B:$D,3,FALSE),0)</f>
        <v>0</v>
      </c>
      <c r="H56" s="60">
        <f>IFERROR(VLOOKUP(B56,秋関!$B:$D,3,FALSE),0)</f>
        <v>550.30000000000007</v>
      </c>
      <c r="I56" s="61">
        <f>IFERROR(VLOOKUP(B56,インカレ!$B:$D,3,FALSE),0)</f>
        <v>0</v>
      </c>
      <c r="J56" s="61">
        <f>IFERROR(VLOOKUP(B56,新人戦!$B:$D,3,FALSE),0)</f>
        <v>0</v>
      </c>
      <c r="K56" s="61">
        <f>LARGE(E56:I56,1)+LARGE(E56:J56,2)+LARGE(E56:J56,3)</f>
        <v>1649.1</v>
      </c>
    </row>
    <row r="57" spans="1:11">
      <c r="A57" s="59">
        <f>RANK($K57,$K:$K)</f>
        <v>56</v>
      </c>
      <c r="B57" s="104" t="str">
        <f>選手!K39</f>
        <v>牧谷 温奏</v>
      </c>
      <c r="C57" s="17" t="str">
        <f>IFERROR(VLOOKUP(B57,選手!$K:$L,2,FALSE),"")</f>
        <v>京都産業大学</v>
      </c>
      <c r="D57" s="43">
        <f>IFERROR(VLOOKUP(B57,選手!$K:$M,3,FALSE),"")</f>
        <v>2</v>
      </c>
      <c r="E57" s="60">
        <f>IFERROR(VLOOKUP(B57,春関!$B:$D,3,FALSE),0)</f>
        <v>550</v>
      </c>
      <c r="F57" s="67">
        <f>IFERROR(VLOOKUP(B57,西日本!$B:$D,3,FALSE),0)</f>
        <v>0</v>
      </c>
      <c r="G57" s="68">
        <f>IFERROR(VLOOKUP(B57,選抜!$B:$D,3,FALSE),0)</f>
        <v>0</v>
      </c>
      <c r="H57" s="60">
        <f>IFERROR(VLOOKUP(B57,秋関!$B:$D,3,FALSE),0)</f>
        <v>542</v>
      </c>
      <c r="I57" s="61">
        <f>IFERROR(VLOOKUP(B57,インカレ!$B:$D,3,FALSE),0)</f>
        <v>0</v>
      </c>
      <c r="J57" s="61">
        <f>IFERROR(VLOOKUP(B57,新人戦!$B:$D,3,FALSE),0)</f>
        <v>587</v>
      </c>
      <c r="K57" s="61">
        <f>LARGE(E57:I57,1)+LARGE(E57:J57,2)+LARGE(E57:J57,3)</f>
        <v>1642</v>
      </c>
    </row>
    <row r="58" spans="1:11">
      <c r="A58" s="59">
        <f>RANK($K58,$K:$K)</f>
        <v>57</v>
      </c>
      <c r="B58" s="104" t="str">
        <f>選手!K86</f>
        <v>安岡 佑珠</v>
      </c>
      <c r="C58" s="17" t="str">
        <f>IFERROR(VLOOKUP(B58,選手!$K:$L,2,FALSE),"")</f>
        <v>大阪大学</v>
      </c>
      <c r="D58" s="43">
        <f>IFERROR(VLOOKUP(B58,選手!$K:$M,3,FALSE),"")</f>
        <v>2</v>
      </c>
      <c r="E58" s="60">
        <f>IFERROR(VLOOKUP(B58,春関!$B:$D,3,FALSE),0)</f>
        <v>548.5</v>
      </c>
      <c r="F58" s="67">
        <f>IFERROR(VLOOKUP(B58,西日本!$B:$D,3,FALSE),0)</f>
        <v>0</v>
      </c>
      <c r="G58" s="68">
        <f>IFERROR(VLOOKUP(B58,選抜!$B:$D,3,FALSE),0)</f>
        <v>0</v>
      </c>
      <c r="H58" s="60">
        <f>IFERROR(VLOOKUP(B58,秋関!$B:$D,3,FALSE),0)</f>
        <v>542.9</v>
      </c>
      <c r="I58" s="61">
        <f>IFERROR(VLOOKUP(B58,インカレ!$B:$D,3,FALSE),0)</f>
        <v>0</v>
      </c>
      <c r="J58" s="61">
        <f>IFERROR(VLOOKUP(B58,新人戦!$B:$D,3,FALSE),0)</f>
        <v>558.6</v>
      </c>
      <c r="K58" s="61">
        <f>LARGE(E58:I58,1)+LARGE(E58:J58,2)+LARGE(E58:J58,3)</f>
        <v>1639.9</v>
      </c>
    </row>
    <row r="59" spans="1:11">
      <c r="A59" s="59">
        <f>RANK($K59,$K:$K)</f>
        <v>58</v>
      </c>
      <c r="B59" s="104" t="str">
        <f>選手!K116</f>
        <v>村中 美月</v>
      </c>
      <c r="C59" s="17" t="str">
        <f>IFERROR(VLOOKUP(B59,選手!$K113:$M208,2,FALSE),"")</f>
        <v>神戸大学</v>
      </c>
      <c r="D59" s="43">
        <f>IFERROR(VLOOKUP(B59,選手!$K:$M,3,FALSE),"")</f>
        <v>1</v>
      </c>
      <c r="E59" s="60">
        <f>IFERROR(VLOOKUP(B59,春関!$B:$D,3,FALSE),0)</f>
        <v>0</v>
      </c>
      <c r="F59" s="67">
        <f>IFERROR(VLOOKUP(B59,西日本!$B:$D,3,FALSE),0)</f>
        <v>0</v>
      </c>
      <c r="G59" s="68">
        <f>IFERROR(VLOOKUP(B59,選抜!$B:$D,3,FALSE),0)</f>
        <v>0</v>
      </c>
      <c r="H59" s="60">
        <f>IFERROR(VLOOKUP(B59,秋関!$B:$D,3,FALSE),0)</f>
        <v>0</v>
      </c>
      <c r="I59" s="61">
        <f>IFERROR(VLOOKUP(B59,インカレ!$B:$D,3,FALSE),0)</f>
        <v>603.9</v>
      </c>
      <c r="J59" s="61">
        <f>IFERROR(VLOOKUP(B59,新人戦!$B:$D,3,FALSE),0)</f>
        <v>604.6</v>
      </c>
      <c r="K59" s="61">
        <f>LARGE(E59:I59,1)+LARGE(E59:J59,2)+LARGE(E59:J59,3)</f>
        <v>1207.8</v>
      </c>
    </row>
    <row r="60" spans="1:11">
      <c r="A60" s="59">
        <f>RANK($K60,$K:$K)</f>
        <v>59</v>
      </c>
      <c r="B60" s="104" t="str">
        <f>選手!K77</f>
        <v>松本 梨佳子</v>
      </c>
      <c r="C60" s="17" t="str">
        <f>IFERROR(VLOOKUP(B60,選手!$K:$L,2,FALSE),"")</f>
        <v>大阪大学</v>
      </c>
      <c r="D60" s="43">
        <f>IFERROR(VLOOKUP(B60,選手!$K:$M,3,FALSE),"")</f>
        <v>4</v>
      </c>
      <c r="E60" s="60">
        <f>IFERROR(VLOOKUP(B60,春関!$B:$D,3,FALSE),0)</f>
        <v>605.6</v>
      </c>
      <c r="F60" s="67">
        <f>IFERROR(VLOOKUP(B60,西日本!$B:$D,3,FALSE),0)</f>
        <v>0</v>
      </c>
      <c r="G60" s="68">
        <f>IFERROR(VLOOKUP(B60,選抜!$B:$D,3,FALSE),0)</f>
        <v>0</v>
      </c>
      <c r="H60" s="60">
        <f>IFERROR(VLOOKUP(B60,秋関!$B:$D,3,FALSE),0)</f>
        <v>600.79999999999995</v>
      </c>
      <c r="I60" s="61">
        <f>IFERROR(VLOOKUP(B60,インカレ!$B:$D,3,FALSE),0)</f>
        <v>0</v>
      </c>
      <c r="J60" s="61">
        <f>IFERROR(VLOOKUP(B60,新人戦!$B:$D,3,FALSE),0)</f>
        <v>0</v>
      </c>
      <c r="K60" s="61">
        <f>LARGE(E60:I60,1)+LARGE(E60:J60,2)+LARGE(E60:J60,3)</f>
        <v>1206.4000000000001</v>
      </c>
    </row>
    <row r="61" spans="1:11">
      <c r="A61" s="59">
        <f>RANK($K61,$K:$K)</f>
        <v>60</v>
      </c>
      <c r="B61" s="104" t="str">
        <f>選手!K71</f>
        <v>山崎 葉月</v>
      </c>
      <c r="C61" s="17" t="str">
        <f>IFERROR(VLOOKUP(B61,選手!$K:$L,2,FALSE),"")</f>
        <v>四国大学</v>
      </c>
      <c r="D61" s="43">
        <f>IFERROR(VLOOKUP(B61,選手!$K:$M,3,FALSE),"")</f>
        <v>4</v>
      </c>
      <c r="E61" s="60">
        <f>IFERROR(VLOOKUP(B61,春関!$B:$D,3,FALSE),0)</f>
        <v>598</v>
      </c>
      <c r="F61" s="67">
        <f>IFERROR(VLOOKUP(B61,西日本!$B:$D,3,FALSE),0)</f>
        <v>603.6</v>
      </c>
      <c r="G61" s="68">
        <f>IFERROR(VLOOKUP(B61,選抜!$B:$D,3,FALSE),0)</f>
        <v>0</v>
      </c>
      <c r="H61" s="60">
        <f>IFERROR(VLOOKUP(B61,秋関!$B:$D,3,FALSE),0)</f>
        <v>0</v>
      </c>
      <c r="I61" s="61">
        <f>IFERROR(VLOOKUP(B61,インカレ!$B:$D,3,FALSE),0)</f>
        <v>0</v>
      </c>
      <c r="J61" s="61">
        <f>IFERROR(VLOOKUP(B61,新人戦!$B:$D,3,FALSE),0)</f>
        <v>0</v>
      </c>
      <c r="K61" s="61">
        <f>LARGE(E61:I61,1)+LARGE(E61:J61,2)+LARGE(E61:J61,3)</f>
        <v>1201.5999999999999</v>
      </c>
    </row>
    <row r="62" spans="1:11">
      <c r="A62" s="59">
        <f>RANK($K62,$K:$K)</f>
        <v>61</v>
      </c>
      <c r="B62" s="104" t="str">
        <f>選手!K59</f>
        <v>田中 日菜子</v>
      </c>
      <c r="C62" s="17" t="str">
        <f>IFERROR(VLOOKUP(B62,選手!$K:$L,2,FALSE),"")</f>
        <v>甲南大学</v>
      </c>
      <c r="D62" s="43">
        <f>IFERROR(VLOOKUP(B62,選手!$K:$M,3,FALSE),"")</f>
        <v>4</v>
      </c>
      <c r="E62" s="60">
        <f>IFERROR(VLOOKUP(B62,春関!$B:$D,3,FALSE),0)</f>
        <v>0</v>
      </c>
      <c r="F62" s="67">
        <f>IFERROR(VLOOKUP(B62,西日本!$B:$D,3,FALSE),0)</f>
        <v>0</v>
      </c>
      <c r="G62" s="68">
        <f>IFERROR(VLOOKUP(B62,選抜!$B:$D,3,FALSE),0)</f>
        <v>0</v>
      </c>
      <c r="H62" s="60">
        <f>IFERROR(VLOOKUP(B62,秋関!$B:$D,3,FALSE),0)</f>
        <v>597.19999999999993</v>
      </c>
      <c r="I62" s="61">
        <f>IFERROR(VLOOKUP(B62,インカレ!$B:$D,3,FALSE),0)</f>
        <v>599</v>
      </c>
      <c r="J62" s="61">
        <f>IFERROR(VLOOKUP(B62,新人戦!$B:$D,3,FALSE),0)</f>
        <v>0</v>
      </c>
      <c r="K62" s="61">
        <f>LARGE(E62:I62,1)+LARGE(E62:J62,2)+LARGE(E62:J62,3)</f>
        <v>1196.1999999999998</v>
      </c>
    </row>
    <row r="63" spans="1:11">
      <c r="A63" s="59">
        <f>RANK($K63,$K:$K)</f>
        <v>62</v>
      </c>
      <c r="B63" s="104" t="str">
        <f>選手!K95</f>
        <v>安井 理子</v>
      </c>
      <c r="C63" s="17" t="str">
        <f>IFERROR(VLOOKUP(B63,選手!$K:$L,2,FALSE),"")</f>
        <v>同志社大学</v>
      </c>
      <c r="D63" s="43">
        <f>IFERROR(VLOOKUP(B63,選手!$K:$M,3,FALSE),"")</f>
        <v>3</v>
      </c>
      <c r="E63" s="60">
        <f>IFERROR(VLOOKUP(B63,春関!$B:$D,3,FALSE),0)</f>
        <v>588.5</v>
      </c>
      <c r="F63" s="67">
        <f>IFERROR(VLOOKUP(B63,西日本!$B:$D,3,FALSE),0)</f>
        <v>0</v>
      </c>
      <c r="G63" s="68">
        <f>IFERROR(VLOOKUP(B63,選抜!$B:$D,3,FALSE),0)</f>
        <v>0</v>
      </c>
      <c r="H63" s="60">
        <f>IFERROR(VLOOKUP(B63,秋関!$B:$D,3,FALSE),0)</f>
        <v>560.1</v>
      </c>
      <c r="I63" s="61">
        <f>IFERROR(VLOOKUP(B63,インカレ!$B:$D,3,FALSE),0)</f>
        <v>0</v>
      </c>
      <c r="J63" s="61">
        <f>IFERROR(VLOOKUP(B63,新人戦!$B:$D,3,FALSE),0)</f>
        <v>0</v>
      </c>
      <c r="K63" s="61">
        <f>LARGE(E63:I63,1)+LARGE(E63:J63,2)+LARGE(E63:J63,3)</f>
        <v>1148.5999999999999</v>
      </c>
    </row>
    <row r="64" spans="1:11">
      <c r="A64" s="59">
        <f>RANK($K64,$K:$K)</f>
        <v>63</v>
      </c>
      <c r="B64" s="104" t="str">
        <f>選手!K40</f>
        <v>持山 更紗</v>
      </c>
      <c r="C64" s="17" t="str">
        <f>IFERROR(VLOOKUP(B64,選手!$K:$L,2,FALSE),"")</f>
        <v>京都産業大学</v>
      </c>
      <c r="D64" s="43">
        <f>IFERROR(VLOOKUP(B64,選手!$K:$M,3,FALSE),"")</f>
        <v>2</v>
      </c>
      <c r="E64" s="60">
        <f>IFERROR(VLOOKUP(B64,春関!$B:$D,3,FALSE),0)</f>
        <v>0</v>
      </c>
      <c r="F64" s="67">
        <f>IFERROR(VLOOKUP(B64,西日本!$B:$D,3,FALSE),0)</f>
        <v>0</v>
      </c>
      <c r="G64" s="68">
        <f>IFERROR(VLOOKUP(B64,選抜!$B:$D,3,FALSE),0)</f>
        <v>0</v>
      </c>
      <c r="H64" s="60">
        <f>IFERROR(VLOOKUP(B64,秋関!$B:$D,3,FALSE),0)</f>
        <v>564.79999999999995</v>
      </c>
      <c r="I64" s="61">
        <f>IFERROR(VLOOKUP(B64,インカレ!$B:$D,3,FALSE),0)</f>
        <v>0</v>
      </c>
      <c r="J64" s="61">
        <f>IFERROR(VLOOKUP(B64,新人戦!$B:$D,3,FALSE),0)</f>
        <v>516.20000000000005</v>
      </c>
      <c r="K64" s="61">
        <f>LARGE(E64:I64,1)+LARGE(E64:J64,2)+LARGE(E64:J64,3)</f>
        <v>1081</v>
      </c>
    </row>
    <row r="65" spans="1:11">
      <c r="A65" s="59">
        <f>RANK($K65,$K:$K)</f>
        <v>64</v>
      </c>
      <c r="B65" s="104" t="str">
        <f>選手!K53</f>
        <v>脇本 陽成</v>
      </c>
      <c r="C65" s="17" t="str">
        <f>IFERROR(VLOOKUP(B65,選手!$K:$L,2,FALSE),"")</f>
        <v>京都大学</v>
      </c>
      <c r="D65" s="43">
        <f>IFERROR(VLOOKUP(B65,選手!$K:$M,3,FALSE),"")</f>
        <v>1</v>
      </c>
      <c r="E65" s="60">
        <f>IFERROR(VLOOKUP(B65,春関!$B:$D,3,FALSE),0)</f>
        <v>0</v>
      </c>
      <c r="F65" s="67">
        <f>IFERROR(VLOOKUP(B65,西日本!$B:$D,3,FALSE),0)</f>
        <v>0</v>
      </c>
      <c r="G65" s="68">
        <f>IFERROR(VLOOKUP(B65,選抜!$B:$D,3,FALSE),0)</f>
        <v>0</v>
      </c>
      <c r="H65" s="60">
        <f>IFERROR(VLOOKUP(B65,秋関!$B:$D,3,FALSE),0)</f>
        <v>494.70000000000005</v>
      </c>
      <c r="I65" s="61">
        <f>IFERROR(VLOOKUP(B65,インカレ!$B:$D,3,FALSE),0)</f>
        <v>0</v>
      </c>
      <c r="J65" s="61">
        <f>IFERROR(VLOOKUP(B65,新人戦!$B:$D,3,FALSE),0)</f>
        <v>553.1</v>
      </c>
      <c r="K65" s="61">
        <f>LARGE(E65:I65,1)+LARGE(E65:J65,2)+LARGE(E65:J65,3)</f>
        <v>989.40000000000009</v>
      </c>
    </row>
    <row r="66" spans="1:11">
      <c r="A66" s="59">
        <f>RANK($K66,$K:$K)</f>
        <v>65</v>
      </c>
      <c r="B66" s="104" t="str">
        <f>選手!K38</f>
        <v>桂 楓花</v>
      </c>
      <c r="C66" s="17" t="str">
        <f>IFERROR(VLOOKUP(B66,選手!$K:$L,2,FALSE),"")</f>
        <v>京都産業大学</v>
      </c>
      <c r="D66" s="43">
        <f>IFERROR(VLOOKUP(B66,選手!$K:$M,3,FALSE),"")</f>
        <v>2</v>
      </c>
      <c r="E66" s="60">
        <f>IFERROR(VLOOKUP(B66,春関!$B:$D,3,FALSE),0)</f>
        <v>0</v>
      </c>
      <c r="F66" s="67">
        <f>IFERROR(VLOOKUP(B66,西日本!$B:$D,3,FALSE),0)</f>
        <v>0</v>
      </c>
      <c r="G66" s="68">
        <f>IFERROR(VLOOKUP(B66,選抜!$B:$D,3,FALSE),0)</f>
        <v>0</v>
      </c>
      <c r="H66" s="60">
        <f>IFERROR(VLOOKUP(B66,秋関!$B:$D,3,FALSE),0)</f>
        <v>458.7</v>
      </c>
      <c r="I66" s="61">
        <f>IFERROR(VLOOKUP(B66,インカレ!$B:$D,3,FALSE),0)</f>
        <v>0</v>
      </c>
      <c r="J66" s="61">
        <f>IFERROR(VLOOKUP(B66,新人戦!$B:$D,3,FALSE),0)</f>
        <v>533.1</v>
      </c>
      <c r="K66" s="61">
        <f>LARGE(E66:I66,1)+LARGE(E66:J66,2)+LARGE(E66:J66,3)</f>
        <v>917.4</v>
      </c>
    </row>
    <row r="67" spans="1:11">
      <c r="A67" s="59">
        <f>RANK($K67,$K:$K)</f>
        <v>66</v>
      </c>
      <c r="B67" s="104" t="str">
        <f>選手!K32</f>
        <v>岩川 歩希</v>
      </c>
      <c r="C67" s="17" t="str">
        <f>IFERROR(VLOOKUP(B67,選手!$K:$L,2,FALSE),"")</f>
        <v>関西大学</v>
      </c>
      <c r="D67" s="43">
        <f>IFERROR(VLOOKUP(B67,選手!$K:$M,3,FALSE),"")</f>
        <v>4</v>
      </c>
      <c r="E67" s="60">
        <f>IFERROR(VLOOKUP(B67,春関!$B:$D,3,FALSE),0)</f>
        <v>600.09999999999991</v>
      </c>
      <c r="F67" s="67">
        <f>IFERROR(VLOOKUP(B67,西日本!$B:$D,3,FALSE),0)</f>
        <v>0</v>
      </c>
      <c r="G67" s="68">
        <f>IFERROR(VLOOKUP(B67,選抜!$B:$D,3,FALSE),0)</f>
        <v>0</v>
      </c>
      <c r="H67" s="60">
        <f>IFERROR(VLOOKUP(B67,秋関!$B:$D,3,FALSE),0)</f>
        <v>0</v>
      </c>
      <c r="I67" s="61">
        <f>IFERROR(VLOOKUP(B67,インカレ!$B:$D,3,FALSE),0)</f>
        <v>0</v>
      </c>
      <c r="J67" s="61">
        <f>IFERROR(VLOOKUP(B67,新人戦!$B:$D,3,FALSE),0)</f>
        <v>0</v>
      </c>
      <c r="K67" s="61">
        <f>LARGE(E67:I67,1)+LARGE(E67:J67,2)+LARGE(E67:J67,3)</f>
        <v>600.09999999999991</v>
      </c>
    </row>
    <row r="68" spans="1:11">
      <c r="A68" s="59">
        <f>RANK($K68,$K:$K)</f>
        <v>67</v>
      </c>
      <c r="B68" s="104" t="str">
        <f>選手!K13</f>
        <v>森川 実紅</v>
      </c>
      <c r="C68" s="17" t="str">
        <f>IFERROR(VLOOKUP(B68,選手!$K:$L,2,FALSE),"")</f>
        <v>関西学院大学</v>
      </c>
      <c r="D68" s="43">
        <f>IFERROR(VLOOKUP(B68,選手!$K:$M,3,FALSE),"")</f>
        <v>3</v>
      </c>
      <c r="E68" s="60">
        <f>IFERROR(VLOOKUP(B68,春関!$B:$D,3,FALSE),0)</f>
        <v>592.6</v>
      </c>
      <c r="F68" s="67">
        <f>IFERROR(VLOOKUP(B68,西日本!$B:$D,3,FALSE),0)</f>
        <v>0</v>
      </c>
      <c r="G68" s="68">
        <f>IFERROR(VLOOKUP(B68,選抜!$B:$D,3,FALSE),0)</f>
        <v>0</v>
      </c>
      <c r="H68" s="60">
        <f>IFERROR(VLOOKUP(B68,秋関!$B:$D,3,FALSE),0)</f>
        <v>0</v>
      </c>
      <c r="I68" s="61">
        <f>IFERROR(VLOOKUP(B68,インカレ!$B:$D,3,FALSE),0)</f>
        <v>0</v>
      </c>
      <c r="J68" s="61">
        <f>IFERROR(VLOOKUP(B68,新人戦!$B:$D,3,FALSE),0)</f>
        <v>0</v>
      </c>
      <c r="K68" s="61">
        <f>LARGE(E68:I68,1)+LARGE(E68:J68,2)+LARGE(E68:J68,3)</f>
        <v>592.6</v>
      </c>
    </row>
    <row r="69" spans="1:11">
      <c r="A69" s="59">
        <f>RANK($K69,$K:$K)</f>
        <v>68</v>
      </c>
      <c r="B69" s="104" t="str">
        <f>選手!K6</f>
        <v>遠藤 くるみ</v>
      </c>
      <c r="C69" s="17" t="str">
        <f>IFERROR(VLOOKUP(B69,選手!$K:$L,2,FALSE),"")</f>
        <v>関西学院大学</v>
      </c>
      <c r="D69" s="43">
        <f>IFERROR(VLOOKUP(B69,選手!$K:$M,3,FALSE),"")</f>
        <v>3</v>
      </c>
      <c r="E69" s="60">
        <f>IFERROR(VLOOKUP(B69,春関!$B:$D,3,FALSE),0)</f>
        <v>583.30000000000007</v>
      </c>
      <c r="F69" s="67">
        <f>IFERROR(VLOOKUP(B69,西日本!$B:$D,3,FALSE),0)</f>
        <v>0</v>
      </c>
      <c r="G69" s="68">
        <f>IFERROR(VLOOKUP(B69,選抜!$B:$D,3,FALSE),0)</f>
        <v>0</v>
      </c>
      <c r="H69" s="60">
        <f>IFERROR(VLOOKUP(B69,秋関!$B:$D,3,FALSE),0)</f>
        <v>0</v>
      </c>
      <c r="I69" s="61">
        <f>IFERROR(VLOOKUP(B69,インカレ!$B:$D,3,FALSE),0)</f>
        <v>0</v>
      </c>
      <c r="J69" s="61">
        <f>IFERROR(VLOOKUP(B69,新人戦!$B:$D,3,FALSE),0)</f>
        <v>0</v>
      </c>
      <c r="K69" s="61">
        <f>LARGE(E69:I69,1)+LARGE(E69:J69,2)+LARGE(E69:J69,3)</f>
        <v>583.30000000000007</v>
      </c>
    </row>
    <row r="70" spans="1:11">
      <c r="A70" s="59">
        <f>RANK($K70,$K:$K)</f>
        <v>69</v>
      </c>
      <c r="B70" s="104" t="str">
        <f>選手!K45</f>
        <v>板垣 明笑</v>
      </c>
      <c r="C70" s="17" t="str">
        <f>IFERROR(VLOOKUP(B70,選手!$K:$L,2,FALSE),"")</f>
        <v>京都大学</v>
      </c>
      <c r="D70" s="43">
        <f>IFERROR(VLOOKUP(B70,選手!$K:$M,3,FALSE),"")</f>
        <v>1</v>
      </c>
      <c r="E70" s="60">
        <f>IFERROR(VLOOKUP(B70,春関!$B:$D,3,FALSE),0)</f>
        <v>0</v>
      </c>
      <c r="F70" s="67">
        <f>IFERROR(VLOOKUP(B70,西日本!$B:$D,3,FALSE),0)</f>
        <v>0</v>
      </c>
      <c r="G70" s="68">
        <f>IFERROR(VLOOKUP(B70,選抜!$B:$D,3,FALSE),0)</f>
        <v>0</v>
      </c>
      <c r="H70" s="60">
        <f>IFERROR(VLOOKUP(B70,秋関!$B:$D,3,FALSE),0)</f>
        <v>0</v>
      </c>
      <c r="I70" s="61">
        <f>IFERROR(VLOOKUP(B70,インカレ!$B:$D,3,FALSE),0)</f>
        <v>0</v>
      </c>
      <c r="J70" s="61">
        <f>IFERROR(VLOOKUP(B70,新人戦!$B:$D,3,FALSE),0)</f>
        <v>568.20000000000005</v>
      </c>
      <c r="K70" s="61">
        <v>568.20000000000005</v>
      </c>
    </row>
    <row r="71" spans="1:11">
      <c r="A71" s="59">
        <f>RANK($K71,$K:$K)</f>
        <v>70</v>
      </c>
      <c r="B71" s="104" t="str">
        <f>選手!K3</f>
        <v>津呂 優菜</v>
      </c>
      <c r="C71" s="17" t="str">
        <f>IFERROR(VLOOKUP(B71,選手!$K:$L,2,FALSE),"")</f>
        <v>環太平洋大学</v>
      </c>
      <c r="D71" s="43">
        <f>IFERROR(VLOOKUP(B71,選手!$K:$M,3,FALSE),"")</f>
        <v>3</v>
      </c>
      <c r="E71" s="60">
        <f>IFERROR(VLOOKUP(B71,春関!$B:$D,3,FALSE),0)</f>
        <v>567.30000000000007</v>
      </c>
      <c r="F71" s="67">
        <f>IFERROR(VLOOKUP(B71,西日本!$B:$D,3,FALSE),0)</f>
        <v>0</v>
      </c>
      <c r="G71" s="68">
        <f>IFERROR(VLOOKUP(B71,選抜!$B:$D,3,FALSE),0)</f>
        <v>0</v>
      </c>
      <c r="H71" s="60">
        <f>IFERROR(VLOOKUP(B71,秋関!$B:$D,3,FALSE),0)</f>
        <v>0</v>
      </c>
      <c r="I71" s="61">
        <f>IFERROR(VLOOKUP(B71,インカレ!$B:$D,3,FALSE),0)</f>
        <v>0</v>
      </c>
      <c r="J71" s="61">
        <f>IFERROR(VLOOKUP(B71,新人戦!$B:$D,3,FALSE),0)</f>
        <v>0</v>
      </c>
      <c r="K71" s="61">
        <f>LARGE(E71:I71,1)+LARGE(E71:J71,2)+LARGE(E71:J71,3)</f>
        <v>567.30000000000007</v>
      </c>
    </row>
    <row r="72" spans="1:11">
      <c r="A72" s="59">
        <f>RANK($K72,$K:$K)</f>
        <v>71</v>
      </c>
      <c r="B72" s="104" t="str">
        <f>選手!K41</f>
        <v>山本 もね</v>
      </c>
      <c r="C72" s="17" t="str">
        <f>IFERROR(VLOOKUP(B72,選手!$K:$L,2,FALSE),"")</f>
        <v>京都産業大学</v>
      </c>
      <c r="D72" s="43">
        <f>IFERROR(VLOOKUP(B72,選手!$K:$M,3,FALSE),"")</f>
        <v>2</v>
      </c>
      <c r="E72" s="60">
        <f>IFERROR(VLOOKUP(B72,春関!$B:$D,3,FALSE),0)</f>
        <v>0</v>
      </c>
      <c r="F72" s="67">
        <f>IFERROR(VLOOKUP(B72,西日本!$B:$D,3,FALSE),0)</f>
        <v>0</v>
      </c>
      <c r="G72" s="68">
        <f>IFERROR(VLOOKUP(B72,選抜!$B:$D,3,FALSE),0)</f>
        <v>0</v>
      </c>
      <c r="H72" s="60">
        <f>IFERROR(VLOOKUP(B72,秋関!$B:$D,3,FALSE),0)</f>
        <v>562.90000000000009</v>
      </c>
      <c r="I72" s="61">
        <f>IFERROR(VLOOKUP(B72,インカレ!$B:$D,3,FALSE),0)</f>
        <v>0</v>
      </c>
      <c r="J72" s="61">
        <f>IFERROR(VLOOKUP(B72,新人戦!$B:$D,3,FALSE),0)</f>
        <v>0</v>
      </c>
      <c r="K72" s="61">
        <f>LARGE(E72:I72,1)+LARGE(E72:J72,2)+LARGE(E72:J72,3)</f>
        <v>562.90000000000009</v>
      </c>
    </row>
    <row r="73" spans="1:11">
      <c r="A73" s="59">
        <f>RANK($K73,$K:$K)</f>
        <v>72</v>
      </c>
      <c r="B73" s="104" t="str">
        <f>選手!K9</f>
        <v>日下部 実保</v>
      </c>
      <c r="C73" s="17" t="str">
        <f>IFERROR(VLOOKUP(B73,選手!$K:$L,2,FALSE),"")</f>
        <v>関西学院大学</v>
      </c>
      <c r="D73" s="43">
        <f>IFERROR(VLOOKUP(B73,選手!$K:$M,3,FALSE),"")</f>
        <v>3</v>
      </c>
      <c r="E73" s="60">
        <f>IFERROR(VLOOKUP(B73,春関!$B:$D,3,FALSE),0)</f>
        <v>557</v>
      </c>
      <c r="F73" s="67">
        <f>IFERROR(VLOOKUP(B73,西日本!$B:$D,3,FALSE),0)</f>
        <v>0</v>
      </c>
      <c r="G73" s="68">
        <f>IFERROR(VLOOKUP(B73,選抜!$B:$D,3,FALSE),0)</f>
        <v>0</v>
      </c>
      <c r="H73" s="60">
        <f>IFERROR(VLOOKUP(B73,秋関!$B:$D,3,FALSE),0)</f>
        <v>0</v>
      </c>
      <c r="I73" s="61">
        <f>IFERROR(VLOOKUP(B73,インカレ!$B:$D,3,FALSE),0)</f>
        <v>0</v>
      </c>
      <c r="J73" s="61">
        <f>IFERROR(VLOOKUP(B73,新人戦!$B:$D,3,FALSE),0)</f>
        <v>0</v>
      </c>
      <c r="K73" s="61">
        <f>LARGE(E73:I73,1)+LARGE(E73:J73,2)+LARGE(E73:J73,3)</f>
        <v>557</v>
      </c>
    </row>
    <row r="74" spans="1:11">
      <c r="A74" s="59">
        <f>RANK($K74,$K:$K)</f>
        <v>73</v>
      </c>
      <c r="B74" s="104" t="str">
        <f>選手!K52</f>
        <v>柳田 佳菜</v>
      </c>
      <c r="C74" s="17" t="str">
        <f>IFERROR(VLOOKUP(B74,選手!$K:$L,2,FALSE),"")</f>
        <v>京都大学</v>
      </c>
      <c r="D74" s="43">
        <f>IFERROR(VLOOKUP(B74,選手!$K:$M,3,FALSE),"")</f>
        <v>1</v>
      </c>
      <c r="E74" s="60">
        <f>IFERROR(VLOOKUP(B74,春関!$B:$D,3,FALSE),0)</f>
        <v>0</v>
      </c>
      <c r="F74" s="67">
        <f>IFERROR(VLOOKUP(B74,西日本!$B:$D,3,FALSE),0)</f>
        <v>0</v>
      </c>
      <c r="G74" s="68">
        <f>IFERROR(VLOOKUP(B74,選抜!$B:$D,3,FALSE),0)</f>
        <v>0</v>
      </c>
      <c r="H74" s="60">
        <f>IFERROR(VLOOKUP(B74,秋関!$B:$D,3,FALSE),0)</f>
        <v>0</v>
      </c>
      <c r="I74" s="61">
        <f>IFERROR(VLOOKUP(B74,インカレ!$B:$D,3,FALSE),0)</f>
        <v>0</v>
      </c>
      <c r="J74" s="61">
        <f>IFERROR(VLOOKUP(B74,新人戦!$B:$D,3,FALSE),0)</f>
        <v>536.20000000000005</v>
      </c>
      <c r="K74" s="61">
        <v>536.20000000000005</v>
      </c>
    </row>
    <row r="75" spans="1:11">
      <c r="A75" s="59">
        <f>RANK($K75,$K:$K)</f>
        <v>74</v>
      </c>
      <c r="B75" s="104" t="str">
        <f>選手!K76</f>
        <v>藤井 真央</v>
      </c>
      <c r="C75" s="17" t="str">
        <f>IFERROR(VLOOKUP(B75,選手!$K:$L,2,FALSE),"")</f>
        <v>大阪大学</v>
      </c>
      <c r="D75" s="43">
        <f>IFERROR(VLOOKUP(B75,選手!$K:$M,3,FALSE),"")</f>
        <v>4</v>
      </c>
      <c r="E75" s="60">
        <f>IFERROR(VLOOKUP(B75,春関!$B:$D,3,FALSE),0)</f>
        <v>0</v>
      </c>
      <c r="F75" s="67">
        <f>IFERROR(VLOOKUP(B75,西日本!$B:$D,3,FALSE),0)</f>
        <v>0</v>
      </c>
      <c r="G75" s="68">
        <f>IFERROR(VLOOKUP(B75,選抜!$B:$D,3,FALSE),0)</f>
        <v>0</v>
      </c>
      <c r="H75" s="60">
        <f>IFERROR(VLOOKUP(B75,秋関!$B:$D,3,FALSE),0)</f>
        <v>534.19999999999993</v>
      </c>
      <c r="I75" s="61">
        <f>IFERROR(VLOOKUP(B75,インカレ!$B:$D,3,FALSE),0)</f>
        <v>0</v>
      </c>
      <c r="J75" s="61">
        <f>IFERROR(VLOOKUP(B75,新人戦!$B:$D,3,FALSE),0)</f>
        <v>0</v>
      </c>
      <c r="K75" s="61">
        <f>LARGE(E75:I75,1)+LARGE(E75:J75,2)+LARGE(E75:J75,3)</f>
        <v>534.19999999999993</v>
      </c>
    </row>
    <row r="76" spans="1:11">
      <c r="A76" s="59">
        <f>RANK($K76,$K:$K)</f>
        <v>75</v>
      </c>
      <c r="B76" s="104" t="str">
        <f>選手!K79</f>
        <v>岡田 真衣</v>
      </c>
      <c r="C76" s="17" t="str">
        <f>IFERROR(VLOOKUP(B76,選手!$K:$L,2,FALSE),"")</f>
        <v>大阪大学</v>
      </c>
      <c r="D76" s="43">
        <f>IFERROR(VLOOKUP(B76,選手!$K:$M,3,FALSE),"")</f>
        <v>3</v>
      </c>
      <c r="E76" s="60">
        <f>IFERROR(VLOOKUP(B76,春関!$B:$D,3,FALSE),0)</f>
        <v>0</v>
      </c>
      <c r="F76" s="67">
        <f>IFERROR(VLOOKUP(B76,西日本!$B:$D,3,FALSE),0)</f>
        <v>0</v>
      </c>
      <c r="G76" s="68">
        <f>IFERROR(VLOOKUP(B76,選抜!$B:$D,3,FALSE),0)</f>
        <v>0</v>
      </c>
      <c r="H76" s="60">
        <f>IFERROR(VLOOKUP(B76,秋関!$B:$D,3,FALSE),0)</f>
        <v>530.4</v>
      </c>
      <c r="I76" s="61">
        <f>IFERROR(VLOOKUP(B76,インカレ!$B:$D,3,FALSE),0)</f>
        <v>0</v>
      </c>
      <c r="J76" s="61">
        <f>IFERROR(VLOOKUP(B76,新人戦!$B:$D,3,FALSE),0)</f>
        <v>0</v>
      </c>
      <c r="K76" s="61">
        <f>LARGE(E76:I76,1)+LARGE(E76:J76,2)+LARGE(E76:J76,3)</f>
        <v>530.4</v>
      </c>
    </row>
    <row r="77" spans="1:11">
      <c r="A77" s="59">
        <f>RANK($K77,$K:$K)</f>
        <v>76</v>
      </c>
      <c r="B77" s="104" t="str">
        <f>選手!K48</f>
        <v>小松 晴乃</v>
      </c>
      <c r="C77" s="17" t="str">
        <f>IFERROR(VLOOKUP(B77,選手!$K:$L,2,FALSE),"")</f>
        <v>京都大学</v>
      </c>
      <c r="D77" s="43">
        <f>IFERROR(VLOOKUP(B77,選手!$K:$M,3,FALSE),"")</f>
        <v>4</v>
      </c>
      <c r="E77" s="60">
        <f>IFERROR(VLOOKUP(B77,春関!$B:$D,3,FALSE),0)</f>
        <v>529.20000000000005</v>
      </c>
      <c r="F77" s="67">
        <f>IFERROR(VLOOKUP(B77,西日本!$B:$D,3,FALSE),0)</f>
        <v>0</v>
      </c>
      <c r="G77" s="68">
        <f>IFERROR(VLOOKUP(B77,選抜!$B:$D,3,FALSE),0)</f>
        <v>0</v>
      </c>
      <c r="H77" s="60">
        <f>IFERROR(VLOOKUP(B77,秋関!$B:$D,3,FALSE),0)</f>
        <v>0</v>
      </c>
      <c r="I77" s="61">
        <f>IFERROR(VLOOKUP(B77,インカレ!$B:$D,3,FALSE),0)</f>
        <v>0</v>
      </c>
      <c r="J77" s="61">
        <f>IFERROR(VLOOKUP(B77,新人戦!$B:$D,3,FALSE),0)</f>
        <v>0</v>
      </c>
      <c r="K77" s="61">
        <f>LARGE(E77:I77,1)+LARGE(E77:J77,2)+LARGE(E77:J77,3)</f>
        <v>529.20000000000005</v>
      </c>
    </row>
    <row r="78" spans="1:11">
      <c r="A78" s="59">
        <f>RANK($K78,$K:$K)</f>
        <v>77</v>
      </c>
      <c r="B78" s="104" t="str">
        <f>選手!K81</f>
        <v>寺下 茉凜</v>
      </c>
      <c r="C78" s="17" t="str">
        <f>IFERROR(VLOOKUP(B78,選手!$K:$L,2,FALSE),"")</f>
        <v>大阪大学</v>
      </c>
      <c r="D78" s="43">
        <f>IFERROR(VLOOKUP(B78,選手!$K:$M,3,FALSE),"")</f>
        <v>3</v>
      </c>
      <c r="E78" s="60">
        <f>IFERROR(VLOOKUP(B78,春関!$B:$D,3,FALSE),0)</f>
        <v>0</v>
      </c>
      <c r="F78" s="67">
        <f>IFERROR(VLOOKUP(B78,西日本!$B:$D,3,FALSE),0)</f>
        <v>0</v>
      </c>
      <c r="G78" s="68">
        <f>IFERROR(VLOOKUP(B78,選抜!$B:$D,3,FALSE),0)</f>
        <v>0</v>
      </c>
      <c r="H78" s="60">
        <f>IFERROR(VLOOKUP(B78,秋関!$B:$D,3,FALSE),0)</f>
        <v>409.7</v>
      </c>
      <c r="I78" s="61">
        <f>IFERROR(VLOOKUP(B78,インカレ!$B:$D,3,FALSE),0)</f>
        <v>0</v>
      </c>
      <c r="J78" s="61">
        <f>IFERROR(VLOOKUP(B78,新人戦!$B:$D,3,FALSE),0)</f>
        <v>0</v>
      </c>
      <c r="K78" s="61">
        <f>LARGE(E78:I78,1)+LARGE(E78:J78,2)+LARGE(E78:J78,3)</f>
        <v>409.7</v>
      </c>
    </row>
    <row r="79" spans="1:11">
      <c r="A79" s="59">
        <f>RANK($K79,$K:$K)</f>
        <v>78</v>
      </c>
      <c r="B79" s="104" t="str">
        <f>選手!K4</f>
        <v>福原 向葵</v>
      </c>
      <c r="C79" s="17" t="str">
        <f>IFERROR(VLOOKUP(B79,選手!$K:$L,2,FALSE),"")</f>
        <v>関西学院大学</v>
      </c>
      <c r="D79" s="43">
        <f>IFERROR(VLOOKUP(B79,選手!$K:$M,3,FALSE),"")</f>
        <v>4</v>
      </c>
      <c r="E79" s="60">
        <f>IFERROR(VLOOKUP(B79,春関!$B:$D,3,FALSE),0)</f>
        <v>0</v>
      </c>
      <c r="F79" s="67">
        <f>IFERROR(VLOOKUP(B79,西日本!$B:$D,3,FALSE),0)</f>
        <v>0</v>
      </c>
      <c r="G79" s="68">
        <f>IFERROR(VLOOKUP(B79,選抜!$B:$D,3,FALSE),0)</f>
        <v>0</v>
      </c>
      <c r="H79" s="60">
        <f>IFERROR(VLOOKUP(B79,秋関!$B:$D,3,FALSE),0)</f>
        <v>0</v>
      </c>
      <c r="I79" s="61">
        <f>IFERROR(VLOOKUP(B79,インカレ!$B:$D,3,FALSE),0)</f>
        <v>0</v>
      </c>
      <c r="J79" s="61">
        <f>IFERROR(VLOOKUP(B79,新人戦!$B:$D,3,FALSE),0)</f>
        <v>0</v>
      </c>
      <c r="K79" s="61">
        <f>LARGE(E79:I79,1)+LARGE(E79:J79,2)+LARGE(E79:J79,3)</f>
        <v>0</v>
      </c>
    </row>
    <row r="80" spans="1:11">
      <c r="A80" s="59">
        <f>RANK($K80,$K:$K)</f>
        <v>78</v>
      </c>
      <c r="B80" s="104" t="str">
        <f>選手!K11</f>
        <v>中西 里菜</v>
      </c>
      <c r="C80" s="17" t="str">
        <f>IFERROR(VLOOKUP(B80,選手!$K:$L,2,FALSE),"")</f>
        <v>関西学院大学</v>
      </c>
      <c r="D80" s="43">
        <f>IFERROR(VLOOKUP(B80,選手!$K:$M,3,FALSE),"")</f>
        <v>3</v>
      </c>
      <c r="E80" s="60">
        <f>IFERROR(VLOOKUP(B80,春関!$B:$D,3,FALSE),0)</f>
        <v>0</v>
      </c>
      <c r="F80" s="67">
        <f>IFERROR(VLOOKUP(B80,西日本!$B:$D,3,FALSE),0)</f>
        <v>0</v>
      </c>
      <c r="G80" s="68">
        <f>IFERROR(VLOOKUP(B80,選抜!$B:$D,3,FALSE),0)</f>
        <v>0</v>
      </c>
      <c r="H80" s="60">
        <f>IFERROR(VLOOKUP(B80,秋関!$B:$D,3,FALSE),0)</f>
        <v>0</v>
      </c>
      <c r="I80" s="61">
        <f>IFERROR(VLOOKUP(B80,インカレ!$B:$D,3,FALSE),0)</f>
        <v>0</v>
      </c>
      <c r="J80" s="61">
        <f>IFERROR(VLOOKUP(B80,新人戦!$B:$D,3,FALSE),0)</f>
        <v>0</v>
      </c>
      <c r="K80" s="61">
        <f>LARGE(E80:I80,1)+LARGE(E80:J80,2)+LARGE(E80:J80,3)</f>
        <v>0</v>
      </c>
    </row>
    <row r="81" spans="1:11">
      <c r="A81" s="59">
        <f>RANK($K81,$K:$K)</f>
        <v>78</v>
      </c>
      <c r="B81" s="104" t="str">
        <f>選手!K14</f>
        <v>川上 仁葉</v>
      </c>
      <c r="C81" s="17" t="str">
        <f>IFERROR(VLOOKUP(B81,選手!$K:$L,2,FALSE),"")</f>
        <v>関西学院大学</v>
      </c>
      <c r="D81" s="43">
        <f>IFERROR(VLOOKUP(B81,選手!$K:$M,3,FALSE),"")</f>
        <v>2</v>
      </c>
      <c r="E81" s="60">
        <f>IFERROR(VLOOKUP(B81,春関!$B:$D,3,FALSE),0)</f>
        <v>0</v>
      </c>
      <c r="F81" s="67">
        <f>IFERROR(VLOOKUP(B81,西日本!$B:$D,3,FALSE),0)</f>
        <v>0</v>
      </c>
      <c r="G81" s="68">
        <f>IFERROR(VLOOKUP(B81,選抜!$B:$D,3,FALSE),0)</f>
        <v>0</v>
      </c>
      <c r="H81" s="60">
        <f>IFERROR(VLOOKUP(B81,秋関!$B:$D,3,FALSE),0)</f>
        <v>0</v>
      </c>
      <c r="I81" s="61">
        <f>IFERROR(VLOOKUP(B81,インカレ!$B:$D,3,FALSE),0)</f>
        <v>0</v>
      </c>
      <c r="J81" s="61">
        <f>IFERROR(VLOOKUP(B81,新人戦!$B:$D,3,FALSE),0)</f>
        <v>0</v>
      </c>
      <c r="K81" s="61">
        <f>LARGE(E81:I81,1)+LARGE(E81:J81,2)+LARGE(E81:J81,3)</f>
        <v>0</v>
      </c>
    </row>
    <row r="82" spans="1:11">
      <c r="A82" s="59">
        <f>RANK($K82,$K:$K)</f>
        <v>78</v>
      </c>
      <c r="B82" s="104" t="str">
        <f>選手!K16</f>
        <v>大西 紗弥</v>
      </c>
      <c r="C82" s="17" t="str">
        <f>IFERROR(VLOOKUP(B82,選手!$K:$L,2,FALSE),"")</f>
        <v>関西学院大学</v>
      </c>
      <c r="D82" s="43">
        <f>IFERROR(VLOOKUP(B82,選手!$K:$M,3,FALSE),"")</f>
        <v>1</v>
      </c>
      <c r="E82" s="60">
        <f>IFERROR(VLOOKUP(B82,春関!$B:$D,3,FALSE),0)</f>
        <v>0</v>
      </c>
      <c r="F82" s="67">
        <f>IFERROR(VLOOKUP(B82,西日本!$B:$D,3,FALSE),0)</f>
        <v>0</v>
      </c>
      <c r="G82" s="68">
        <f>IFERROR(VLOOKUP(B82,選抜!$B:$D,3,FALSE),0)</f>
        <v>0</v>
      </c>
      <c r="H82" s="60">
        <f>IFERROR(VLOOKUP(B82,秋関!$B:$D,3,FALSE),0)</f>
        <v>0</v>
      </c>
      <c r="I82" s="61">
        <f>IFERROR(VLOOKUP(B82,インカレ!$B:$D,3,FALSE),0)</f>
        <v>0</v>
      </c>
      <c r="J82" s="61">
        <f>IFERROR(VLOOKUP(B82,新人戦!$B:$D,3,FALSE),0)</f>
        <v>0</v>
      </c>
      <c r="K82" s="61">
        <f>LARGE(E82:I82,1)+LARGE(E82:J82,2)+LARGE(E82:J82,3)</f>
        <v>0</v>
      </c>
    </row>
    <row r="83" spans="1:11">
      <c r="A83" s="59">
        <f>RANK($K83,$K:$K)</f>
        <v>78</v>
      </c>
      <c r="B83" s="104" t="str">
        <f>選手!K17</f>
        <v>姜 天瑜</v>
      </c>
      <c r="C83" s="17" t="str">
        <f>IFERROR(VLOOKUP(B83,選手!$K:$L,2,FALSE),"")</f>
        <v>関西学院大学</v>
      </c>
      <c r="D83" s="43">
        <f>IFERROR(VLOOKUP(B83,選手!$K:$M,3,FALSE),"")</f>
        <v>1</v>
      </c>
      <c r="E83" s="60">
        <f>IFERROR(VLOOKUP(B83,春関!$B:$D,3,FALSE),0)</f>
        <v>0</v>
      </c>
      <c r="F83" s="67">
        <f>IFERROR(VLOOKUP(B83,西日本!$B:$D,3,FALSE),0)</f>
        <v>0</v>
      </c>
      <c r="G83" s="68">
        <f>IFERROR(VLOOKUP(B83,選抜!$B:$D,3,FALSE),0)</f>
        <v>0</v>
      </c>
      <c r="H83" s="60">
        <f>IFERROR(VLOOKUP(B83,秋関!$B:$D,3,FALSE),0)</f>
        <v>0</v>
      </c>
      <c r="I83" s="61">
        <f>IFERROR(VLOOKUP(B83,インカレ!$B:$D,3,FALSE),0)</f>
        <v>0</v>
      </c>
      <c r="J83" s="61">
        <f>IFERROR(VLOOKUP(B83,新人戦!$B:$D,3,FALSE),0)</f>
        <v>0</v>
      </c>
      <c r="K83" s="61">
        <f>LARGE(E83:I83,1)+LARGE(E83:J83,2)+LARGE(E83:J83,3)</f>
        <v>0</v>
      </c>
    </row>
    <row r="84" spans="1:11">
      <c r="A84" s="59">
        <f>RANK($K84,$K:$K)</f>
        <v>78</v>
      </c>
      <c r="B84" s="104" t="str">
        <f>選手!K18</f>
        <v>伴野 吏音</v>
      </c>
      <c r="C84" s="17" t="str">
        <f>IFERROR(VLOOKUP(B84,選手!$K:$L,2,FALSE),"")</f>
        <v>関西学院大学</v>
      </c>
      <c r="D84" s="43">
        <f>IFERROR(VLOOKUP(B84,選手!$K:$M,3,FALSE),"")</f>
        <v>1</v>
      </c>
      <c r="E84" s="60">
        <f>IFERROR(VLOOKUP(B84,春関!$B:$D,3,FALSE),0)</f>
        <v>0</v>
      </c>
      <c r="F84" s="67">
        <f>IFERROR(VLOOKUP(B84,西日本!$B:$D,3,FALSE),0)</f>
        <v>0</v>
      </c>
      <c r="G84" s="68">
        <f>IFERROR(VLOOKUP(B84,選抜!$B:$D,3,FALSE),0)</f>
        <v>0</v>
      </c>
      <c r="H84" s="60">
        <f>IFERROR(VLOOKUP(B84,秋関!$B:$D,3,FALSE),0)</f>
        <v>0</v>
      </c>
      <c r="I84" s="61">
        <f>IFERROR(VLOOKUP(B84,インカレ!$B:$D,3,FALSE),0)</f>
        <v>0</v>
      </c>
      <c r="J84" s="61">
        <f>IFERROR(VLOOKUP(B84,新人戦!$B:$D,3,FALSE),0)</f>
        <v>0</v>
      </c>
      <c r="K84" s="61">
        <f>LARGE(E84:I84,1)+LARGE(E84:J84,2)+LARGE(E84:J84,3)</f>
        <v>0</v>
      </c>
    </row>
    <row r="85" spans="1:11">
      <c r="A85" s="59">
        <f>RANK($K85,$K:$K)</f>
        <v>78</v>
      </c>
      <c r="B85" s="104" t="str">
        <f>選手!K19</f>
        <v>李 可心</v>
      </c>
      <c r="C85" s="17" t="str">
        <f>IFERROR(VLOOKUP(B85,選手!$K:$L,2,FALSE),"")</f>
        <v>関西学院大学</v>
      </c>
      <c r="D85" s="43">
        <f>IFERROR(VLOOKUP(B85,選手!$K:$M,3,FALSE),"")</f>
        <v>1</v>
      </c>
      <c r="E85" s="60">
        <f>IFERROR(VLOOKUP(B85,春関!$B:$D,3,FALSE),0)</f>
        <v>0</v>
      </c>
      <c r="F85" s="67">
        <f>IFERROR(VLOOKUP(B85,西日本!$B:$D,3,FALSE),0)</f>
        <v>0</v>
      </c>
      <c r="G85" s="68">
        <f>IFERROR(VLOOKUP(B85,選抜!$B:$D,3,FALSE),0)</f>
        <v>0</v>
      </c>
      <c r="H85" s="60">
        <f>IFERROR(VLOOKUP(B85,秋関!$B:$D,3,FALSE),0)</f>
        <v>0</v>
      </c>
      <c r="I85" s="61">
        <f>IFERROR(VLOOKUP(B85,インカレ!$B:$D,3,FALSE),0)</f>
        <v>0</v>
      </c>
      <c r="J85" s="61">
        <f>IFERROR(VLOOKUP(B85,新人戦!$B:$D,3,FALSE),0)</f>
        <v>0</v>
      </c>
      <c r="K85" s="61">
        <f>LARGE(E85:I85,1)+LARGE(E85:J85,2)+LARGE(E85:J85,3)</f>
        <v>0</v>
      </c>
    </row>
    <row r="86" spans="1:11">
      <c r="A86" s="59">
        <f>RANK($K86,$K:$K)</f>
        <v>78</v>
      </c>
      <c r="B86" s="104" t="str">
        <f>選手!K23</f>
        <v>成山 奈々子</v>
      </c>
      <c r="C86" s="17" t="str">
        <f>IFERROR(VLOOKUP(B86,選手!$K:$L,2,FALSE),"")</f>
        <v>関西大学</v>
      </c>
      <c r="D86" s="43">
        <f>IFERROR(VLOOKUP(B86,選手!$K:$M,3,FALSE),"")</f>
        <v>4</v>
      </c>
      <c r="E86" s="60">
        <f>IFERROR(VLOOKUP(B86,春関!$B:$D,3,FALSE),0)</f>
        <v>0</v>
      </c>
      <c r="F86" s="67">
        <f>IFERROR(VLOOKUP(B86,西日本!$B:$D,3,FALSE),0)</f>
        <v>0</v>
      </c>
      <c r="G86" s="68">
        <f>IFERROR(VLOOKUP(B86,選抜!$B:$D,3,FALSE),0)</f>
        <v>0</v>
      </c>
      <c r="H86" s="60">
        <f>IFERROR(VLOOKUP(B86,秋関!$B:$D,3,FALSE),0)</f>
        <v>0</v>
      </c>
      <c r="I86" s="61">
        <f>IFERROR(VLOOKUP(B86,インカレ!$B:$D,3,FALSE),0)</f>
        <v>0</v>
      </c>
      <c r="J86" s="61">
        <f>IFERROR(VLOOKUP(B86,新人戦!$B:$D,3,FALSE),0)</f>
        <v>0</v>
      </c>
      <c r="K86" s="61">
        <f>LARGE(E86:I86,1)+LARGE(E86:J86,2)+LARGE(E86:J86,3)</f>
        <v>0</v>
      </c>
    </row>
    <row r="87" spans="1:11">
      <c r="A87" s="59">
        <f>RANK($K87,$K:$K)</f>
        <v>78</v>
      </c>
      <c r="B87" s="104" t="str">
        <f>選手!K29</f>
        <v>井水 志穗</v>
      </c>
      <c r="C87" s="17" t="str">
        <f>IFERROR(VLOOKUP(B87,選手!$K:$L,2,FALSE),"")</f>
        <v>関西大学</v>
      </c>
      <c r="D87" s="43">
        <f>IFERROR(VLOOKUP(B87,選手!$K:$M,3,FALSE),"")</f>
        <v>2</v>
      </c>
      <c r="E87" s="60">
        <f>IFERROR(VLOOKUP(B87,春関!$B:$D,3,FALSE),0)</f>
        <v>0</v>
      </c>
      <c r="F87" s="67">
        <f>IFERROR(VLOOKUP(B87,西日本!$B:$D,3,FALSE),0)</f>
        <v>0</v>
      </c>
      <c r="G87" s="68">
        <f>IFERROR(VLOOKUP(B87,選抜!$B:$D,3,FALSE),0)</f>
        <v>0</v>
      </c>
      <c r="H87" s="60">
        <f>IFERROR(VLOOKUP(B87,秋関!$B:$D,3,FALSE),0)</f>
        <v>0</v>
      </c>
      <c r="I87" s="61">
        <f>IFERROR(VLOOKUP(B87,インカレ!$B:$D,3,FALSE),0)</f>
        <v>0</v>
      </c>
      <c r="J87" s="61">
        <f>IFERROR(VLOOKUP(B87,新人戦!$B:$D,3,FALSE),0)</f>
        <v>0</v>
      </c>
      <c r="K87" s="61">
        <f>LARGE(E87:I87,1)+LARGE(E87:J87,2)+LARGE(E87:J87,3)</f>
        <v>0</v>
      </c>
    </row>
    <row r="88" spans="1:11">
      <c r="A88" s="59">
        <f>RANK($K88,$K:$K)</f>
        <v>78</v>
      </c>
      <c r="B88" s="104" t="str">
        <f>選手!K30</f>
        <v>松本 唯</v>
      </c>
      <c r="C88" s="17" t="str">
        <f>IFERROR(VLOOKUP(B88,選手!$K:$L,2,FALSE),"")</f>
        <v>関西大学</v>
      </c>
      <c r="D88" s="43">
        <f>IFERROR(VLOOKUP(B88,選手!$K:$M,3,FALSE),"")</f>
        <v>2</v>
      </c>
      <c r="E88" s="60">
        <f>IFERROR(VLOOKUP(B88,春関!$B:$D,3,FALSE),0)</f>
        <v>0</v>
      </c>
      <c r="F88" s="67">
        <f>IFERROR(VLOOKUP(B88,西日本!$B:$D,3,FALSE),0)</f>
        <v>0</v>
      </c>
      <c r="G88" s="68">
        <f>IFERROR(VLOOKUP(B88,選抜!$B:$D,3,FALSE),0)</f>
        <v>0</v>
      </c>
      <c r="H88" s="60">
        <f>IFERROR(VLOOKUP(B88,秋関!$B:$D,3,FALSE),0)</f>
        <v>0</v>
      </c>
      <c r="I88" s="61">
        <f>IFERROR(VLOOKUP(B88,インカレ!$B:$D,3,FALSE),0)</f>
        <v>0</v>
      </c>
      <c r="J88" s="61">
        <f>IFERROR(VLOOKUP(B88,新人戦!$B:$D,3,FALSE),0)</f>
        <v>0</v>
      </c>
      <c r="K88" s="61">
        <f>LARGE(E88:I88,1)+LARGE(E88:J88,2)+LARGE(E88:J88,3)</f>
        <v>0</v>
      </c>
    </row>
    <row r="89" spans="1:11">
      <c r="A89" s="59">
        <f>RANK($K89,$K:$K)</f>
        <v>78</v>
      </c>
      <c r="B89" s="104" t="str">
        <f>選手!K37</f>
        <v>渡部 綾菜</v>
      </c>
      <c r="C89" s="17" t="str">
        <f>IFERROR(VLOOKUP(B89,選手!$K:$L,2,FALSE),"")</f>
        <v>京都産業大学</v>
      </c>
      <c r="D89" s="43">
        <f>IFERROR(VLOOKUP(B89,選手!$K:$M,3,FALSE),"")</f>
        <v>3</v>
      </c>
      <c r="E89" s="60">
        <f>IFERROR(VLOOKUP(B89,春関!$B:$D,3,FALSE),0)</f>
        <v>0</v>
      </c>
      <c r="F89" s="67">
        <f>IFERROR(VLOOKUP(B89,西日本!$B:$D,3,FALSE),0)</f>
        <v>0</v>
      </c>
      <c r="G89" s="68">
        <f>IFERROR(VLOOKUP(B89,選抜!$B:$D,3,FALSE),0)</f>
        <v>0</v>
      </c>
      <c r="H89" s="60">
        <f>IFERROR(VLOOKUP(B89,秋関!$B:$D,3,FALSE),0)</f>
        <v>0</v>
      </c>
      <c r="I89" s="61">
        <f>IFERROR(VLOOKUP(B89,インカレ!$B:$D,3,FALSE),0)</f>
        <v>0</v>
      </c>
      <c r="J89" s="61">
        <f>IFERROR(VLOOKUP(B89,新人戦!$B:$D,3,FALSE),0)</f>
        <v>0</v>
      </c>
      <c r="K89" s="61">
        <f>LARGE(E89:I89,1)+LARGE(E89:J89,2)+LARGE(E89:J89,3)</f>
        <v>0</v>
      </c>
    </row>
    <row r="90" spans="1:11">
      <c r="A90" s="59">
        <f>RANK($K90,$K:$K)</f>
        <v>78</v>
      </c>
      <c r="B90" s="104" t="str">
        <f>選手!K42</f>
        <v>北川 若香奈</v>
      </c>
      <c r="C90" s="17" t="str">
        <f>IFERROR(VLOOKUP(B90,選手!$K:$L,2,FALSE),"")</f>
        <v>京都産業大学</v>
      </c>
      <c r="D90" s="43">
        <f>IFERROR(VLOOKUP(B90,選手!$K:$M,3,FALSE),"")</f>
        <v>1</v>
      </c>
      <c r="E90" s="60">
        <f>IFERROR(VLOOKUP(B90,春関!$B:$D,3,FALSE),0)</f>
        <v>0</v>
      </c>
      <c r="F90" s="67">
        <f>IFERROR(VLOOKUP(B90,西日本!$B:$D,3,FALSE),0)</f>
        <v>0</v>
      </c>
      <c r="G90" s="68">
        <f>IFERROR(VLOOKUP(B90,選抜!$B:$D,3,FALSE),0)</f>
        <v>0</v>
      </c>
      <c r="H90" s="60">
        <f>IFERROR(VLOOKUP(B90,秋関!$B:$D,3,FALSE),0)</f>
        <v>0</v>
      </c>
      <c r="I90" s="61">
        <f>IFERROR(VLOOKUP(B90,インカレ!$B:$D,3,FALSE),0)</f>
        <v>0</v>
      </c>
      <c r="J90" s="61">
        <f>IFERROR(VLOOKUP(B90,新人戦!$B:$D,3,FALSE),0)</f>
        <v>0</v>
      </c>
      <c r="K90" s="61">
        <f>LARGE(E90:I90,1)+LARGE(E90:J90,2)+LARGE(E90:J90,3)</f>
        <v>0</v>
      </c>
    </row>
    <row r="91" spans="1:11">
      <c r="A91" s="59">
        <f>RANK($K91,$K:$K)</f>
        <v>78</v>
      </c>
      <c r="B91" s="104" t="str">
        <f>選手!K43</f>
        <v>髙橋 瞳</v>
      </c>
      <c r="C91" s="17" t="str">
        <f>IFERROR(VLOOKUP(B91,選手!$K:$L,2,FALSE),"")</f>
        <v>京都産業大学</v>
      </c>
      <c r="D91" s="43">
        <f>IFERROR(VLOOKUP(B91,選手!$K:$M,3,FALSE),"")</f>
        <v>1</v>
      </c>
      <c r="E91" s="60">
        <f>IFERROR(VLOOKUP(B91,春関!$B:$D,3,FALSE),0)</f>
        <v>0</v>
      </c>
      <c r="F91" s="67">
        <f>IFERROR(VLOOKUP(B91,西日本!$B:$D,3,FALSE),0)</f>
        <v>0</v>
      </c>
      <c r="G91" s="68">
        <f>IFERROR(VLOOKUP(B91,選抜!$B:$D,3,FALSE),0)</f>
        <v>0</v>
      </c>
      <c r="H91" s="60">
        <f>IFERROR(VLOOKUP(B91,秋関!$B:$D,3,FALSE),0)</f>
        <v>0</v>
      </c>
      <c r="I91" s="61">
        <f>IFERROR(VLOOKUP(B91,インカレ!$B:$D,3,FALSE),0)</f>
        <v>0</v>
      </c>
      <c r="J91" s="61">
        <f>IFERROR(VLOOKUP(B91,新人戦!$B:$D,3,FALSE),0)</f>
        <v>0</v>
      </c>
      <c r="K91" s="61">
        <f>LARGE(E91:I91,1)+LARGE(E91:J91,2)+LARGE(E91:J91,3)</f>
        <v>0</v>
      </c>
    </row>
    <row r="92" spans="1:11">
      <c r="A92" s="59">
        <f>RANK($K92,$K:$K)</f>
        <v>78</v>
      </c>
      <c r="B92" s="104" t="str">
        <f>選手!K49</f>
        <v>新田 美海</v>
      </c>
      <c r="C92" s="17" t="str">
        <f>IFERROR(VLOOKUP(B92,選手!$K:$L,2,FALSE),"")</f>
        <v>京都大学</v>
      </c>
      <c r="D92" s="43">
        <f>IFERROR(VLOOKUP(B92,選手!$K:$M,3,FALSE),"")</f>
        <v>3</v>
      </c>
      <c r="E92" s="60">
        <f>IFERROR(VLOOKUP(B92,春関!$B:$D,3,FALSE),0)</f>
        <v>0</v>
      </c>
      <c r="F92" s="67">
        <f>IFERROR(VLOOKUP(B92,西日本!$B:$D,3,FALSE),0)</f>
        <v>0</v>
      </c>
      <c r="G92" s="68">
        <f>IFERROR(VLOOKUP(B92,選抜!$B:$D,3,FALSE),0)</f>
        <v>0</v>
      </c>
      <c r="H92" s="60">
        <f>IFERROR(VLOOKUP(B92,秋関!$B:$D,3,FALSE),0)</f>
        <v>0</v>
      </c>
      <c r="I92" s="61">
        <f>IFERROR(VLOOKUP(B92,インカレ!$B:$D,3,FALSE),0)</f>
        <v>0</v>
      </c>
      <c r="J92" s="61">
        <f>IFERROR(VLOOKUP(B92,新人戦!$B:$D,3,FALSE),0)</f>
        <v>0</v>
      </c>
      <c r="K92" s="61">
        <f>LARGE(E92:I92,1)+LARGE(E92:J92,2)+LARGE(E92:J92,3)</f>
        <v>0</v>
      </c>
    </row>
    <row r="93" spans="1:11">
      <c r="A93" s="59">
        <f>RANK($K93,$K:$K)</f>
        <v>78</v>
      </c>
      <c r="B93" s="104" t="str">
        <f>選手!K55</f>
        <v>崎原 舞</v>
      </c>
      <c r="C93" s="17" t="str">
        <f>IFERROR(VLOOKUP(B93,選手!$K:$L,2,FALSE),"")</f>
        <v>近畿大学</v>
      </c>
      <c r="D93" s="43">
        <f>IFERROR(VLOOKUP(B93,選手!$K:$M,3,FALSE),"")</f>
        <v>2</v>
      </c>
      <c r="E93" s="60">
        <f>IFERROR(VLOOKUP(B93,春関!$B:$D,3,FALSE),0)</f>
        <v>0</v>
      </c>
      <c r="F93" s="67">
        <f>IFERROR(VLOOKUP(B93,西日本!$B:$D,3,FALSE),0)</f>
        <v>0</v>
      </c>
      <c r="G93" s="68">
        <f>IFERROR(VLOOKUP(B93,選抜!$B:$D,3,FALSE),0)</f>
        <v>0</v>
      </c>
      <c r="H93" s="60">
        <f>IFERROR(VLOOKUP(B93,秋関!$B:$D,3,FALSE),0)</f>
        <v>0</v>
      </c>
      <c r="I93" s="61">
        <f>IFERROR(VLOOKUP(B93,インカレ!$B:$D,3,FALSE),0)</f>
        <v>0</v>
      </c>
      <c r="J93" s="61">
        <f>IFERROR(VLOOKUP(B93,新人戦!$B:$D,3,FALSE),0)</f>
        <v>0</v>
      </c>
      <c r="K93" s="61">
        <f>LARGE(E93:I93,1)+LARGE(E93:J93,2)+LARGE(E93:J93,3)</f>
        <v>0</v>
      </c>
    </row>
    <row r="94" spans="1:11">
      <c r="A94" s="59">
        <f>RANK($K94,$K:$K)</f>
        <v>78</v>
      </c>
      <c r="B94" s="104" t="str">
        <f>選手!K63</f>
        <v>藤井 彩乃</v>
      </c>
      <c r="C94" s="17" t="str">
        <f>IFERROR(VLOOKUP(B94,選手!$K:$L,2,FALSE),"")</f>
        <v>甲南大学</v>
      </c>
      <c r="D94" s="43">
        <f>IFERROR(VLOOKUP(B94,選手!$K:$M,3,FALSE),"")</f>
        <v>3</v>
      </c>
      <c r="E94" s="60">
        <f>IFERROR(VLOOKUP(B94,春関!$B:$D,3,FALSE),0)</f>
        <v>0</v>
      </c>
      <c r="F94" s="67">
        <f>IFERROR(VLOOKUP(B94,西日本!$B:$D,3,FALSE),0)</f>
        <v>0</v>
      </c>
      <c r="G94" s="68">
        <f>IFERROR(VLOOKUP(B94,選抜!$B:$D,3,FALSE),0)</f>
        <v>0</v>
      </c>
      <c r="H94" s="60">
        <f>IFERROR(VLOOKUP(B94,秋関!$B:$D,3,FALSE),0)</f>
        <v>0</v>
      </c>
      <c r="I94" s="61">
        <f>IFERROR(VLOOKUP(B94,インカレ!$B:$D,3,FALSE),0)</f>
        <v>0</v>
      </c>
      <c r="J94" s="61">
        <f>IFERROR(VLOOKUP(B94,新人戦!$B:$D,3,FALSE),0)</f>
        <v>0</v>
      </c>
      <c r="K94" s="61">
        <f>LARGE(E94:I94,1)+LARGE(E94:J94,2)+LARGE(E94:J94,3)</f>
        <v>0</v>
      </c>
    </row>
    <row r="95" spans="1:11">
      <c r="A95" s="59">
        <f>RANK($K95,$K:$K)</f>
        <v>78</v>
      </c>
      <c r="B95" s="104" t="str">
        <f>選手!K69</f>
        <v>川端 芽愛</v>
      </c>
      <c r="C95" s="17" t="str">
        <f>IFERROR(VLOOKUP(B95,選手!$K:$L,2,FALSE),"")</f>
        <v>甲南大学</v>
      </c>
      <c r="D95" s="43">
        <f>IFERROR(VLOOKUP(B95,選手!$K:$M,3,FALSE),"")</f>
        <v>1</v>
      </c>
      <c r="E95" s="60">
        <f>IFERROR(VLOOKUP(B95,春関!$B:$D,3,FALSE),0)</f>
        <v>0</v>
      </c>
      <c r="F95" s="67">
        <f>IFERROR(VLOOKUP(B95,西日本!$B:$D,3,FALSE),0)</f>
        <v>0</v>
      </c>
      <c r="G95" s="68">
        <f>IFERROR(VLOOKUP(B95,選抜!$B:$D,3,FALSE),0)</f>
        <v>0</v>
      </c>
      <c r="H95" s="60">
        <f>IFERROR(VLOOKUP(B95,秋関!$B:$D,3,FALSE),0)</f>
        <v>0</v>
      </c>
      <c r="I95" s="61">
        <f>IFERROR(VLOOKUP(B95,インカレ!$B:$D,3,FALSE),0)</f>
        <v>0</v>
      </c>
      <c r="J95" s="61">
        <f>IFERROR(VLOOKUP(B95,新人戦!$B:$D,3,FALSE),0)</f>
        <v>0</v>
      </c>
      <c r="K95" s="61">
        <f>LARGE(E95:I95,1)+LARGE(E95:J95,2)+LARGE(E95:J95,3)</f>
        <v>0</v>
      </c>
    </row>
    <row r="96" spans="1:11">
      <c r="A96" s="59">
        <f>RANK($K96,$K:$K)</f>
        <v>78</v>
      </c>
      <c r="B96" s="104" t="str">
        <f>選手!K73</f>
        <v>西 歩果</v>
      </c>
      <c r="C96" s="17" t="str">
        <f>IFERROR(VLOOKUP(B96,選手!$K:$L,2,FALSE),"")</f>
        <v>四国大学</v>
      </c>
      <c r="D96" s="43">
        <f>IFERROR(VLOOKUP(B96,選手!$K:$M,3,FALSE),"")</f>
        <v>1</v>
      </c>
      <c r="E96" s="60">
        <f>IFERROR(VLOOKUP(B96,春関!$B:$D,3,FALSE),0)</f>
        <v>0</v>
      </c>
      <c r="F96" s="67">
        <f>IFERROR(VLOOKUP(B96,西日本!$B:$D,3,FALSE),0)</f>
        <v>0</v>
      </c>
      <c r="G96" s="68">
        <f>IFERROR(VLOOKUP(B96,選抜!$B:$D,3,FALSE),0)</f>
        <v>0</v>
      </c>
      <c r="H96" s="60">
        <f>IFERROR(VLOOKUP(B96,秋関!$B:$D,3,FALSE),0)</f>
        <v>0</v>
      </c>
      <c r="I96" s="61">
        <f>IFERROR(VLOOKUP(B96,インカレ!$B:$D,3,FALSE),0)</f>
        <v>0</v>
      </c>
      <c r="J96" s="61">
        <f>IFERROR(VLOOKUP(B96,新人戦!$B:$D,3,FALSE),0)</f>
        <v>0</v>
      </c>
      <c r="K96" s="61">
        <f>LARGE(E96:I96,1)+LARGE(E96:J96,2)+LARGE(E96:J96,3)</f>
        <v>0</v>
      </c>
    </row>
    <row r="97" spans="1:11">
      <c r="A97" s="59">
        <f>RANK($K97,$K:$K)</f>
        <v>78</v>
      </c>
      <c r="B97" s="104" t="str">
        <f>選手!K74</f>
        <v>熊尾 弥月</v>
      </c>
      <c r="C97" s="17" t="str">
        <f>IFERROR(VLOOKUP(B97,選手!$K:$L,2,FALSE),"")</f>
        <v>四国大学</v>
      </c>
      <c r="D97" s="43">
        <f>IFERROR(VLOOKUP(B97,選手!$K:$M,3,FALSE),"")</f>
        <v>1</v>
      </c>
      <c r="E97" s="60">
        <f>IFERROR(VLOOKUP(B97,春関!$B:$D,3,FALSE),0)</f>
        <v>0</v>
      </c>
      <c r="F97" s="67">
        <f>IFERROR(VLOOKUP(B97,西日本!$B:$D,3,FALSE),0)</f>
        <v>0</v>
      </c>
      <c r="G97" s="68">
        <f>IFERROR(VLOOKUP(B97,選抜!$B:$D,3,FALSE),0)</f>
        <v>0</v>
      </c>
      <c r="H97" s="60">
        <f>IFERROR(VLOOKUP(B97,秋関!$B:$D,3,FALSE),0)</f>
        <v>0</v>
      </c>
      <c r="I97" s="61">
        <f>IFERROR(VLOOKUP(B97,インカレ!$B:$D,3,FALSE),0)</f>
        <v>0</v>
      </c>
      <c r="J97" s="61">
        <f>IFERROR(VLOOKUP(B97,新人戦!$B:$D,3,FALSE),0)</f>
        <v>0</v>
      </c>
      <c r="K97" s="61">
        <f>LARGE(E97:I97,1)+LARGE(E97:J97,2)+LARGE(E97:J97,3)</f>
        <v>0</v>
      </c>
    </row>
    <row r="98" spans="1:11">
      <c r="A98" s="59">
        <f>RANK($K98,$K:$K)</f>
        <v>78</v>
      </c>
      <c r="B98" s="104" t="str">
        <f>選手!K78</f>
        <v>森 愛夏</v>
      </c>
      <c r="C98" s="17" t="str">
        <f>IFERROR(VLOOKUP(B98,選手!$K:$L,2,FALSE),"")</f>
        <v>大阪大学</v>
      </c>
      <c r="D98" s="43">
        <f>IFERROR(VLOOKUP(B98,選手!$K:$M,3,FALSE),"")</f>
        <v>4</v>
      </c>
      <c r="E98" s="60">
        <f>IFERROR(VLOOKUP(B98,春関!$B:$D,3,FALSE),0)</f>
        <v>0</v>
      </c>
      <c r="F98" s="67">
        <f>IFERROR(VLOOKUP(B98,西日本!$B:$D,3,FALSE),0)</f>
        <v>0</v>
      </c>
      <c r="G98" s="68">
        <f>IFERROR(VLOOKUP(B98,選抜!$B:$D,3,FALSE),0)</f>
        <v>0</v>
      </c>
      <c r="H98" s="60">
        <f>IFERROR(VLOOKUP(B98,秋関!$B:$D,3,FALSE),0)</f>
        <v>0</v>
      </c>
      <c r="I98" s="61">
        <f>IFERROR(VLOOKUP(B98,インカレ!$B:$D,3,FALSE),0)</f>
        <v>0</v>
      </c>
      <c r="J98" s="61">
        <f>IFERROR(VLOOKUP(B98,新人戦!$B:$D,3,FALSE),0)</f>
        <v>0</v>
      </c>
      <c r="K98" s="61">
        <f>LARGE(E98:I98,1)+LARGE(E98:J98,2)+LARGE(E98:J98,3)</f>
        <v>0</v>
      </c>
    </row>
    <row r="99" spans="1:11">
      <c r="A99" s="59">
        <f>RANK($K99,$K:$K)</f>
        <v>78</v>
      </c>
      <c r="B99" s="104" t="str">
        <f>選手!K83</f>
        <v>佐伯 晴日</v>
      </c>
      <c r="C99" s="17" t="str">
        <f>IFERROR(VLOOKUP(B99,選手!$K:$L,2,FALSE),"")</f>
        <v>大阪大学</v>
      </c>
      <c r="D99" s="43">
        <f>IFERROR(VLOOKUP(B99,選手!$K:$M,3,FALSE),"")</f>
        <v>2</v>
      </c>
      <c r="E99" s="60">
        <f>IFERROR(VLOOKUP(B99,春関!$B:$D,3,FALSE),0)</f>
        <v>0</v>
      </c>
      <c r="F99" s="67">
        <f>IFERROR(VLOOKUP(B99,西日本!$B:$D,3,FALSE),0)</f>
        <v>0</v>
      </c>
      <c r="G99" s="68">
        <f>IFERROR(VLOOKUP(B99,選抜!$B:$D,3,FALSE),0)</f>
        <v>0</v>
      </c>
      <c r="H99" s="60">
        <f>IFERROR(VLOOKUP(B99,秋関!$B:$D,3,FALSE),0)</f>
        <v>0</v>
      </c>
      <c r="I99" s="61">
        <f>IFERROR(VLOOKUP(B99,インカレ!$B:$D,3,FALSE),0)</f>
        <v>0</v>
      </c>
      <c r="J99" s="61">
        <f>IFERROR(VLOOKUP(B99,新人戦!$B:$D,3,FALSE),0)</f>
        <v>0</v>
      </c>
      <c r="K99" s="61">
        <f>LARGE(E99:I99,1)+LARGE(E99:J99,2)+LARGE(E99:J99,3)</f>
        <v>0</v>
      </c>
    </row>
    <row r="100" spans="1:11">
      <c r="A100" s="59">
        <f>RANK($K100,$K:$K)</f>
        <v>78</v>
      </c>
      <c r="B100" s="104" t="str">
        <f>選手!K84</f>
        <v>佐藤 里桜</v>
      </c>
      <c r="C100" s="17" t="str">
        <f>IFERROR(VLOOKUP(B100,選手!$K:$L,2,FALSE),"")</f>
        <v>大阪大学</v>
      </c>
      <c r="D100" s="43">
        <f>IFERROR(VLOOKUP(B100,選手!$K:$M,3,FALSE),"")</f>
        <v>2</v>
      </c>
      <c r="E100" s="60">
        <f>IFERROR(VLOOKUP(B100,春関!$B:$D,3,FALSE),0)</f>
        <v>0</v>
      </c>
      <c r="F100" s="67">
        <f>IFERROR(VLOOKUP(B100,西日本!$B:$D,3,FALSE),0)</f>
        <v>0</v>
      </c>
      <c r="G100" s="68">
        <f>IFERROR(VLOOKUP(B100,選抜!$B:$D,3,FALSE),0)</f>
        <v>0</v>
      </c>
      <c r="H100" s="60">
        <f>IFERROR(VLOOKUP(B100,秋関!$B:$D,3,FALSE),0)</f>
        <v>0</v>
      </c>
      <c r="I100" s="61">
        <f>IFERROR(VLOOKUP(B100,インカレ!$B:$D,3,FALSE),0)</f>
        <v>0</v>
      </c>
      <c r="J100" s="61">
        <f>IFERROR(VLOOKUP(B100,新人戦!$B:$D,3,FALSE),0)</f>
        <v>0</v>
      </c>
      <c r="K100" s="61">
        <f>LARGE(E100:I100,1)+LARGE(E100:J100,2)+LARGE(E100:J100,3)</f>
        <v>0</v>
      </c>
    </row>
    <row r="101" spans="1:11">
      <c r="A101" s="59">
        <f>RANK($K101,$K:$K)</f>
        <v>78</v>
      </c>
      <c r="B101" s="104" t="str">
        <f>選手!K85</f>
        <v>森川 理佐子</v>
      </c>
      <c r="C101" s="17" t="str">
        <f>IFERROR(VLOOKUP(B101,選手!$K:$L,2,FALSE),"")</f>
        <v>大阪大学</v>
      </c>
      <c r="D101" s="69">
        <f>IFERROR(VLOOKUP(B101,選手!$K:$M,3,FALSE),"")</f>
        <v>2</v>
      </c>
      <c r="E101" s="46">
        <f>IFERROR(VLOOKUP(B101,春関!$B:$D,3,FALSE),0)</f>
        <v>0</v>
      </c>
      <c r="F101" s="70">
        <f>IFERROR(VLOOKUP(B101,西日本!$B:$D,3,FALSE),0)</f>
        <v>0</v>
      </c>
      <c r="G101" s="70">
        <f>IFERROR(VLOOKUP(B101,選抜!$B:$D,3,FALSE),0)</f>
        <v>0</v>
      </c>
      <c r="H101" s="46">
        <f>IFERROR(VLOOKUP(B101,秋関!$B:$D,3,FALSE),0)</f>
        <v>0</v>
      </c>
      <c r="I101" s="61">
        <f>IFERROR(VLOOKUP(B101,インカレ!$B:$D,3,FALSE),0)</f>
        <v>0</v>
      </c>
      <c r="J101" s="61">
        <f>IFERROR(VLOOKUP(B101,新人戦!$B:$D,3,FALSE),0)</f>
        <v>0</v>
      </c>
      <c r="K101" s="61">
        <f>LARGE(E101:I101,1)+LARGE(E101:J101,2)+LARGE(E101:J101,3)</f>
        <v>0</v>
      </c>
    </row>
    <row r="102" spans="1:11">
      <c r="A102" s="59">
        <f>RANK($K102,$K:$K)</f>
        <v>78</v>
      </c>
      <c r="B102" s="104" t="str">
        <f>選手!K87</f>
        <v>井草 春</v>
      </c>
      <c r="C102" s="17" t="str">
        <f>IFERROR(VLOOKUP(B102,選手!$K:$L,2,FALSE),"")</f>
        <v>大阪大学</v>
      </c>
      <c r="D102" s="69">
        <f>IFERROR(VLOOKUP(B102,選手!$K:$M,3,FALSE),"")</f>
        <v>1</v>
      </c>
      <c r="E102" s="46">
        <f>IFERROR(VLOOKUP(B102,春関!$B:$D,3,FALSE),0)</f>
        <v>0</v>
      </c>
      <c r="F102" s="70">
        <f>IFERROR(VLOOKUP(B102,西日本!$B:$D,3,FALSE),0)</f>
        <v>0</v>
      </c>
      <c r="G102" s="70">
        <f>IFERROR(VLOOKUP(B102,選抜!$B:$D,3,FALSE),0)</f>
        <v>0</v>
      </c>
      <c r="H102" s="46">
        <f>IFERROR(VLOOKUP(B102,秋関!$B:$D,3,FALSE),0)</f>
        <v>0</v>
      </c>
      <c r="I102" s="61">
        <f>IFERROR(VLOOKUP(B102,インカレ!$B:$D,3,FALSE),0)</f>
        <v>0</v>
      </c>
      <c r="J102" s="61">
        <f>IFERROR(VLOOKUP(B102,新人戦!$B:$D,3,FALSE),0)</f>
        <v>0</v>
      </c>
      <c r="K102" s="61">
        <f>LARGE(E102:I102,1)+LARGE(E102:J102,2)+LARGE(E102:J102,3)</f>
        <v>0</v>
      </c>
    </row>
    <row r="103" spans="1:11">
      <c r="A103" s="59">
        <f>RANK($K103,$K:$K)</f>
        <v>78</v>
      </c>
      <c r="B103" s="104" t="str">
        <f>選手!K88</f>
        <v>寺岡 瑞季</v>
      </c>
      <c r="C103" s="17" t="str">
        <f>IFERROR(VLOOKUP(B103,選手!$K:$L,2,FALSE),"")</f>
        <v>大阪大学</v>
      </c>
      <c r="D103" s="69">
        <f>IFERROR(VLOOKUP(B103,選手!$K:$M,3,FALSE),"")</f>
        <v>1</v>
      </c>
      <c r="E103" s="46">
        <f>IFERROR(VLOOKUP(B103,春関!$B:$D,3,FALSE),0)</f>
        <v>0</v>
      </c>
      <c r="F103" s="70">
        <f>IFERROR(VLOOKUP(B103,西日本!$B:$D,3,FALSE),0)</f>
        <v>0</v>
      </c>
      <c r="G103" s="70">
        <f>IFERROR(VLOOKUP(B103,選抜!$B:$D,3,FALSE),0)</f>
        <v>0</v>
      </c>
      <c r="H103" s="46">
        <f>IFERROR(VLOOKUP(B103,秋関!$B:$D,3,FALSE),0)</f>
        <v>0</v>
      </c>
      <c r="I103" s="61">
        <f>IFERROR(VLOOKUP(B103,インカレ!$B:$D,3,FALSE),0)</f>
        <v>0</v>
      </c>
      <c r="J103" s="61">
        <f>IFERROR(VLOOKUP(B103,新人戦!$B:$D,3,FALSE),0)</f>
        <v>0</v>
      </c>
      <c r="K103" s="61">
        <f>LARGE(E103:I103,1)+LARGE(E103:J103,2)+LARGE(E103:J103,3)</f>
        <v>0</v>
      </c>
    </row>
    <row r="104" spans="1:11">
      <c r="A104" s="80">
        <f>RANK($K104,$K:$K)</f>
        <v>78</v>
      </c>
      <c r="B104" s="104" t="str">
        <f>選手!K89</f>
        <v>寺島 恭子</v>
      </c>
      <c r="C104" s="64" t="str">
        <f>IFERROR(VLOOKUP(B104,選手!$K:$L,2,FALSE),"")</f>
        <v>大阪大学</v>
      </c>
      <c r="D104" s="81">
        <f>IFERROR(VLOOKUP(B104,選手!$K:$M,3,FALSE),"")</f>
        <v>1</v>
      </c>
      <c r="E104" s="64">
        <f>IFERROR(VLOOKUP(B104,春関!$B:$D,3,FALSE),0)</f>
        <v>0</v>
      </c>
      <c r="F104" s="68">
        <f>IFERROR(VLOOKUP(B104,西日本!$B:$D,3,FALSE),0)</f>
        <v>0</v>
      </c>
      <c r="G104" s="68">
        <f>IFERROR(VLOOKUP(B104,選抜!$B:$D,3,FALSE),0)</f>
        <v>0</v>
      </c>
      <c r="H104" s="64">
        <f>IFERROR(VLOOKUP(B104,秋関!$B:$D,3,FALSE),0)</f>
        <v>0</v>
      </c>
      <c r="I104" s="79">
        <f>IFERROR(VLOOKUP(B104,インカレ!$B:$D,3,FALSE),0)</f>
        <v>0</v>
      </c>
      <c r="J104" s="79">
        <f>IFERROR(VLOOKUP(B104,新人戦!$B:$D,3,FALSE),0)</f>
        <v>0</v>
      </c>
      <c r="K104" s="61">
        <f>LARGE(E104:I104,1)+LARGE(E104:J104,2)+LARGE(E104:J104,3)</f>
        <v>0</v>
      </c>
    </row>
    <row r="105" spans="1:11">
      <c r="A105" s="80">
        <f>RANK($K105,$K:$K)</f>
        <v>78</v>
      </c>
      <c r="B105" s="104" t="str">
        <f>選手!K90</f>
        <v>村田 知優</v>
      </c>
      <c r="C105" s="64" t="str">
        <f>IFERROR(VLOOKUP(B105,選手!$K:$L,2,FALSE),"")</f>
        <v>大阪大学</v>
      </c>
      <c r="D105" s="81">
        <f>IFERROR(VLOOKUP(B105,選手!$K:$M,3,FALSE),"")</f>
        <v>1</v>
      </c>
      <c r="E105" s="64">
        <f>IFERROR(VLOOKUP(B105,春関!$B:$D,3,FALSE),0)</f>
        <v>0</v>
      </c>
      <c r="F105" s="68">
        <f>IFERROR(VLOOKUP(B105,西日本!$B:$D,3,FALSE),0)</f>
        <v>0</v>
      </c>
      <c r="G105" s="68">
        <f>IFERROR(VLOOKUP(B105,選抜!$B:$D,3,FALSE),0)</f>
        <v>0</v>
      </c>
      <c r="H105" s="64">
        <f>IFERROR(VLOOKUP(B105,秋関!$B:$D,3,FALSE),0)</f>
        <v>0</v>
      </c>
      <c r="I105" s="79">
        <f>IFERROR(VLOOKUP(B105,インカレ!$B:$D,3,FALSE),0)</f>
        <v>0</v>
      </c>
      <c r="J105" s="79">
        <f>IFERROR(VLOOKUP(B105,新人戦!$B:$D,3,FALSE),0)</f>
        <v>0</v>
      </c>
      <c r="K105" s="61">
        <f>LARGE(E105:I105,1)+LARGE(E105:J105,2)+LARGE(E105:J105,3)</f>
        <v>0</v>
      </c>
    </row>
    <row r="106" spans="1:11">
      <c r="A106" s="80">
        <f>RANK($K106,$K:$K)</f>
        <v>78</v>
      </c>
      <c r="B106" s="104" t="str">
        <f>選手!K92</f>
        <v>中川 涼香</v>
      </c>
      <c r="C106" s="64" t="str">
        <f>IFERROR(VLOOKUP(B106,選手!$K:$L,2,FALSE),"")</f>
        <v>同志社大学</v>
      </c>
      <c r="D106" s="81">
        <f>IFERROR(VLOOKUP(B106,選手!$K:$M,3,FALSE),"")</f>
        <v>4</v>
      </c>
      <c r="E106" s="64">
        <f>IFERROR(VLOOKUP(B106,春関!$B:$D,3,FALSE),0)</f>
        <v>0</v>
      </c>
      <c r="F106" s="68">
        <f>IFERROR(VLOOKUP(B106,西日本!$B:$D,3,FALSE),0)</f>
        <v>0</v>
      </c>
      <c r="G106" s="68">
        <f>IFERROR(VLOOKUP(B106,選抜!$B:$D,3,FALSE),0)</f>
        <v>0</v>
      </c>
      <c r="H106" s="64">
        <f>IFERROR(VLOOKUP(B106,秋関!$B:$D,3,FALSE),0)</f>
        <v>0</v>
      </c>
      <c r="I106" s="79">
        <f>IFERROR(VLOOKUP(B106,インカレ!$B:$D,3,FALSE),0)</f>
        <v>0</v>
      </c>
      <c r="J106" s="79">
        <f>IFERROR(VLOOKUP(B106,新人戦!$B:$D,3,FALSE),0)</f>
        <v>0</v>
      </c>
      <c r="K106" s="61">
        <f>LARGE(E106:I106,1)+LARGE(E106:J106,2)+LARGE(E106:J106,3)</f>
        <v>0</v>
      </c>
    </row>
    <row r="107" spans="1:11">
      <c r="A107" s="80">
        <f>RANK($K107,$K:$K)</f>
        <v>78</v>
      </c>
      <c r="B107" s="104" t="str">
        <f>選手!K93</f>
        <v>岡部 朱里</v>
      </c>
      <c r="C107" s="64" t="str">
        <f>IFERROR(VLOOKUP(B107,選手!$K:$L,2,FALSE),"")</f>
        <v>同志社大学</v>
      </c>
      <c r="D107" s="81">
        <f>IFERROR(VLOOKUP(B107,選手!$K:$M,3,FALSE),"")</f>
        <v>3</v>
      </c>
      <c r="E107" s="64">
        <f>IFERROR(VLOOKUP(B107,春関!$B:$D,3,FALSE),0)</f>
        <v>0</v>
      </c>
      <c r="F107" s="68">
        <f>IFERROR(VLOOKUP(B107,西日本!$B:$D,3,FALSE),0)</f>
        <v>0</v>
      </c>
      <c r="G107" s="68">
        <f>IFERROR(VLOOKUP(B107,選抜!$B:$D,3,FALSE),0)</f>
        <v>0</v>
      </c>
      <c r="H107" s="64">
        <f>IFERROR(VLOOKUP(B107,秋関!$B:$D,3,FALSE),0)</f>
        <v>0</v>
      </c>
      <c r="I107" s="79">
        <f>IFERROR(VLOOKUP(B107,インカレ!$B:$D,3,FALSE),0)</f>
        <v>0</v>
      </c>
      <c r="J107" s="79">
        <f>IFERROR(VLOOKUP(B107,新人戦!$B:$D,3,FALSE),0)</f>
        <v>0</v>
      </c>
      <c r="K107" s="61">
        <f>LARGE(E107:I107,1)+LARGE(E107:J107,2)+LARGE(E107:J107,3)</f>
        <v>0</v>
      </c>
    </row>
    <row r="108" spans="1:11">
      <c r="A108" s="80">
        <f>RANK($K108,$K:$K)</f>
        <v>78</v>
      </c>
      <c r="B108" s="104" t="str">
        <f>選手!K96</f>
        <v>山田 実花</v>
      </c>
      <c r="C108" s="64" t="str">
        <f>IFERROR(VLOOKUP(B108,選手!$K:$L,2,FALSE),"")</f>
        <v>同志社大学</v>
      </c>
      <c r="D108" s="81">
        <f>IFERROR(VLOOKUP(B108,選手!$K:$M,3,FALSE),"")</f>
        <v>2</v>
      </c>
      <c r="E108" s="64">
        <f>IFERROR(VLOOKUP(B108,春関!$B:$D,3,FALSE),0)</f>
        <v>0</v>
      </c>
      <c r="F108" s="68">
        <f>IFERROR(VLOOKUP(B108,西日本!$B:$D,3,FALSE),0)</f>
        <v>0</v>
      </c>
      <c r="G108" s="68">
        <f>IFERROR(VLOOKUP(B108,選抜!$B:$D,3,FALSE),0)</f>
        <v>0</v>
      </c>
      <c r="H108" s="64">
        <f>IFERROR(VLOOKUP(B108,秋関!$B:$D,3,FALSE),0)</f>
        <v>0</v>
      </c>
      <c r="I108" s="79">
        <f>IFERROR(VLOOKUP(B108,インカレ!$B:$D,3,FALSE),0)</f>
        <v>0</v>
      </c>
      <c r="J108" s="79">
        <f>IFERROR(VLOOKUP(B108,新人戦!$B:$D,3,FALSE),0)</f>
        <v>0</v>
      </c>
      <c r="K108" s="61">
        <f>LARGE(E108:I108,1)+LARGE(E108:J108,2)+LARGE(E108:J108,3)</f>
        <v>0</v>
      </c>
    </row>
    <row r="109" spans="1:11">
      <c r="A109" s="80">
        <f>RANK($K109,$K:$K)</f>
        <v>78</v>
      </c>
      <c r="B109" s="104" t="str">
        <f>選手!K100</f>
        <v>武市 愛理</v>
      </c>
      <c r="C109" s="64" t="str">
        <f>IFERROR(VLOOKUP(B109,選手!$K:$L,2,FALSE),"")</f>
        <v>同志社大学</v>
      </c>
      <c r="D109" s="81">
        <f>IFERROR(VLOOKUP(B109,選手!$K:$M,3,FALSE),"")</f>
        <v>1</v>
      </c>
      <c r="E109" s="64">
        <f>IFERROR(VLOOKUP(B109,春関!$B:$D,3,FALSE),0)</f>
        <v>0</v>
      </c>
      <c r="F109" s="68">
        <f>IFERROR(VLOOKUP(B109,西日本!$B:$D,3,FALSE),0)</f>
        <v>0</v>
      </c>
      <c r="G109" s="68">
        <f>IFERROR(VLOOKUP(B109,選抜!$B:$D,3,FALSE),0)</f>
        <v>0</v>
      </c>
      <c r="H109" s="64">
        <f>IFERROR(VLOOKUP(B109,秋関!$B:$D,3,FALSE),0)</f>
        <v>0</v>
      </c>
      <c r="I109" s="79">
        <f>IFERROR(VLOOKUP(B109,インカレ!$B:$D,3,FALSE),0)</f>
        <v>0</v>
      </c>
      <c r="J109" s="79">
        <f>IFERROR(VLOOKUP(B109,新人戦!$B:$D,3,FALSE),0)</f>
        <v>0</v>
      </c>
      <c r="K109" s="61">
        <f>LARGE(E109:I109,1)+LARGE(E109:J109,2)+LARGE(E109:J109,3)</f>
        <v>0</v>
      </c>
    </row>
    <row r="110" spans="1:11">
      <c r="A110" s="62">
        <f>RANK($K110,$K:$K)</f>
        <v>78</v>
      </c>
      <c r="B110" s="104" t="str">
        <f>選手!K101</f>
        <v>野中 悠衣</v>
      </c>
      <c r="C110" s="78" t="str">
        <f>IFERROR(VLOOKUP(B110,選手!$K:$L,2,FALSE),"")</f>
        <v>同志社大学</v>
      </c>
      <c r="D110" s="82">
        <f>IFERROR(VLOOKUP(B110,選手!$K:$M,3,FALSE),"")</f>
        <v>1</v>
      </c>
      <c r="E110" s="78">
        <f>IFERROR(VLOOKUP(B110,春関!$B:$D,3,FALSE),0)</f>
        <v>0</v>
      </c>
      <c r="F110" s="83">
        <f>IFERROR(VLOOKUP(B110,西日本!$B:$D,3,FALSE),0)</f>
        <v>0</v>
      </c>
      <c r="G110" s="83">
        <f>IFERROR(VLOOKUP(B110,選抜!$B:$D,3,FALSE),0)</f>
        <v>0</v>
      </c>
      <c r="H110" s="78">
        <f>IFERROR(VLOOKUP(B110,秋関!$B:$D,3,FALSE),0)</f>
        <v>0</v>
      </c>
      <c r="I110" s="76">
        <f>IFERROR(VLOOKUP(B110,インカレ!$B:$D,3,FALSE),0)</f>
        <v>0</v>
      </c>
      <c r="J110" s="76">
        <f>IFERROR(VLOOKUP(B110,新人戦!$B:$D,3,FALSE),0)</f>
        <v>0</v>
      </c>
      <c r="K110" s="61">
        <f>LARGE(E110:I110,1)+LARGE(E110:J110,2)+LARGE(E110:J110,3)</f>
        <v>0</v>
      </c>
    </row>
    <row r="111" spans="1:11">
      <c r="A111" s="80">
        <f>RANK($K111,$K:$K)</f>
        <v>78</v>
      </c>
      <c r="B111" s="104" t="str">
        <f>選手!K108</f>
        <v>江本 もえ</v>
      </c>
      <c r="C111" s="94" t="str">
        <f>IFERROR(VLOOKUP(B111,選手!$K:$L,2,FALSE),"")</f>
        <v>神戸大学</v>
      </c>
      <c r="D111" s="107">
        <f>IFERROR(VLOOKUP(B111,選手!$K:$M,3,FALSE),"")</f>
        <v>3</v>
      </c>
      <c r="E111" s="94">
        <f>IFERROR(VLOOKUP(B111,春関!$B:$D,3,FALSE),0)</f>
        <v>0</v>
      </c>
      <c r="F111" s="108">
        <f>IFERROR(VLOOKUP(B111,西日本!$B:$D,3,FALSE),0)</f>
        <v>0</v>
      </c>
      <c r="G111" s="108">
        <f>IFERROR(VLOOKUP(B111,選抜!$B:$D,3,FALSE),0)</f>
        <v>0</v>
      </c>
      <c r="H111" s="94">
        <f>IFERROR(VLOOKUP(B111,秋関!$B:$D,3,FALSE),0)</f>
        <v>0</v>
      </c>
      <c r="I111" s="79">
        <f>IFERROR(VLOOKUP(B111,インカレ!$B:$D,3,FALSE),0)</f>
        <v>0</v>
      </c>
      <c r="J111" s="79">
        <f>IFERROR(VLOOKUP(B111,新人戦!$B:$D,3,FALSE),0)</f>
        <v>0</v>
      </c>
      <c r="K111" s="61">
        <f>LARGE(E111:I111,1)+LARGE(E111:J111,2)+LARGE(E111:J111,3)</f>
        <v>0</v>
      </c>
    </row>
    <row r="112" spans="1:11">
      <c r="A112" s="80">
        <f>RANK($K112,$K:$K)</f>
        <v>78</v>
      </c>
      <c r="B112" s="104" t="str">
        <f>選手!K109</f>
        <v>藤垣 彩加</v>
      </c>
      <c r="C112" s="94" t="str">
        <f>IFERROR(VLOOKUP(B112,選手!$K:$L,2,FALSE),"")</f>
        <v>神戸大学</v>
      </c>
      <c r="D112" s="107">
        <f>IFERROR(VLOOKUP(B112,選手!$K:$M,3,FALSE),"")</f>
        <v>3</v>
      </c>
      <c r="E112" s="94">
        <f>IFERROR(VLOOKUP(B112,春関!$B:$D,3,FALSE),0)</f>
        <v>0</v>
      </c>
      <c r="F112" s="108">
        <f>IFERROR(VLOOKUP(B112,西日本!$B:$D,3,FALSE),0)</f>
        <v>0</v>
      </c>
      <c r="G112" s="108">
        <f>IFERROR(VLOOKUP(B112,選抜!$B:$D,3,FALSE),0)</f>
        <v>0</v>
      </c>
      <c r="H112" s="94">
        <f>IFERROR(VLOOKUP(B112,秋関!$B:$D,3,FALSE),0)</f>
        <v>0</v>
      </c>
      <c r="I112" s="79">
        <f>IFERROR(VLOOKUP(B112,インカレ!$B:$D,3,FALSE),0)</f>
        <v>0</v>
      </c>
      <c r="J112" s="79">
        <f>IFERROR(VLOOKUP(B112,新人戦!$B:$D,3,FALSE),0)</f>
        <v>0</v>
      </c>
      <c r="K112" s="61">
        <f>LARGE(E112:I112,1)+LARGE(E112:J112,2)+LARGE(E112:J112,3)</f>
        <v>0</v>
      </c>
    </row>
    <row r="113" spans="1:11">
      <c r="A113" s="80">
        <f>RANK($K113,$K:$K)</f>
        <v>78</v>
      </c>
      <c r="B113" s="104" t="str">
        <f>選手!K110</f>
        <v>中川 亜彩美</v>
      </c>
      <c r="C113" s="94" t="str">
        <f>IFERROR(VLOOKUP(B113,選手!$K:$L,2,FALSE),"")</f>
        <v>神戸大学</v>
      </c>
      <c r="D113" s="107">
        <f>IFERROR(VLOOKUP(B113,選手!$K:$M,3,FALSE),"")</f>
        <v>2</v>
      </c>
      <c r="E113" s="94">
        <f>IFERROR(VLOOKUP(B113,春関!$B:$D,3,FALSE),0)</f>
        <v>0</v>
      </c>
      <c r="F113" s="108">
        <f>IFERROR(VLOOKUP(B113,西日本!$B:$D,3,FALSE),0)</f>
        <v>0</v>
      </c>
      <c r="G113" s="108">
        <f>IFERROR(VLOOKUP(B113,選抜!$B:$D,3,FALSE),0)</f>
        <v>0</v>
      </c>
      <c r="H113" s="94">
        <f>IFERROR(VLOOKUP(B113,秋関!$B:$D,3,FALSE),0)</f>
        <v>0</v>
      </c>
      <c r="I113" s="79">
        <f>IFERROR(VLOOKUP(B113,インカレ!$B:$D,3,FALSE),0)</f>
        <v>0</v>
      </c>
      <c r="J113" s="79">
        <f>IFERROR(VLOOKUP(B113,新人戦!$B:$D,3,FALSE),0)</f>
        <v>0</v>
      </c>
      <c r="K113" s="61">
        <f>LARGE(E113:I113,1)+LARGE(E113:J113,2)+LARGE(E113:J113,3)</f>
        <v>0</v>
      </c>
    </row>
    <row r="114" spans="1:11">
      <c r="A114" s="80">
        <f>RANK($K114,$K:$K)</f>
        <v>78</v>
      </c>
      <c r="B114" s="104" t="str">
        <f>選手!K111</f>
        <v>山室 美結</v>
      </c>
      <c r="C114" s="94" t="str">
        <f>IFERROR(VLOOKUP(B114,選手!$K108:$M191,2,FALSE),"")</f>
        <v>神戸大学</v>
      </c>
      <c r="D114" s="107">
        <f>IFERROR(VLOOKUP(B114,選手!$K:$M,3,FALSE),"")</f>
        <v>2</v>
      </c>
      <c r="E114" s="94">
        <f>IFERROR(VLOOKUP(B114,春関!$B:$D,3,FALSE),0)</f>
        <v>0</v>
      </c>
      <c r="F114" s="108">
        <f>IFERROR(VLOOKUP(B114,西日本!$B:$D,3,FALSE),0)</f>
        <v>0</v>
      </c>
      <c r="G114" s="108">
        <f>IFERROR(VLOOKUP(B114,選抜!$B:$D,3,FALSE),0)</f>
        <v>0</v>
      </c>
      <c r="H114" s="94">
        <f>IFERROR(VLOOKUP(B114,秋関!$B:$D,3,FALSE),0)</f>
        <v>0</v>
      </c>
      <c r="I114" s="79">
        <f>IFERROR(VLOOKUP(B114,インカレ!$B:$D,3,FALSE),0)</f>
        <v>0</v>
      </c>
      <c r="J114" s="79">
        <f>IFERROR(VLOOKUP(B114,新人戦!$B:$D,3,FALSE),0)</f>
        <v>0</v>
      </c>
      <c r="K114" s="61">
        <f>LARGE(E114:I114,1)+LARGE(E114:J114,2)+LARGE(E114:J114,3)</f>
        <v>0</v>
      </c>
    </row>
    <row r="115" spans="1:11">
      <c r="A115" s="80">
        <f>RANK($K115,$K:$K)</f>
        <v>78</v>
      </c>
      <c r="B115" s="104" t="str">
        <f>選手!K112</f>
        <v>浅川 優太</v>
      </c>
      <c r="C115" s="94" t="str">
        <f>IFERROR(VLOOKUP(B115,選手!$K109:$M192,2,FALSE),"")</f>
        <v>神戸大学</v>
      </c>
      <c r="D115" s="107">
        <f>IFERROR(VLOOKUP(B115,選手!$K:$M,3,FALSE),"")</f>
        <v>2</v>
      </c>
      <c r="E115" s="94">
        <f>IFERROR(VLOOKUP(B115,春関!$B:$D,3,FALSE),0)</f>
        <v>0</v>
      </c>
      <c r="F115" s="108">
        <f>IFERROR(VLOOKUP(B115,西日本!$B:$D,3,FALSE),0)</f>
        <v>0</v>
      </c>
      <c r="G115" s="108">
        <f>IFERROR(VLOOKUP(B115,選抜!$B:$D,3,FALSE),0)</f>
        <v>0</v>
      </c>
      <c r="H115" s="94">
        <f>IFERROR(VLOOKUP(B115,秋関!$B:$D,3,FALSE),0)</f>
        <v>0</v>
      </c>
      <c r="I115" s="79">
        <f>IFERROR(VLOOKUP(B115,インカレ!$B:$D,3,FALSE),0)</f>
        <v>0</v>
      </c>
      <c r="J115" s="79">
        <f>IFERROR(VLOOKUP(B115,新人戦!$B:$D,3,FALSE),0)</f>
        <v>0</v>
      </c>
      <c r="K115" s="61">
        <f>LARGE(E115:I115,1)+LARGE(E115:J115,2)+LARGE(E115:J115,3)</f>
        <v>0</v>
      </c>
    </row>
    <row r="116" spans="1:11">
      <c r="A116" s="80">
        <f>RANK($K116,$K:$K)</f>
        <v>78</v>
      </c>
      <c r="B116" s="104" t="str">
        <f>選手!K113</f>
        <v>上野 詩杷</v>
      </c>
      <c r="C116" s="94" t="str">
        <f>IFERROR(VLOOKUP(B116,選手!$K110:$M193,2,FALSE),"")</f>
        <v>神戸大学</v>
      </c>
      <c r="D116" s="107">
        <f>IFERROR(VLOOKUP(B116,選手!$K:$M,3,FALSE),"")</f>
        <v>1</v>
      </c>
      <c r="E116" s="94">
        <f>IFERROR(VLOOKUP(B116,春関!$B:$D,3,FALSE),0)</f>
        <v>0</v>
      </c>
      <c r="F116" s="108">
        <f>IFERROR(VLOOKUP(B116,西日本!$B:$D,3,FALSE),0)</f>
        <v>0</v>
      </c>
      <c r="G116" s="108">
        <f>IFERROR(VLOOKUP(B116,選抜!$B:$D,3,FALSE),0)</f>
        <v>0</v>
      </c>
      <c r="H116" s="94">
        <f>IFERROR(VLOOKUP(B116,秋関!$B:$D,3,FALSE),0)</f>
        <v>0</v>
      </c>
      <c r="I116" s="79">
        <f>IFERROR(VLOOKUP(B116,インカレ!$B:$D,3,FALSE),0)</f>
        <v>0</v>
      </c>
      <c r="J116" s="79">
        <f>IFERROR(VLOOKUP(B116,新人戦!$B:$D,3,FALSE),0)</f>
        <v>0</v>
      </c>
      <c r="K116" s="61">
        <f>LARGE(E116:I116,1)+LARGE(E116:J116,2)+LARGE(E116:J116,3)</f>
        <v>0</v>
      </c>
    </row>
    <row r="117" spans="1:11">
      <c r="A117" s="80">
        <f>RANK($K117,$K:$K)</f>
        <v>78</v>
      </c>
      <c r="B117" s="104" t="str">
        <f>選手!K114</f>
        <v>栗原 七穂</v>
      </c>
      <c r="C117" s="94" t="str">
        <f>IFERROR(VLOOKUP(B117,選手!$K111:$M194,2,FALSE),"")</f>
        <v>神戸大学</v>
      </c>
      <c r="D117" s="107">
        <f>IFERROR(VLOOKUP(B117,選手!$K:$M,3,FALSE),"")</f>
        <v>1</v>
      </c>
      <c r="E117" s="94">
        <f>IFERROR(VLOOKUP(B117,春関!$B:$D,3,FALSE),0)</f>
        <v>0</v>
      </c>
      <c r="F117" s="108">
        <f>IFERROR(VLOOKUP(B117,西日本!$B:$D,3,FALSE),0)</f>
        <v>0</v>
      </c>
      <c r="G117" s="108">
        <f>IFERROR(VLOOKUP(B117,選抜!$B:$D,3,FALSE),0)</f>
        <v>0</v>
      </c>
      <c r="H117" s="94">
        <f>IFERROR(VLOOKUP(B117,秋関!$B:$D,3,FALSE),0)</f>
        <v>0</v>
      </c>
      <c r="I117" s="79">
        <f>IFERROR(VLOOKUP(B117,インカレ!$B:$D,3,FALSE),0)</f>
        <v>0</v>
      </c>
      <c r="J117" s="79">
        <f>IFERROR(VLOOKUP(B117,新人戦!$B:$D,3,FALSE),0)</f>
        <v>0</v>
      </c>
      <c r="K117" s="61">
        <f>LARGE(E117:I117,1)+LARGE(E117:J117,2)+LARGE(E117:J117,3)</f>
        <v>0</v>
      </c>
    </row>
    <row r="118" spans="1:11">
      <c r="A118" s="80">
        <f>RANK($K118,$K:$K)</f>
        <v>78</v>
      </c>
      <c r="B118" s="104" t="str">
        <f>選手!K115</f>
        <v>鈴木 みのり</v>
      </c>
      <c r="C118" s="94" t="str">
        <f>IFERROR(VLOOKUP(B118,選手!$K112:$M207,2,FALSE),"")</f>
        <v>神戸大学</v>
      </c>
      <c r="D118" s="107">
        <f>IFERROR(VLOOKUP(B118,選手!$K:$M,3,FALSE),"")</f>
        <v>1</v>
      </c>
      <c r="E118" s="94">
        <f>IFERROR(VLOOKUP(B118,春関!$B:$D,3,FALSE),0)</f>
        <v>0</v>
      </c>
      <c r="F118" s="108">
        <f>IFERROR(VLOOKUP(B118,西日本!$B:$D,3,FALSE),0)</f>
        <v>0</v>
      </c>
      <c r="G118" s="108">
        <f>IFERROR(VLOOKUP(B118,選抜!$B:$D,3,FALSE),0)</f>
        <v>0</v>
      </c>
      <c r="H118" s="94">
        <f>IFERROR(VLOOKUP(B118,秋関!$B:$D,3,FALSE),0)</f>
        <v>0</v>
      </c>
      <c r="I118" s="79">
        <f>IFERROR(VLOOKUP(B118,インカレ!$B:$D,3,FALSE),0)</f>
        <v>0</v>
      </c>
      <c r="J118" s="79">
        <f>IFERROR(VLOOKUP(B118,新人戦!$B:$D,3,FALSE),0)</f>
        <v>0</v>
      </c>
      <c r="K118" s="61">
        <f>LARGE(E118:I118,1)+LARGE(E118:J118,2)+LARGE(E118:J118,3)</f>
        <v>0</v>
      </c>
    </row>
    <row r="119" spans="1:11">
      <c r="A119" s="80">
        <f>RANK($K119,$K:$K)</f>
        <v>78</v>
      </c>
      <c r="B119" s="104">
        <f>選手!K120</f>
        <v>0</v>
      </c>
      <c r="C119" s="94" t="str">
        <f>IFERROR(VLOOKUP(B119,選手!$K119:$M214,2,FALSE),"")</f>
        <v/>
      </c>
      <c r="D119" s="107" t="str">
        <f>IFERROR(VLOOKUP(B119,選手!$K:$M,3,FALSE),"")</f>
        <v/>
      </c>
      <c r="E119" s="94">
        <f>IFERROR(VLOOKUP(B119,春関!$B:$D,3,FALSE),0)</f>
        <v>0</v>
      </c>
      <c r="F119" s="108">
        <f>IFERROR(VLOOKUP(B119,西日本!$B:$D,3,FALSE),0)</f>
        <v>0</v>
      </c>
      <c r="G119" s="108">
        <f>IFERROR(VLOOKUP(B119,選抜!$B:$D,3,FALSE),0)</f>
        <v>0</v>
      </c>
      <c r="H119" s="94">
        <f>IFERROR(VLOOKUP(B119,秋関!$B:$D,3,FALSE),0)</f>
        <v>0</v>
      </c>
      <c r="I119" s="79">
        <f>IFERROR(VLOOKUP(B119,インカレ!$B:$D,3,FALSE),0)</f>
        <v>0</v>
      </c>
      <c r="J119" s="79">
        <f>IFERROR(VLOOKUP(B119,新人戦!$B:$D,3,FALSE),0)</f>
        <v>0</v>
      </c>
      <c r="K119" s="61">
        <f>LARGE(E119:I119,1)+LARGE(E119:J119,2)+LARGE(E119:J119,3)</f>
        <v>0</v>
      </c>
    </row>
    <row r="120" spans="1:11">
      <c r="A120" s="80">
        <f>RANK($K120,$K:$K)</f>
        <v>78</v>
      </c>
      <c r="B120" s="104">
        <f>選手!K121</f>
        <v>0</v>
      </c>
      <c r="C120" s="94" t="str">
        <f>IFERROR(VLOOKUP(B120,選手!$K120:$M215,2,FALSE),"")</f>
        <v/>
      </c>
      <c r="D120" s="107" t="str">
        <f>IFERROR(VLOOKUP(B120,選手!$K:$M,3,FALSE),"")</f>
        <v/>
      </c>
      <c r="E120" s="94">
        <f>IFERROR(VLOOKUP(B120,春関!$B:$D,3,FALSE),0)</f>
        <v>0</v>
      </c>
      <c r="F120" s="108">
        <f>IFERROR(VLOOKUP(B120,西日本!$B:$D,3,FALSE),0)</f>
        <v>0</v>
      </c>
      <c r="G120" s="108">
        <f>IFERROR(VLOOKUP(B120,選抜!$B:$D,3,FALSE),0)</f>
        <v>0</v>
      </c>
      <c r="H120" s="94">
        <f>IFERROR(VLOOKUP(B120,秋関!$B:$D,3,FALSE),0)</f>
        <v>0</v>
      </c>
      <c r="I120" s="79">
        <f>IFERROR(VLOOKUP(B120,インカレ!$B:$D,3,FALSE),0)</f>
        <v>0</v>
      </c>
      <c r="J120" s="79">
        <f>IFERROR(VLOOKUP(B120,新人戦!$B:$D,3,FALSE),0)</f>
        <v>0</v>
      </c>
      <c r="K120" s="61">
        <f>LARGE(E120:I120,1)+LARGE(E120:J120,2)+LARGE(E120:J120,3)</f>
        <v>0</v>
      </c>
    </row>
    <row r="121" spans="1:11">
      <c r="A121" s="80">
        <f>RANK($K121,$K:$K)</f>
        <v>78</v>
      </c>
      <c r="B121" s="104">
        <f>選手!K121</f>
        <v>0</v>
      </c>
      <c r="C121" s="94" t="str">
        <f>IFERROR(VLOOKUP(B121,選手!$K121:$M216,2,FALSE),"")</f>
        <v/>
      </c>
      <c r="D121" s="107" t="str">
        <f>IFERROR(VLOOKUP(B121,選手!$K:$M,3,FALSE),"")</f>
        <v/>
      </c>
      <c r="E121" s="94">
        <f>IFERROR(VLOOKUP(B121,春関!$B:$D,3,FALSE),0)</f>
        <v>0</v>
      </c>
      <c r="F121" s="108">
        <f>IFERROR(VLOOKUP(B121,西日本!$B:$D,3,FALSE),0)</f>
        <v>0</v>
      </c>
      <c r="G121" s="108">
        <f>IFERROR(VLOOKUP(B121,選抜!$B:$D,3,FALSE),0)</f>
        <v>0</v>
      </c>
      <c r="H121" s="94">
        <f>IFERROR(VLOOKUP(B121,秋関!$B:$D,3,FALSE),0)</f>
        <v>0</v>
      </c>
      <c r="I121" s="79">
        <f>IFERROR(VLOOKUP(B121,インカレ!$B:$D,3,FALSE),0)</f>
        <v>0</v>
      </c>
      <c r="J121" s="79">
        <f>IFERROR(VLOOKUP(B121,新人戦!$B:$D,3,FALSE),0)</f>
        <v>0</v>
      </c>
      <c r="K121" s="79">
        <f>LARGE(E121:I121,1)+LARGE(E121:J121,2)+LARGE(E121:J121,3)</f>
        <v>0</v>
      </c>
    </row>
    <row r="122" spans="1:11">
      <c r="A122" s="80">
        <f>RANK($K122,$K:$K)</f>
        <v>78</v>
      </c>
      <c r="B122" s="104">
        <f>選手!K122</f>
        <v>0</v>
      </c>
      <c r="C122" s="94" t="str">
        <f>IFERROR(VLOOKUP(B122,選手!$K122:$M217,2,FALSE),"")</f>
        <v/>
      </c>
      <c r="D122" s="107" t="str">
        <f>IFERROR(VLOOKUP(B122,選手!$K:$M,3,FALSE),"")</f>
        <v/>
      </c>
      <c r="E122" s="94">
        <f>IFERROR(VLOOKUP(B122,春関!$B:$D,3,FALSE),0)</f>
        <v>0</v>
      </c>
      <c r="F122" s="108">
        <f>IFERROR(VLOOKUP(B122,西日本!$B:$D,3,FALSE),0)</f>
        <v>0</v>
      </c>
      <c r="G122" s="108">
        <f>IFERROR(VLOOKUP(B122,選抜!$B:$D,3,FALSE),0)</f>
        <v>0</v>
      </c>
      <c r="H122" s="94">
        <f>IFERROR(VLOOKUP(B122,秋関!$B:$D,3,FALSE),0)</f>
        <v>0</v>
      </c>
      <c r="I122" s="79">
        <f>IFERROR(VLOOKUP(B122,インカレ!$B:$D,3,FALSE),0)</f>
        <v>0</v>
      </c>
      <c r="J122" s="79">
        <f>IFERROR(VLOOKUP(B122,新人戦!$B:$D,3,FALSE),0)</f>
        <v>0</v>
      </c>
      <c r="K122" s="79">
        <f>LARGE(E122:I122,1)+LARGE(E122:J122,2)+LARGE(E122:J122,3)</f>
        <v>0</v>
      </c>
    </row>
    <row r="123" spans="1:11">
      <c r="A123" s="80">
        <f>RANK($K123,$K:$K)</f>
        <v>78</v>
      </c>
      <c r="B123" s="104">
        <f>選手!K123</f>
        <v>0</v>
      </c>
      <c r="C123" s="94" t="str">
        <f>IFERROR(VLOOKUP(B123,選手!$K123:$M218,2,FALSE),"")</f>
        <v/>
      </c>
      <c r="D123" s="107" t="str">
        <f>IFERROR(VLOOKUP(B123,選手!$K:$M,3,FALSE),"")</f>
        <v/>
      </c>
      <c r="E123" s="94">
        <f>IFERROR(VLOOKUP(B123,春関!$B:$D,3,FALSE),0)</f>
        <v>0</v>
      </c>
      <c r="F123" s="108">
        <f>IFERROR(VLOOKUP(B123,西日本!$B:$D,3,FALSE),0)</f>
        <v>0</v>
      </c>
      <c r="G123" s="108">
        <f>IFERROR(VLOOKUP(B123,選抜!$B:$D,3,FALSE),0)</f>
        <v>0</v>
      </c>
      <c r="H123" s="94">
        <f>IFERROR(VLOOKUP(B123,秋関!$B:$D,3,FALSE),0)</f>
        <v>0</v>
      </c>
      <c r="I123" s="79">
        <f>IFERROR(VLOOKUP(B123,インカレ!$B:$D,3,FALSE),0)</f>
        <v>0</v>
      </c>
      <c r="J123" s="79">
        <f>IFERROR(VLOOKUP(B123,新人戦!$B:$D,3,FALSE),0)</f>
        <v>0</v>
      </c>
      <c r="K123" s="79">
        <f>LARGE(E123:I123,1)+LARGE(E123:J123,2)+LARGE(E123:J123,3)</f>
        <v>0</v>
      </c>
    </row>
    <row r="124" spans="1:11">
      <c r="A124" s="80">
        <f>RANK($K124,$K:$K)</f>
        <v>78</v>
      </c>
      <c r="B124" s="104">
        <f>選手!K124</f>
        <v>0</v>
      </c>
      <c r="C124" s="94" t="str">
        <f>IFERROR(VLOOKUP(B124,選手!$K124:$M219,2,FALSE),"")</f>
        <v/>
      </c>
      <c r="D124" s="107" t="str">
        <f>IFERROR(VLOOKUP(B124,選手!$K:$M,3,FALSE),"")</f>
        <v/>
      </c>
      <c r="E124" s="94">
        <f>IFERROR(VLOOKUP(B124,春関!$B:$D,3,FALSE),0)</f>
        <v>0</v>
      </c>
      <c r="F124" s="108">
        <f>IFERROR(VLOOKUP(B124,西日本!$B:$D,3,FALSE),0)</f>
        <v>0</v>
      </c>
      <c r="G124" s="108">
        <f>IFERROR(VLOOKUP(B124,選抜!$B:$D,3,FALSE),0)</f>
        <v>0</v>
      </c>
      <c r="H124" s="94">
        <f>IFERROR(VLOOKUP(B124,秋関!$B:$D,3,FALSE),0)</f>
        <v>0</v>
      </c>
      <c r="I124" s="79">
        <f>IFERROR(VLOOKUP(B124,インカレ!$B:$D,3,FALSE),0)</f>
        <v>0</v>
      </c>
      <c r="J124" s="79">
        <f>IFERROR(VLOOKUP(B124,新人戦!$B:$D,3,FALSE),0)</f>
        <v>0</v>
      </c>
      <c r="K124" s="79">
        <f>LARGE(E124:I124,1)+LARGE(E124:J124,2)+LARGE(E124:J124,3)</f>
        <v>0</v>
      </c>
    </row>
    <row r="125" spans="1:11">
      <c r="A125" s="80">
        <f>RANK($K125,$K:$K)</f>
        <v>78</v>
      </c>
      <c r="B125" s="104">
        <f>選手!K125</f>
        <v>0</v>
      </c>
      <c r="C125" s="94" t="str">
        <f>IFERROR(VLOOKUP(B125,選手!$K125:$M220,2,FALSE),"")</f>
        <v/>
      </c>
      <c r="D125" s="107" t="str">
        <f>IFERROR(VLOOKUP(B125,選手!$K:$M,3,FALSE),"")</f>
        <v/>
      </c>
      <c r="E125" s="94">
        <f>IFERROR(VLOOKUP(B125,春関!$B:$D,3,FALSE),0)</f>
        <v>0</v>
      </c>
      <c r="F125" s="108">
        <f>IFERROR(VLOOKUP(B125,西日本!$B:$D,3,FALSE),0)</f>
        <v>0</v>
      </c>
      <c r="G125" s="108">
        <f>IFERROR(VLOOKUP(B125,選抜!$B:$D,3,FALSE),0)</f>
        <v>0</v>
      </c>
      <c r="H125" s="94">
        <f>IFERROR(VLOOKUP(B125,秋関!$B:$D,3,FALSE),0)</f>
        <v>0</v>
      </c>
      <c r="I125" s="79">
        <f>IFERROR(VLOOKUP(B125,インカレ!$B:$D,3,FALSE),0)</f>
        <v>0</v>
      </c>
      <c r="J125" s="79">
        <f>IFERROR(VLOOKUP(B125,新人戦!$B:$D,3,FALSE),0)</f>
        <v>0</v>
      </c>
      <c r="K125" s="79">
        <f>LARGE(E125:I125,1)+LARGE(E125:J125,2)+LARGE(E125:J125,3)</f>
        <v>0</v>
      </c>
    </row>
    <row r="126" spans="1:11">
      <c r="A126" s="80">
        <f>RANK($K126,$K:$K)</f>
        <v>78</v>
      </c>
      <c r="B126" s="104">
        <f>選手!K126</f>
        <v>0</v>
      </c>
      <c r="C126" s="94" t="str">
        <f>IFERROR(VLOOKUP(B126,選手!$K126:$M221,2,FALSE),"")</f>
        <v/>
      </c>
      <c r="D126" s="107" t="str">
        <f>IFERROR(VLOOKUP(B126,選手!$K:$M,3,FALSE),"")</f>
        <v/>
      </c>
      <c r="E126" s="94">
        <f>IFERROR(VLOOKUP(B126,春関!$B:$D,3,FALSE),0)</f>
        <v>0</v>
      </c>
      <c r="F126" s="108">
        <f>IFERROR(VLOOKUP(B126,西日本!$B:$D,3,FALSE),0)</f>
        <v>0</v>
      </c>
      <c r="G126" s="108">
        <f>IFERROR(VLOOKUP(B126,選抜!$B:$D,3,FALSE),0)</f>
        <v>0</v>
      </c>
      <c r="H126" s="94">
        <f>IFERROR(VLOOKUP(B126,秋関!$B:$D,3,FALSE),0)</f>
        <v>0</v>
      </c>
      <c r="I126" s="79">
        <f>IFERROR(VLOOKUP(B126,インカレ!$B:$D,3,FALSE),0)</f>
        <v>0</v>
      </c>
      <c r="J126" s="79">
        <f>IFERROR(VLOOKUP(B126,新人戦!$B:$D,3,FALSE),0)</f>
        <v>0</v>
      </c>
      <c r="K126" s="79">
        <f>LARGE(E126:I126,1)+LARGE(E126:J126,2)+LARGE(E126:J126,3)</f>
        <v>0</v>
      </c>
    </row>
    <row r="127" spans="1:11">
      <c r="A127" s="80">
        <f>RANK($K127,$K:$K)</f>
        <v>78</v>
      </c>
      <c r="B127" s="104">
        <f>選手!K127</f>
        <v>0</v>
      </c>
      <c r="C127" s="94" t="str">
        <f>IFERROR(VLOOKUP(B127,選手!$K127:$M222,2,FALSE),"")</f>
        <v/>
      </c>
      <c r="D127" s="107" t="str">
        <f>IFERROR(VLOOKUP(B127,選手!$K:$M,3,FALSE),"")</f>
        <v/>
      </c>
      <c r="E127" s="94">
        <f>IFERROR(VLOOKUP(B127,春関!$B:$D,3,FALSE),0)</f>
        <v>0</v>
      </c>
      <c r="F127" s="108">
        <f>IFERROR(VLOOKUP(B127,西日本!$B:$D,3,FALSE),0)</f>
        <v>0</v>
      </c>
      <c r="G127" s="108">
        <f>IFERROR(VLOOKUP(B127,選抜!$B:$D,3,FALSE),0)</f>
        <v>0</v>
      </c>
      <c r="H127" s="94">
        <f>IFERROR(VLOOKUP(B127,秋関!$B:$D,3,FALSE),0)</f>
        <v>0</v>
      </c>
      <c r="I127" s="79">
        <f>IFERROR(VLOOKUP(B127,インカレ!$B:$D,3,FALSE),0)</f>
        <v>0</v>
      </c>
      <c r="J127" s="79">
        <f>IFERROR(VLOOKUP(B127,新人戦!$B:$D,3,FALSE),0)</f>
        <v>0</v>
      </c>
      <c r="K127" s="79">
        <f>LARGE(E127:I127,1)+LARGE(E127:J127,2)+LARGE(E127:J127,3)</f>
        <v>0</v>
      </c>
    </row>
    <row r="128" spans="1:11">
      <c r="A128" s="80">
        <f>RANK($K128,$K:$K)</f>
        <v>78</v>
      </c>
      <c r="B128" s="104">
        <f>選手!K128</f>
        <v>0</v>
      </c>
      <c r="C128" s="94" t="str">
        <f>IFERROR(VLOOKUP(B128,選手!$K128:$M223,2,FALSE),"")</f>
        <v/>
      </c>
      <c r="D128" s="107" t="str">
        <f>IFERROR(VLOOKUP(B128,選手!$K:$M,3,FALSE),"")</f>
        <v/>
      </c>
      <c r="E128" s="94">
        <f>IFERROR(VLOOKUP(B128,春関!$B:$D,3,FALSE),0)</f>
        <v>0</v>
      </c>
      <c r="F128" s="108">
        <f>IFERROR(VLOOKUP(B128,西日本!$B:$D,3,FALSE),0)</f>
        <v>0</v>
      </c>
      <c r="G128" s="108">
        <f>IFERROR(VLOOKUP(B128,選抜!$B:$D,3,FALSE),0)</f>
        <v>0</v>
      </c>
      <c r="H128" s="94">
        <f>IFERROR(VLOOKUP(B128,秋関!$B:$D,3,FALSE),0)</f>
        <v>0</v>
      </c>
      <c r="I128" s="79">
        <f>IFERROR(VLOOKUP(B128,インカレ!$B:$D,3,FALSE),0)</f>
        <v>0</v>
      </c>
      <c r="J128" s="79">
        <f>IFERROR(VLOOKUP(B128,新人戦!$B:$D,3,FALSE),0)</f>
        <v>0</v>
      </c>
      <c r="K128" s="79">
        <f>LARGE(E128:I128,1)+LARGE(E128:J128,2)+LARGE(E128:J128,3)</f>
        <v>0</v>
      </c>
    </row>
    <row r="129" spans="1:11">
      <c r="A129" s="80">
        <f>RANK($K129,$K:$K)</f>
        <v>78</v>
      </c>
      <c r="B129" s="104">
        <f>選手!K129</f>
        <v>0</v>
      </c>
      <c r="C129" s="94" t="str">
        <f>IFERROR(VLOOKUP(B129,選手!$K129:$M224,2,FALSE),"")</f>
        <v/>
      </c>
      <c r="D129" s="107" t="str">
        <f>IFERROR(VLOOKUP(B129,選手!$K:$M,3,FALSE),"")</f>
        <v/>
      </c>
      <c r="E129" s="94">
        <f>IFERROR(VLOOKUP(B129,春関!$B:$D,3,FALSE),0)</f>
        <v>0</v>
      </c>
      <c r="F129" s="108">
        <f>IFERROR(VLOOKUP(B129,西日本!$B:$D,3,FALSE),0)</f>
        <v>0</v>
      </c>
      <c r="G129" s="108">
        <f>IFERROR(VLOOKUP(B129,選抜!$B:$D,3,FALSE),0)</f>
        <v>0</v>
      </c>
      <c r="H129" s="94">
        <f>IFERROR(VLOOKUP(B129,秋関!$B:$D,3,FALSE),0)</f>
        <v>0</v>
      </c>
      <c r="I129" s="79">
        <f>IFERROR(VLOOKUP(B129,インカレ!$B:$D,3,FALSE),0)</f>
        <v>0</v>
      </c>
      <c r="J129" s="79">
        <f>IFERROR(VLOOKUP(B129,新人戦!$B:$D,3,FALSE),0)</f>
        <v>0</v>
      </c>
      <c r="K129" s="79">
        <f>LARGE(E129:I129,1)+LARGE(E129:J129,2)+LARGE(E129:J129,3)</f>
        <v>0</v>
      </c>
    </row>
  </sheetData>
  <phoneticPr fontId="2"/>
  <conditionalFormatting sqref="A1:XFD1 C2:XFD15 A2:A129 A130:K1048576 L16:XFD1048576 C16:K129">
    <cfRule type="containsText" dxfId="0" priority="34" operator="containsText" text="岡山商科">
      <formula>NOT(ISERROR(SEARCH("岡山商科",A1)))</formula>
    </cfRule>
  </conditionalFormatting>
  <conditionalFormatting sqref="B2:B129">
    <cfRule type="containsText" dxfId="186" priority="1" operator="containsText" text="岡山商科">
      <formula>NOT(ISERROR(SEARCH("岡山商科",B2)))</formula>
    </cfRule>
    <cfRule type="containsText" dxfId="185" priority="2" operator="containsText" text="近畿">
      <formula>NOT(ISERROR(SEARCH("近畿",B2)))</formula>
    </cfRule>
    <cfRule type="containsText" dxfId="184" priority="3" operator="containsText" text="立命館">
      <formula>NOT(ISERROR(SEARCH("立命館",B2)))</formula>
    </cfRule>
    <cfRule type="containsText" dxfId="183" priority="4" operator="containsText" text="同志社">
      <formula>NOT(ISERROR(SEARCH("同志社",B2)))</formula>
    </cfRule>
    <cfRule type="containsText" dxfId="182" priority="5" operator="containsText" text="甲南">
      <formula>NOT(ISERROR(SEARCH("甲南",B2)))</formula>
    </cfRule>
    <cfRule type="containsText" dxfId="181" priority="6" operator="containsText" text="京都大学">
      <formula>NOT(ISERROR(SEARCH("京都大学",B2)))</formula>
    </cfRule>
    <cfRule type="containsText" dxfId="180" priority="7" operator="containsText" text="京都産業">
      <formula>NOT(ISERROR(SEARCH("京都産業",B2)))</formula>
    </cfRule>
    <cfRule type="containsText" dxfId="179" priority="8" operator="containsText" text="関西大学">
      <formula>NOT(ISERROR(SEARCH("関西大学",B2)))</formula>
    </cfRule>
    <cfRule type="containsText" dxfId="178" priority="9" operator="containsText" text="関西学院">
      <formula>NOT(ISERROR(SEARCH("関西学院",B2)))</formula>
    </cfRule>
    <cfRule type="containsText" dxfId="177" priority="10" operator="containsText" text="大阪大学">
      <formula>NOT(ISERROR(SEARCH("大阪大学",B2)))</formula>
    </cfRule>
    <cfRule type="containsText" dxfId="176" priority="11" operator="containsText" text="大阪産業">
      <formula>NOT(ISERROR(SEARCH("大阪産業",B2)))</formula>
    </cfRule>
  </conditionalFormatting>
  <conditionalFormatting sqref="C1:C1048576">
    <cfRule type="containsText" dxfId="175" priority="35" operator="containsText" text="関西大学">
      <formula>NOT(ISERROR(SEARCH("関西大学",C1)))</formula>
    </cfRule>
    <cfRule type="containsText" dxfId="174" priority="44" operator="containsText" text="近畿">
      <formula>NOT(ISERROR(SEARCH("近畿",C1)))</formula>
    </cfRule>
    <cfRule type="containsText" dxfId="173" priority="45" operator="containsText" text="立命館">
      <formula>NOT(ISERROR(SEARCH("立命館",C1)))</formula>
    </cfRule>
    <cfRule type="containsText" dxfId="172" priority="46" operator="containsText" text="同志社">
      <formula>NOT(ISERROR(SEARCH("同志社",C1)))</formula>
    </cfRule>
    <cfRule type="containsText" dxfId="171" priority="47" operator="containsText" text="甲南">
      <formula>NOT(ISERROR(SEARCH("甲南",C1)))</formula>
    </cfRule>
    <cfRule type="containsText" dxfId="170" priority="48" operator="containsText" text="京都大学">
      <formula>NOT(ISERROR(SEARCH("京都大学",C1)))</formula>
    </cfRule>
    <cfRule type="containsText" dxfId="169" priority="49" operator="containsText" text="京都産業">
      <formula>NOT(ISERROR(SEARCH("京都産業",C1)))</formula>
    </cfRule>
    <cfRule type="containsText" dxfId="168" priority="51" operator="containsText" text="関西学院">
      <formula>NOT(ISERROR(SEARCH("関西学院",C1)))</formula>
    </cfRule>
    <cfRule type="containsText" dxfId="167" priority="52" operator="containsText" text="大阪大学">
      <formula>NOT(ISERROR(SEARCH("大阪大学",C1)))</formula>
    </cfRule>
    <cfRule type="containsText" dxfId="166" priority="53" operator="containsText" text="大阪産業">
      <formula>NOT(ISERROR(SEARCH("大阪産業",C1)))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30569-4F59-4F2B-98A0-E79FD7E62F31}">
  <dimension ref="A1:K332"/>
  <sheetViews>
    <sheetView zoomScale="70" zoomScaleNormal="70" workbookViewId="0">
      <selection activeCell="C8" sqref="C8"/>
    </sheetView>
  </sheetViews>
  <sheetFormatPr defaultColWidth="8.9140625" defaultRowHeight="18"/>
  <cols>
    <col min="1" max="1" width="8.6640625" style="4" customWidth="1"/>
    <col min="2" max="2" width="10.9140625" style="4" bestFit="1" customWidth="1"/>
    <col min="3" max="3" width="12.4140625" style="4" bestFit="1" customWidth="1"/>
    <col min="4" max="4" width="8.6640625" style="4"/>
    <col min="5" max="10" width="8.9140625" style="4"/>
    <col min="11" max="11" width="18.4140625" style="4" customWidth="1"/>
    <col min="12" max="12" width="8.9140625" style="4"/>
    <col min="13" max="13" width="68.25" style="4" bestFit="1" customWidth="1"/>
    <col min="14" max="16384" width="8.9140625" style="4"/>
  </cols>
  <sheetData>
    <row r="1" spans="1:11">
      <c r="A1" s="56" t="s">
        <v>7</v>
      </c>
      <c r="B1" s="57" t="s">
        <v>0</v>
      </c>
      <c r="C1" s="57" t="s">
        <v>5</v>
      </c>
      <c r="D1" s="57" t="s">
        <v>6</v>
      </c>
      <c r="E1" s="57" t="s">
        <v>22</v>
      </c>
      <c r="F1" s="57" t="s">
        <v>11</v>
      </c>
      <c r="G1" s="57" t="s">
        <v>56</v>
      </c>
      <c r="H1" s="57" t="s">
        <v>12</v>
      </c>
      <c r="I1" s="58" t="s">
        <v>13</v>
      </c>
      <c r="J1" s="58" t="s">
        <v>221</v>
      </c>
      <c r="K1" s="58" t="s">
        <v>57</v>
      </c>
    </row>
    <row r="2" spans="1:11">
      <c r="A2" s="62">
        <f t="shared" ref="A2:A33" si="0">RANK($K2,$K:$K)</f>
        <v>1</v>
      </c>
      <c r="B2" s="113" t="str">
        <f>選手!G27</f>
        <v>松浦 悠斗</v>
      </c>
      <c r="C2" s="63" t="str">
        <f>IFERROR(VLOOKUP(B2,選手!$G:$I,2,FALSE),"")</f>
        <v>関西大学</v>
      </c>
      <c r="D2" s="63">
        <f>IFERROR(VLOOKUP(B2,選手!$G:$I,3,FALSE),"")</f>
        <v>2</v>
      </c>
      <c r="E2" s="60">
        <f>IFERROR(VLOOKUP(B2,春関!$F:$H,3,FALSE),0)</f>
        <v>568</v>
      </c>
      <c r="F2" s="60">
        <f>IFERROR(VLOOKUP(B2,西日本!$F:$H,3,FALSE),0)</f>
        <v>547</v>
      </c>
      <c r="G2" s="46">
        <f>IFERROR(VLOOKUP(B2,選抜!$F:$H,3,FALSE),0)</f>
        <v>558</v>
      </c>
      <c r="H2" s="60">
        <f>IFERROR(VLOOKUP(B2,秋関!$F:$H,3,FALSE),0)</f>
        <v>564</v>
      </c>
      <c r="I2" s="79">
        <f>IFERROR(VLOOKUP(B2,インカレ!$F:$H,3,FALSE),0)</f>
        <v>566</v>
      </c>
      <c r="J2" s="61">
        <f>IFERROR(VLOOKUP(B2,新人戦!$F:$H,3,FALSE),0)</f>
        <v>0</v>
      </c>
      <c r="K2" s="61">
        <f t="shared" ref="K2:K33" si="1">LARGE(E2:J2,1)+LARGE(E2:J2,2)+LARGE(E2:J2,3)</f>
        <v>1698</v>
      </c>
    </row>
    <row r="3" spans="1:11">
      <c r="A3" s="62">
        <f t="shared" si="0"/>
        <v>2</v>
      </c>
      <c r="B3" s="113" t="str">
        <f>選手!G137</f>
        <v>前泊 佳吾</v>
      </c>
      <c r="C3" s="78" t="str">
        <f>IFERROR(VLOOKUP(B3,選手!$G:$I,2,FALSE),"")</f>
        <v>同志社大学</v>
      </c>
      <c r="D3" s="78">
        <f>IFERROR(VLOOKUP(B3,選手!$G:$I,3,FALSE),"")</f>
        <v>4</v>
      </c>
      <c r="E3" s="94">
        <f>IFERROR(VLOOKUP(B3,春関!$F:$H,3,FALSE),0)</f>
        <v>558</v>
      </c>
      <c r="F3" s="94">
        <f>IFERROR(VLOOKUP(B3,西日本!$F:$H,3,FALSE),0)</f>
        <v>0</v>
      </c>
      <c r="G3" s="94">
        <f>IFERROR(VLOOKUP(B3,選抜!$F:$H,3,FALSE),0)</f>
        <v>564</v>
      </c>
      <c r="H3" s="94">
        <f>IFERROR(VLOOKUP(B3,秋関!$F:$H,3,FALSE),0)</f>
        <v>563</v>
      </c>
      <c r="I3" s="79">
        <f>IFERROR(VLOOKUP(B3,インカレ!$F:$H,3,FALSE),0)</f>
        <v>568</v>
      </c>
      <c r="J3" s="79">
        <f>IFERROR(VLOOKUP(B3,新人戦!$F:$H,3,FALSE),0)</f>
        <v>0</v>
      </c>
      <c r="K3" s="79">
        <f t="shared" si="1"/>
        <v>1695</v>
      </c>
    </row>
    <row r="4" spans="1:11">
      <c r="A4" s="62">
        <f t="shared" si="0"/>
        <v>3</v>
      </c>
      <c r="B4" s="113" t="str">
        <f>選手!G152</f>
        <v>竹内 裕登</v>
      </c>
      <c r="C4" s="78" t="str">
        <f>IFERROR(VLOOKUP(B4,選手!$G:$I,2,FALSE),"")</f>
        <v>立命館大学</v>
      </c>
      <c r="D4" s="78">
        <f>IFERROR(VLOOKUP(B4,選手!$G:$I,3,FALSE),"")</f>
        <v>4</v>
      </c>
      <c r="E4" s="94">
        <f>IFERROR(VLOOKUP(B4,春関!$F:$H,3,FALSE),0)</f>
        <v>561</v>
      </c>
      <c r="F4" s="94">
        <f>IFERROR(VLOOKUP(B4,西日本!$F:$H,3,FALSE),0)</f>
        <v>543</v>
      </c>
      <c r="G4" s="94">
        <f>IFERROR(VLOOKUP(B4,選抜!$F:$H,3,FALSE),0)</f>
        <v>549</v>
      </c>
      <c r="H4" s="94">
        <f>IFERROR(VLOOKUP(B4,秋関!$F:$H,3,FALSE),0)</f>
        <v>554</v>
      </c>
      <c r="I4" s="79">
        <f>IFERROR(VLOOKUP(B4,インカレ!$F:$H,3,FALSE),0)</f>
        <v>555</v>
      </c>
      <c r="J4" s="79">
        <f>IFERROR(VLOOKUP(B4,新人戦!$F:$H,3,FALSE),0)</f>
        <v>0</v>
      </c>
      <c r="K4" s="79">
        <f t="shared" si="1"/>
        <v>1670</v>
      </c>
    </row>
    <row r="5" spans="1:11">
      <c r="A5" s="62">
        <f t="shared" si="0"/>
        <v>4</v>
      </c>
      <c r="B5" s="113" t="str">
        <f>選手!G18</f>
        <v>木村 優世</v>
      </c>
      <c r="C5" s="78" t="str">
        <f>IFERROR(VLOOKUP(B5,選手!$G:$I,2,FALSE),"")</f>
        <v>関西大学</v>
      </c>
      <c r="D5" s="78">
        <f>IFERROR(VLOOKUP(B5,選手!$G:$I,3,FALSE),"")</f>
        <v>3</v>
      </c>
      <c r="E5" s="94">
        <f>IFERROR(VLOOKUP(B5,春関!$F:$H,3,FALSE),0)</f>
        <v>557</v>
      </c>
      <c r="F5" s="94">
        <f>IFERROR(VLOOKUP(B5,西日本!$F:$H,3,FALSE),0)</f>
        <v>548</v>
      </c>
      <c r="G5" s="94">
        <f>IFERROR(VLOOKUP(B5,選抜!$F:$H,3,FALSE),0)</f>
        <v>545</v>
      </c>
      <c r="H5" s="94">
        <f>IFERROR(VLOOKUP(B5,秋関!$F:$H,3,FALSE),0)</f>
        <v>556</v>
      </c>
      <c r="I5" s="79">
        <f>IFERROR(VLOOKUP(B5,インカレ!$F:$H,3,FALSE),0)</f>
        <v>556</v>
      </c>
      <c r="J5" s="79">
        <f>IFERROR(VLOOKUP(B5,新人戦!$F:$H,3,FALSE),0)</f>
        <v>0</v>
      </c>
      <c r="K5" s="79">
        <f t="shared" si="1"/>
        <v>1669</v>
      </c>
    </row>
    <row r="6" spans="1:11">
      <c r="A6" s="62">
        <f t="shared" si="0"/>
        <v>4</v>
      </c>
      <c r="B6" s="113" t="str">
        <f>選手!G28</f>
        <v>山田 崇太</v>
      </c>
      <c r="C6" s="78" t="str">
        <f>IFERROR(VLOOKUP(B6,選手!$G:$I,2,FALSE),"")</f>
        <v>関西大学</v>
      </c>
      <c r="D6" s="78">
        <f>IFERROR(VLOOKUP(B6,選手!$G:$I,3,FALSE),"")</f>
        <v>2</v>
      </c>
      <c r="E6" s="94">
        <f>IFERROR(VLOOKUP(B6,春関!$F:$H,3,FALSE),0)</f>
        <v>541</v>
      </c>
      <c r="F6" s="94">
        <f>IFERROR(VLOOKUP(B6,西日本!$F:$H,3,FALSE),0)</f>
        <v>559</v>
      </c>
      <c r="G6" s="94">
        <f>IFERROR(VLOOKUP(B6,選抜!$F:$H,3,FALSE),0)</f>
        <v>535</v>
      </c>
      <c r="H6" s="94">
        <f>IFERROR(VLOOKUP(B6,秋関!$F:$H,3,FALSE),0)</f>
        <v>551</v>
      </c>
      <c r="I6" s="79">
        <f>IFERROR(VLOOKUP(B6,インカレ!$F:$H,3,FALSE),0)</f>
        <v>559</v>
      </c>
      <c r="J6" s="79">
        <f>IFERROR(VLOOKUP(B6,新人戦!$F:$H,3,FALSE),0)</f>
        <v>0</v>
      </c>
      <c r="K6" s="79">
        <f t="shared" si="1"/>
        <v>1669</v>
      </c>
    </row>
    <row r="7" spans="1:11">
      <c r="A7" s="62">
        <f t="shared" si="0"/>
        <v>6</v>
      </c>
      <c r="B7" s="113" t="str">
        <f>選手!G149</f>
        <v>濵端 航大</v>
      </c>
      <c r="C7" s="78" t="str">
        <f>IFERROR(VLOOKUP(B7,選手!$G:$I,2,FALSE),"")</f>
        <v>立命館大学</v>
      </c>
      <c r="D7" s="78">
        <f>IFERROR(VLOOKUP(B7,選手!$G:$I,3,FALSE),"")</f>
        <v>3</v>
      </c>
      <c r="E7" s="94">
        <f>IFERROR(VLOOKUP(B7,春関!$F:$H,3,FALSE),0)</f>
        <v>547</v>
      </c>
      <c r="F7" s="94">
        <f>IFERROR(VLOOKUP(B7,西日本!$F:$H,3,FALSE),0)</f>
        <v>556</v>
      </c>
      <c r="G7" s="94">
        <f>IFERROR(VLOOKUP(B7,選抜!$F:$H,3,FALSE),0)</f>
        <v>546</v>
      </c>
      <c r="H7" s="94">
        <f>IFERROR(VLOOKUP(B7,秋関!$F:$H,3,FALSE),0)</f>
        <v>542</v>
      </c>
      <c r="I7" s="79">
        <f>IFERROR(VLOOKUP(B7,インカレ!$F:$H,3,FALSE),0)</f>
        <v>540</v>
      </c>
      <c r="J7" s="79">
        <f>IFERROR(VLOOKUP(B7,新人戦!$F:$H,3,FALSE),0)</f>
        <v>0</v>
      </c>
      <c r="K7" s="79">
        <f t="shared" si="1"/>
        <v>1649</v>
      </c>
    </row>
    <row r="8" spans="1:11">
      <c r="A8" s="62">
        <f t="shared" si="0"/>
        <v>7</v>
      </c>
      <c r="B8" s="113" t="str">
        <f>選手!G147</f>
        <v>青山 航平</v>
      </c>
      <c r="C8" s="78" t="str">
        <f>IFERROR(VLOOKUP(B8,選手!$G:$I,2,FALSE),"")</f>
        <v>立命館大学</v>
      </c>
      <c r="D8" s="78">
        <f>IFERROR(VLOOKUP(B8,選手!$G:$I,3,FALSE),"")</f>
        <v>4</v>
      </c>
      <c r="E8" s="94">
        <f>IFERROR(VLOOKUP(B8,春関!$F:$H,3,FALSE),0)</f>
        <v>546</v>
      </c>
      <c r="F8" s="94">
        <f>IFERROR(VLOOKUP(B8,西日本!$F:$H,3,FALSE),0)</f>
        <v>523</v>
      </c>
      <c r="G8" s="94">
        <f>IFERROR(VLOOKUP(B8,選抜!$F:$H,3,FALSE),0)</f>
        <v>539</v>
      </c>
      <c r="H8" s="94">
        <f>IFERROR(VLOOKUP(B8,秋関!$F:$H,3,FALSE),0)</f>
        <v>543</v>
      </c>
      <c r="I8" s="79">
        <f>IFERROR(VLOOKUP(B8,インカレ!$F:$H,3,FALSE),0)</f>
        <v>550</v>
      </c>
      <c r="J8" s="79">
        <f>IFERROR(VLOOKUP(B8,新人戦!$F:$H,3,FALSE),0)</f>
        <v>0</v>
      </c>
      <c r="K8" s="79">
        <f t="shared" si="1"/>
        <v>1639</v>
      </c>
    </row>
    <row r="9" spans="1:11">
      <c r="A9" s="62">
        <f t="shared" si="0"/>
        <v>8</v>
      </c>
      <c r="B9" s="113" t="str">
        <f>選手!G3</f>
        <v>寺田 征実</v>
      </c>
      <c r="C9" s="78" t="str">
        <f>IFERROR(VLOOKUP(B9,選手!$G:$I,2,FALSE),"")</f>
        <v>関西学院大学</v>
      </c>
      <c r="D9" s="78">
        <f>IFERROR(VLOOKUP(B9,選手!$G:$I,3,FALSE),"")</f>
        <v>4</v>
      </c>
      <c r="E9" s="94">
        <f>IFERROR(VLOOKUP(B9,春関!$F:$H,3,FALSE),0)</f>
        <v>549</v>
      </c>
      <c r="F9" s="94">
        <f>IFERROR(VLOOKUP(B9,西日本!$F:$H,3,FALSE),0)</f>
        <v>521</v>
      </c>
      <c r="G9" s="94">
        <f>IFERROR(VLOOKUP(B9,選抜!$F:$H,3,FALSE),0)</f>
        <v>530</v>
      </c>
      <c r="H9" s="94">
        <f>IFERROR(VLOOKUP(B9,秋関!$F:$H,3,FALSE),0)</f>
        <v>552</v>
      </c>
      <c r="I9" s="79">
        <f>IFERROR(VLOOKUP(B9,インカレ!$F:$H,3,FALSE),0)</f>
        <v>530</v>
      </c>
      <c r="J9" s="79">
        <f>IFERROR(VLOOKUP(B9,新人戦!$F:$H,3,FALSE),0)</f>
        <v>0</v>
      </c>
      <c r="K9" s="79">
        <f t="shared" si="1"/>
        <v>1631</v>
      </c>
    </row>
    <row r="10" spans="1:11">
      <c r="A10" s="62">
        <f t="shared" si="0"/>
        <v>9</v>
      </c>
      <c r="B10" s="113" t="str">
        <f>選手!G38</f>
        <v>松本 怜志</v>
      </c>
      <c r="C10" s="78" t="str">
        <f>IFERROR(VLOOKUP(B10,選手!$G:$I,2,FALSE),"")</f>
        <v>京都産業大学</v>
      </c>
      <c r="D10" s="78">
        <f>IFERROR(VLOOKUP(B10,選手!$G:$I,3,FALSE),"")</f>
        <v>3</v>
      </c>
      <c r="E10" s="94">
        <f>IFERROR(VLOOKUP(B10,春関!$F:$H,3,FALSE),0)</f>
        <v>537</v>
      </c>
      <c r="F10" s="94">
        <f>IFERROR(VLOOKUP(B10,西日本!$F:$H,3,FALSE),0)</f>
        <v>536</v>
      </c>
      <c r="G10" s="94">
        <f>IFERROR(VLOOKUP(B10,選抜!$F:$H,3,FALSE),0)</f>
        <v>0</v>
      </c>
      <c r="H10" s="94">
        <f>IFERROR(VLOOKUP(B10,秋関!$F:$H,3,FALSE),0)</f>
        <v>547</v>
      </c>
      <c r="I10" s="79">
        <f>IFERROR(VLOOKUP(B10,インカレ!$F:$H,3,FALSE),0)</f>
        <v>545</v>
      </c>
      <c r="J10" s="79">
        <f>IFERROR(VLOOKUP(B10,新人戦!$F:$H,3,FALSE),0)</f>
        <v>0</v>
      </c>
      <c r="K10" s="79">
        <f t="shared" si="1"/>
        <v>1629</v>
      </c>
    </row>
    <row r="11" spans="1:11">
      <c r="A11" s="62">
        <f t="shared" si="0"/>
        <v>10</v>
      </c>
      <c r="B11" s="113" t="str">
        <f>選手!G157</f>
        <v>三浦 豪斗</v>
      </c>
      <c r="C11" s="78" t="str">
        <f>IFERROR(VLOOKUP(B11,選手!$G:$I,2,FALSE),"")</f>
        <v>立命館大学</v>
      </c>
      <c r="D11" s="78">
        <f>IFERROR(VLOOKUP(B11,選手!$G:$I,3,FALSE),"")</f>
        <v>3</v>
      </c>
      <c r="E11" s="94">
        <f>IFERROR(VLOOKUP(B11,春関!$F:$H,3,FALSE),0)</f>
        <v>505</v>
      </c>
      <c r="F11" s="94">
        <f>IFERROR(VLOOKUP(B11,西日本!$F:$H,3,FALSE),0)</f>
        <v>541</v>
      </c>
      <c r="G11" s="94">
        <f>IFERROR(VLOOKUP(B11,選抜!$F:$H,3,FALSE),0)</f>
        <v>0</v>
      </c>
      <c r="H11" s="94">
        <f>IFERROR(VLOOKUP(B11,秋関!$F:$H,3,FALSE),0)</f>
        <v>545</v>
      </c>
      <c r="I11" s="79">
        <f>IFERROR(VLOOKUP(B11,インカレ!$F:$H,3,FALSE),0)</f>
        <v>529</v>
      </c>
      <c r="J11" s="79">
        <f>IFERROR(VLOOKUP(B11,新人戦!$F:$H,3,FALSE),0)</f>
        <v>0</v>
      </c>
      <c r="K11" s="79">
        <f t="shared" si="1"/>
        <v>1615</v>
      </c>
    </row>
    <row r="12" spans="1:11">
      <c r="A12" s="62">
        <f t="shared" si="0"/>
        <v>11</v>
      </c>
      <c r="B12" s="113" t="str">
        <f>選手!G52</f>
        <v>稲葉 慎司</v>
      </c>
      <c r="C12" s="78" t="str">
        <f>IFERROR(VLOOKUP(B12,選手!$G:$I,2,FALSE),"")</f>
        <v>京都大学</v>
      </c>
      <c r="D12" s="78">
        <f>IFERROR(VLOOKUP(B12,選手!$G:$I,3,FALSE),"")</f>
        <v>3</v>
      </c>
      <c r="E12" s="94">
        <f>IFERROR(VLOOKUP(B12,春関!$F:$H,3,FALSE),0)</f>
        <v>538</v>
      </c>
      <c r="F12" s="94">
        <f>IFERROR(VLOOKUP(B12,西日本!$F:$H,3,FALSE),0)</f>
        <v>535</v>
      </c>
      <c r="G12" s="94">
        <f>IFERROR(VLOOKUP(B12,選抜!$F:$H,3,FALSE),0)</f>
        <v>536</v>
      </c>
      <c r="H12" s="94">
        <f>IFERROR(VLOOKUP(B12,秋関!$F:$H,3,FALSE),0)</f>
        <v>530</v>
      </c>
      <c r="I12" s="79">
        <f>IFERROR(VLOOKUP(B12,インカレ!$F:$H,3,FALSE),0)</f>
        <v>520</v>
      </c>
      <c r="J12" s="79">
        <f>IFERROR(VLOOKUP(B12,新人戦!$F:$H,3,FALSE),0)</f>
        <v>0</v>
      </c>
      <c r="K12" s="79">
        <f t="shared" si="1"/>
        <v>1609</v>
      </c>
    </row>
    <row r="13" spans="1:11">
      <c r="A13" s="62">
        <f t="shared" si="0"/>
        <v>12</v>
      </c>
      <c r="B13" s="113" t="str">
        <f>選手!G153</f>
        <v>田中 研心</v>
      </c>
      <c r="C13" s="78" t="str">
        <f>IFERROR(VLOOKUP(B13,選手!$G:$I,2,FALSE),"")</f>
        <v>立命館大学</v>
      </c>
      <c r="D13" s="78">
        <f>IFERROR(VLOOKUP(B13,選手!$G:$I,3,FALSE),"")</f>
        <v>1</v>
      </c>
      <c r="E13" s="94">
        <f>IFERROR(VLOOKUP(B13,春関!$F:$H,3,FALSE),0)</f>
        <v>0</v>
      </c>
      <c r="F13" s="94">
        <f>IFERROR(VLOOKUP(B13,西日本!$F:$H,3,FALSE),0)</f>
        <v>0</v>
      </c>
      <c r="G13" s="94">
        <f>IFERROR(VLOOKUP(B13,選抜!$F:$H,3,FALSE),0)</f>
        <v>0</v>
      </c>
      <c r="H13" s="94">
        <f>IFERROR(VLOOKUP(B13,秋関!$F:$H,3,FALSE),0)</f>
        <v>509</v>
      </c>
      <c r="I13" s="79">
        <f>IFERROR(VLOOKUP(B13,インカレ!$F:$H,3,FALSE),0)</f>
        <v>513</v>
      </c>
      <c r="J13" s="79">
        <f>IFERROR(VLOOKUP(B13,新人戦!$F:$H,3,FALSE),0)</f>
        <v>0</v>
      </c>
      <c r="K13" s="79">
        <f t="shared" si="1"/>
        <v>1022</v>
      </c>
    </row>
    <row r="14" spans="1:11">
      <c r="A14" s="62">
        <f t="shared" si="0"/>
        <v>13</v>
      </c>
      <c r="B14" s="113" t="str">
        <f>選手!G34</f>
        <v>岩﨑 泰輝</v>
      </c>
      <c r="C14" s="78" t="str">
        <f>IFERROR(VLOOKUP(B14,選手!$G:$I,2,FALSE),"")</f>
        <v>京都産業大学</v>
      </c>
      <c r="D14" s="78">
        <f>IFERROR(VLOOKUP(B14,選手!$G:$I,3,FALSE),"")</f>
        <v>3</v>
      </c>
      <c r="E14" s="94">
        <f>IFERROR(VLOOKUP(B14,春関!$F:$H,3,FALSE),0)</f>
        <v>0</v>
      </c>
      <c r="F14" s="94">
        <f>IFERROR(VLOOKUP(B14,西日本!$F:$H,3,FALSE),0)</f>
        <v>0</v>
      </c>
      <c r="G14" s="94">
        <f>IFERROR(VLOOKUP(B14,選抜!$F:$H,3,FALSE),0)</f>
        <v>0</v>
      </c>
      <c r="H14" s="94">
        <f>IFERROR(VLOOKUP(B14,秋関!$F:$H,3,FALSE),0)</f>
        <v>390</v>
      </c>
      <c r="I14" s="79">
        <f>IFERROR(VLOOKUP(B14,インカレ!$F:$H,3,FALSE),0)</f>
        <v>442</v>
      </c>
      <c r="J14" s="79">
        <f>IFERROR(VLOOKUP(B14,新人戦!$F:$H,3,FALSE),0)</f>
        <v>0</v>
      </c>
      <c r="K14" s="79">
        <f t="shared" si="1"/>
        <v>832</v>
      </c>
    </row>
    <row r="15" spans="1:11">
      <c r="A15" s="62">
        <f t="shared" si="0"/>
        <v>14</v>
      </c>
      <c r="B15" s="113" t="str">
        <f>選手!G4</f>
        <v>花澤 慶祐</v>
      </c>
      <c r="C15" s="78" t="str">
        <f>IFERROR(VLOOKUP(B15,選手!$G:$I,2,FALSE),"")</f>
        <v>関西学院大学</v>
      </c>
      <c r="D15" s="78">
        <f>IFERROR(VLOOKUP(B15,選手!$G:$I,3,FALSE),"")</f>
        <v>4</v>
      </c>
      <c r="E15" s="94">
        <f>IFERROR(VLOOKUP(B15,春関!$F:$H,3,FALSE),0)</f>
        <v>0</v>
      </c>
      <c r="F15" s="94">
        <f>IFERROR(VLOOKUP(B15,西日本!$F:$H,3,FALSE),0)</f>
        <v>0</v>
      </c>
      <c r="G15" s="94">
        <f>IFERROR(VLOOKUP(B15,選抜!$F:$H,3,FALSE),0)</f>
        <v>0</v>
      </c>
      <c r="H15" s="94">
        <f>IFERROR(VLOOKUP(B15,秋関!$F:$H,3,FALSE),0)</f>
        <v>0</v>
      </c>
      <c r="I15" s="79">
        <f>IFERROR(VLOOKUP(B15,インカレ!$F:$H,3,FALSE),0)</f>
        <v>0</v>
      </c>
      <c r="J15" s="79">
        <f>IFERROR(VLOOKUP(B15,新人戦!$F:$H,3,FALSE),0)</f>
        <v>0</v>
      </c>
      <c r="K15" s="79">
        <f t="shared" si="1"/>
        <v>0</v>
      </c>
    </row>
    <row r="16" spans="1:11">
      <c r="A16" s="62">
        <f t="shared" si="0"/>
        <v>14</v>
      </c>
      <c r="B16" s="113" t="str">
        <f>選手!G5</f>
        <v>前田 大和</v>
      </c>
      <c r="C16" s="78" t="str">
        <f>IFERROR(VLOOKUP(B16,選手!$G:$I,2,FALSE),"")</f>
        <v>関西学院大学</v>
      </c>
      <c r="D16" s="78">
        <f>IFERROR(VLOOKUP(B16,選手!$G:$I,3,FALSE),"")</f>
        <v>4</v>
      </c>
      <c r="E16" s="94">
        <f>IFERROR(VLOOKUP(B16,春関!$F:$H,3,FALSE),0)</f>
        <v>0</v>
      </c>
      <c r="F16" s="94">
        <f>IFERROR(VLOOKUP(B16,西日本!$F:$H,3,FALSE),0)</f>
        <v>0</v>
      </c>
      <c r="G16" s="94">
        <f>IFERROR(VLOOKUP(B16,選抜!$F:$H,3,FALSE),0)</f>
        <v>0</v>
      </c>
      <c r="H16" s="94">
        <f>IFERROR(VLOOKUP(B16,秋関!$F:$H,3,FALSE),0)</f>
        <v>0</v>
      </c>
      <c r="I16" s="79">
        <f>IFERROR(VLOOKUP(B16,インカレ!$F:$H,3,FALSE),0)</f>
        <v>0</v>
      </c>
      <c r="J16" s="79">
        <f>IFERROR(VLOOKUP(B16,新人戦!$F:$H,3,FALSE),0)</f>
        <v>0</v>
      </c>
      <c r="K16" s="79">
        <f t="shared" si="1"/>
        <v>0</v>
      </c>
    </row>
    <row r="17" spans="1:11">
      <c r="A17" s="62">
        <f t="shared" si="0"/>
        <v>14</v>
      </c>
      <c r="B17" s="113" t="str">
        <f>選手!G6</f>
        <v>長沼 凜矩</v>
      </c>
      <c r="C17" s="78" t="str">
        <f>IFERROR(VLOOKUP(B17,選手!$G:$I,2,FALSE),"")</f>
        <v>関西学院大学</v>
      </c>
      <c r="D17" s="78">
        <f>IFERROR(VLOOKUP(B17,選手!$G:$I,3,FALSE),"")</f>
        <v>2</v>
      </c>
      <c r="E17" s="94">
        <f>IFERROR(VLOOKUP(B17,春関!$F:$H,3,FALSE),0)</f>
        <v>0</v>
      </c>
      <c r="F17" s="94">
        <f>IFERROR(VLOOKUP(B17,西日本!$F:$H,3,FALSE),0)</f>
        <v>0</v>
      </c>
      <c r="G17" s="94">
        <f>IFERROR(VLOOKUP(B17,選抜!$F:$H,3,FALSE),0)</f>
        <v>0</v>
      </c>
      <c r="H17" s="94">
        <f>IFERROR(VLOOKUP(B17,秋関!$F:$H,3,FALSE),0)</f>
        <v>0</v>
      </c>
      <c r="I17" s="79">
        <f>IFERROR(VLOOKUP(B17,インカレ!$F:$H,3,FALSE),0)</f>
        <v>0</v>
      </c>
      <c r="J17" s="79">
        <f>IFERROR(VLOOKUP(B17,新人戦!$F:$H,3,FALSE),0)</f>
        <v>0</v>
      </c>
      <c r="K17" s="79">
        <f t="shared" si="1"/>
        <v>0</v>
      </c>
    </row>
    <row r="18" spans="1:11">
      <c r="A18" s="62">
        <f t="shared" si="0"/>
        <v>14</v>
      </c>
      <c r="B18" s="113" t="str">
        <f>選手!G7</f>
        <v>伴 悠人</v>
      </c>
      <c r="C18" s="78" t="str">
        <f>IFERROR(VLOOKUP(B18,選手!$G:$I,2,FALSE),"")</f>
        <v>関西学院大学</v>
      </c>
      <c r="D18" s="78">
        <f>IFERROR(VLOOKUP(B18,選手!$G:$I,3,FALSE),"")</f>
        <v>2</v>
      </c>
      <c r="E18" s="94">
        <f>IFERROR(VLOOKUP(B18,春関!$F:$H,3,FALSE),0)</f>
        <v>0</v>
      </c>
      <c r="F18" s="94">
        <f>IFERROR(VLOOKUP(B18,西日本!$F:$H,3,FALSE),0)</f>
        <v>0</v>
      </c>
      <c r="G18" s="94">
        <f>IFERROR(VLOOKUP(B18,選抜!$F:$H,3,FALSE),0)</f>
        <v>0</v>
      </c>
      <c r="H18" s="94">
        <f>IFERROR(VLOOKUP(B18,秋関!$F:$H,3,FALSE),0)</f>
        <v>0</v>
      </c>
      <c r="I18" s="79">
        <f>IFERROR(VLOOKUP(B18,インカレ!$F:$H,3,FALSE),0)</f>
        <v>0</v>
      </c>
      <c r="J18" s="79">
        <f>IFERROR(VLOOKUP(B18,新人戦!$F:$H,3,FALSE),0)</f>
        <v>0</v>
      </c>
      <c r="K18" s="79">
        <f t="shared" si="1"/>
        <v>0</v>
      </c>
    </row>
    <row r="19" spans="1:11">
      <c r="A19" s="62">
        <f t="shared" si="0"/>
        <v>14</v>
      </c>
      <c r="B19" s="113" t="str">
        <f>選手!G8</f>
        <v>長島 京平</v>
      </c>
      <c r="C19" s="78" t="str">
        <f>IFERROR(VLOOKUP(B19,選手!$G:$I,2,FALSE),"")</f>
        <v>関西学院大学</v>
      </c>
      <c r="D19" s="78">
        <f>IFERROR(VLOOKUP(B19,選手!$G:$I,3,FALSE),"")</f>
        <v>1</v>
      </c>
      <c r="E19" s="94">
        <f>IFERROR(VLOOKUP(B19,春関!$F:$H,3,FALSE),0)</f>
        <v>0</v>
      </c>
      <c r="F19" s="94">
        <f>IFERROR(VLOOKUP(B19,西日本!$F:$H,3,FALSE),0)</f>
        <v>0</v>
      </c>
      <c r="G19" s="94">
        <f>IFERROR(VLOOKUP(B19,選抜!$F:$H,3,FALSE),0)</f>
        <v>0</v>
      </c>
      <c r="H19" s="94">
        <f>IFERROR(VLOOKUP(B19,秋関!$F:$H,3,FALSE),0)</f>
        <v>0</v>
      </c>
      <c r="I19" s="79">
        <f>IFERROR(VLOOKUP(B19,インカレ!$F:$H,3,FALSE),0)</f>
        <v>0</v>
      </c>
      <c r="J19" s="79">
        <f>IFERROR(VLOOKUP(B19,新人戦!$F:$H,3,FALSE),0)</f>
        <v>0</v>
      </c>
      <c r="K19" s="79">
        <f t="shared" si="1"/>
        <v>0</v>
      </c>
    </row>
    <row r="20" spans="1:11">
      <c r="A20" s="62">
        <f t="shared" si="0"/>
        <v>14</v>
      </c>
      <c r="B20" s="113" t="str">
        <f>選手!G9</f>
        <v>中野 央雅</v>
      </c>
      <c r="C20" s="78" t="str">
        <f>IFERROR(VLOOKUP(B20,選手!$G:$I,2,FALSE),"")</f>
        <v>関西学院大学</v>
      </c>
      <c r="D20" s="78">
        <f>IFERROR(VLOOKUP(B20,選手!$G:$I,3,FALSE),"")</f>
        <v>1</v>
      </c>
      <c r="E20" s="94">
        <f>IFERROR(VLOOKUP(B20,春関!$F:$H,3,FALSE),0)</f>
        <v>0</v>
      </c>
      <c r="F20" s="94">
        <f>IFERROR(VLOOKUP(B20,西日本!$F:$H,3,FALSE),0)</f>
        <v>0</v>
      </c>
      <c r="G20" s="94">
        <f>IFERROR(VLOOKUP(B20,選抜!$F:$H,3,FALSE),0)</f>
        <v>0</v>
      </c>
      <c r="H20" s="94">
        <f>IFERROR(VLOOKUP(B20,秋関!$F:$H,3,FALSE),0)</f>
        <v>0</v>
      </c>
      <c r="I20" s="79">
        <f>IFERROR(VLOOKUP(B20,インカレ!$F:$H,3,FALSE),0)</f>
        <v>0</v>
      </c>
      <c r="J20" s="79">
        <f>IFERROR(VLOOKUP(B20,新人戦!$F:$H,3,FALSE),0)</f>
        <v>0</v>
      </c>
      <c r="K20" s="79">
        <f t="shared" si="1"/>
        <v>0</v>
      </c>
    </row>
    <row r="21" spans="1:11">
      <c r="A21" s="62">
        <f t="shared" si="0"/>
        <v>14</v>
      </c>
      <c r="B21" s="113" t="str">
        <f>選手!G10</f>
        <v>新居 廉太郎</v>
      </c>
      <c r="C21" s="78" t="str">
        <f>IFERROR(VLOOKUP(B21,選手!$G:$I,2,FALSE),"")</f>
        <v>関西学院大学</v>
      </c>
      <c r="D21" s="78">
        <f>IFERROR(VLOOKUP(B21,選手!$G:$I,3,FALSE),"")</f>
        <v>1</v>
      </c>
      <c r="E21" s="94">
        <f>IFERROR(VLOOKUP(B21,春関!$F:$H,3,FALSE),0)</f>
        <v>0</v>
      </c>
      <c r="F21" s="94">
        <f>IFERROR(VLOOKUP(B21,西日本!$F:$H,3,FALSE),0)</f>
        <v>0</v>
      </c>
      <c r="G21" s="94">
        <f>IFERROR(VLOOKUP(B21,選抜!$F:$H,3,FALSE),0)</f>
        <v>0</v>
      </c>
      <c r="H21" s="94">
        <f>IFERROR(VLOOKUP(B21,秋関!$F:$H,3,FALSE),0)</f>
        <v>0</v>
      </c>
      <c r="I21" s="79">
        <f>IFERROR(VLOOKUP(B21,インカレ!$F:$H,3,FALSE),0)</f>
        <v>0</v>
      </c>
      <c r="J21" s="79">
        <f>IFERROR(VLOOKUP(B21,新人戦!$F:$H,3,FALSE),0)</f>
        <v>0</v>
      </c>
      <c r="K21" s="79">
        <f t="shared" si="1"/>
        <v>0</v>
      </c>
    </row>
    <row r="22" spans="1:11">
      <c r="A22" s="62">
        <f t="shared" si="0"/>
        <v>14</v>
      </c>
      <c r="B22" s="113" t="str">
        <f>選手!G11</f>
        <v>藤木 日向</v>
      </c>
      <c r="C22" s="78" t="str">
        <f>IFERROR(VLOOKUP(B22,選手!$G:$I,2,FALSE),"")</f>
        <v>関西学院大学</v>
      </c>
      <c r="D22" s="78">
        <f>IFERROR(VLOOKUP(B22,選手!$G:$I,3,FALSE),"")</f>
        <v>1</v>
      </c>
      <c r="E22" s="94">
        <f>IFERROR(VLOOKUP(B22,春関!$F:$H,3,FALSE),0)</f>
        <v>0</v>
      </c>
      <c r="F22" s="94">
        <f>IFERROR(VLOOKUP(B22,西日本!$F:$H,3,FALSE),0)</f>
        <v>0</v>
      </c>
      <c r="G22" s="94">
        <f>IFERROR(VLOOKUP(B22,選抜!$F:$H,3,FALSE),0)</f>
        <v>0</v>
      </c>
      <c r="H22" s="94">
        <f>IFERROR(VLOOKUP(B22,秋関!$F:$H,3,FALSE),0)</f>
        <v>0</v>
      </c>
      <c r="I22" s="79">
        <f>IFERROR(VLOOKUP(B22,インカレ!$F:$H,3,FALSE),0)</f>
        <v>0</v>
      </c>
      <c r="J22" s="79">
        <f>IFERROR(VLOOKUP(B22,新人戦!$F:$H,3,FALSE),0)</f>
        <v>0</v>
      </c>
      <c r="K22" s="79">
        <f t="shared" si="1"/>
        <v>0</v>
      </c>
    </row>
    <row r="23" spans="1:11">
      <c r="A23" s="62">
        <f t="shared" si="0"/>
        <v>14</v>
      </c>
      <c r="B23" s="113" t="str">
        <f>選手!G12</f>
        <v>横井 優斗</v>
      </c>
      <c r="C23" s="78" t="str">
        <f>IFERROR(VLOOKUP(B23,選手!$G:$I,2,FALSE),"")</f>
        <v>関西学院大学</v>
      </c>
      <c r="D23" s="78">
        <f>IFERROR(VLOOKUP(B23,選手!$G:$I,3,FALSE),"")</f>
        <v>1</v>
      </c>
      <c r="E23" s="94">
        <f>IFERROR(VLOOKUP(B23,春関!$F:$H,3,FALSE),0)</f>
        <v>0</v>
      </c>
      <c r="F23" s="94">
        <f>IFERROR(VLOOKUP(B23,西日本!$F:$H,3,FALSE),0)</f>
        <v>0</v>
      </c>
      <c r="G23" s="94">
        <f>IFERROR(VLOOKUP(B23,選抜!$F:$H,3,FALSE),0)</f>
        <v>0</v>
      </c>
      <c r="H23" s="94">
        <f>IFERROR(VLOOKUP(B23,秋関!$F:$H,3,FALSE),0)</f>
        <v>0</v>
      </c>
      <c r="I23" s="79">
        <f>IFERROR(VLOOKUP(B23,インカレ!$F:$H,3,FALSE),0)</f>
        <v>0</v>
      </c>
      <c r="J23" s="79">
        <f>IFERROR(VLOOKUP(B23,新人戦!$F:$H,3,FALSE),0)</f>
        <v>0</v>
      </c>
      <c r="K23" s="79">
        <f t="shared" si="1"/>
        <v>0</v>
      </c>
    </row>
    <row r="24" spans="1:11">
      <c r="A24" s="62">
        <f t="shared" si="0"/>
        <v>14</v>
      </c>
      <c r="B24" s="113" t="str">
        <f>選手!G13</f>
        <v>内原 隆之介</v>
      </c>
      <c r="C24" s="78" t="str">
        <f>IFERROR(VLOOKUP(B24,選手!$G:$I,2,FALSE),"")</f>
        <v>関西大学</v>
      </c>
      <c r="D24" s="78">
        <f>IFERROR(VLOOKUP(B24,選手!$G:$I,3,FALSE),"")</f>
        <v>4</v>
      </c>
      <c r="E24" s="94">
        <f>IFERROR(VLOOKUP(B24,春関!$F:$H,3,FALSE),0)</f>
        <v>0</v>
      </c>
      <c r="F24" s="94">
        <f>IFERROR(VLOOKUP(B24,西日本!$F:$H,3,FALSE),0)</f>
        <v>0</v>
      </c>
      <c r="G24" s="94">
        <f>IFERROR(VLOOKUP(B24,選抜!$F:$H,3,FALSE),0)</f>
        <v>0</v>
      </c>
      <c r="H24" s="94">
        <f>IFERROR(VLOOKUP(B24,秋関!$F:$H,3,FALSE),0)</f>
        <v>0</v>
      </c>
      <c r="I24" s="79">
        <f>IFERROR(VLOOKUP(B24,インカレ!$F:$H,3,FALSE),0)</f>
        <v>0</v>
      </c>
      <c r="J24" s="79">
        <f>IFERROR(VLOOKUP(B24,新人戦!$F:$H,3,FALSE),0)</f>
        <v>0</v>
      </c>
      <c r="K24" s="79">
        <f t="shared" si="1"/>
        <v>0</v>
      </c>
    </row>
    <row r="25" spans="1:11">
      <c r="A25" s="62">
        <f t="shared" si="0"/>
        <v>14</v>
      </c>
      <c r="B25" s="113" t="str">
        <f>選手!G14</f>
        <v>角江 勝貴</v>
      </c>
      <c r="C25" s="78" t="str">
        <f>IFERROR(VLOOKUP(B25,選手!$G:$I,2,FALSE),"")</f>
        <v>関西大学</v>
      </c>
      <c r="D25" s="78">
        <f>IFERROR(VLOOKUP(B25,選手!$G:$I,3,FALSE),"")</f>
        <v>4</v>
      </c>
      <c r="E25" s="94">
        <f>IFERROR(VLOOKUP(B25,春関!$F:$H,3,FALSE),0)</f>
        <v>0</v>
      </c>
      <c r="F25" s="94">
        <f>IFERROR(VLOOKUP(B25,西日本!$F:$H,3,FALSE),0)</f>
        <v>0</v>
      </c>
      <c r="G25" s="94">
        <f>IFERROR(VLOOKUP(B25,選抜!$F:$H,3,FALSE),0)</f>
        <v>0</v>
      </c>
      <c r="H25" s="94">
        <f>IFERROR(VLOOKUP(B25,秋関!$F:$H,3,FALSE),0)</f>
        <v>0</v>
      </c>
      <c r="I25" s="79">
        <f>IFERROR(VLOOKUP(B25,インカレ!$F:$H,3,FALSE),0)</f>
        <v>0</v>
      </c>
      <c r="J25" s="79">
        <f>IFERROR(VLOOKUP(B25,新人戦!$F:$H,3,FALSE),0)</f>
        <v>0</v>
      </c>
      <c r="K25" s="79">
        <f t="shared" si="1"/>
        <v>0</v>
      </c>
    </row>
    <row r="26" spans="1:11">
      <c r="A26" s="62">
        <f t="shared" si="0"/>
        <v>14</v>
      </c>
      <c r="B26" s="113" t="str">
        <f>選手!G15</f>
        <v>新蔵 叶夢</v>
      </c>
      <c r="C26" s="78" t="str">
        <f>IFERROR(VLOOKUP(B26,選手!$G:$I,2,FALSE),"")</f>
        <v>関西大学</v>
      </c>
      <c r="D26" s="78">
        <f>IFERROR(VLOOKUP(B26,選手!$G:$I,3,FALSE),"")</f>
        <v>4</v>
      </c>
      <c r="E26" s="94">
        <f>IFERROR(VLOOKUP(B26,春関!$F:$H,3,FALSE),0)</f>
        <v>0</v>
      </c>
      <c r="F26" s="94">
        <f>IFERROR(VLOOKUP(B26,西日本!$F:$H,3,FALSE),0)</f>
        <v>0</v>
      </c>
      <c r="G26" s="94">
        <f>IFERROR(VLOOKUP(B26,選抜!$F:$H,3,FALSE),0)</f>
        <v>0</v>
      </c>
      <c r="H26" s="94">
        <f>IFERROR(VLOOKUP(B26,秋関!$F:$H,3,FALSE),0)</f>
        <v>0</v>
      </c>
      <c r="I26" s="79">
        <f>IFERROR(VLOOKUP(B26,インカレ!$F:$H,3,FALSE),0)</f>
        <v>0</v>
      </c>
      <c r="J26" s="79">
        <f>IFERROR(VLOOKUP(B26,新人戦!$F:$H,3,FALSE),0)</f>
        <v>0</v>
      </c>
      <c r="K26" s="79">
        <f t="shared" si="1"/>
        <v>0</v>
      </c>
    </row>
    <row r="27" spans="1:11">
      <c r="A27" s="62">
        <f t="shared" si="0"/>
        <v>14</v>
      </c>
      <c r="B27" s="113" t="str">
        <f>選手!G16</f>
        <v>浅間 皓星</v>
      </c>
      <c r="C27" s="78" t="str">
        <f>IFERROR(VLOOKUP(B27,選手!$G:$I,2,FALSE),"")</f>
        <v>関西大学</v>
      </c>
      <c r="D27" s="78">
        <f>IFERROR(VLOOKUP(B27,選手!$G:$I,3,FALSE),"")</f>
        <v>3</v>
      </c>
      <c r="E27" s="94">
        <f>IFERROR(VLOOKUP(B27,春関!$F:$H,3,FALSE),0)</f>
        <v>0</v>
      </c>
      <c r="F27" s="94">
        <f>IFERROR(VLOOKUP(B27,西日本!$F:$H,3,FALSE),0)</f>
        <v>0</v>
      </c>
      <c r="G27" s="94">
        <f>IFERROR(VLOOKUP(B27,選抜!$F:$H,3,FALSE),0)</f>
        <v>0</v>
      </c>
      <c r="H27" s="94">
        <f>IFERROR(VLOOKUP(B27,秋関!$F:$H,3,FALSE),0)</f>
        <v>0</v>
      </c>
      <c r="I27" s="79">
        <f>IFERROR(VLOOKUP(B27,インカレ!$F:$H,3,FALSE),0)</f>
        <v>0</v>
      </c>
      <c r="J27" s="79">
        <f>IFERROR(VLOOKUP(B27,新人戦!$F:$H,3,FALSE),0)</f>
        <v>0</v>
      </c>
      <c r="K27" s="79">
        <f t="shared" si="1"/>
        <v>0</v>
      </c>
    </row>
    <row r="28" spans="1:11">
      <c r="A28" s="62">
        <f t="shared" si="0"/>
        <v>14</v>
      </c>
      <c r="B28" s="113" t="str">
        <f>選手!G17</f>
        <v>上田 剛</v>
      </c>
      <c r="C28" s="78" t="str">
        <f>IFERROR(VLOOKUP(B28,選手!$G:$I,2,FALSE),"")</f>
        <v>関西大学</v>
      </c>
      <c r="D28" s="78">
        <f>IFERROR(VLOOKUP(B28,選手!$G:$I,3,FALSE),"")</f>
        <v>3</v>
      </c>
      <c r="E28" s="94">
        <f>IFERROR(VLOOKUP(B28,春関!$F:$H,3,FALSE),0)</f>
        <v>0</v>
      </c>
      <c r="F28" s="94">
        <f>IFERROR(VLOOKUP(B28,西日本!$F:$H,3,FALSE),0)</f>
        <v>0</v>
      </c>
      <c r="G28" s="94">
        <f>IFERROR(VLOOKUP(B28,選抜!$F:$H,3,FALSE),0)</f>
        <v>0</v>
      </c>
      <c r="H28" s="94">
        <f>IFERROR(VLOOKUP(B28,秋関!$F:$H,3,FALSE),0)</f>
        <v>0</v>
      </c>
      <c r="I28" s="79">
        <f>IFERROR(VLOOKUP(B28,インカレ!$F:$H,3,FALSE),0)</f>
        <v>0</v>
      </c>
      <c r="J28" s="79">
        <f>IFERROR(VLOOKUP(B28,新人戦!$F:$H,3,FALSE),0)</f>
        <v>0</v>
      </c>
      <c r="K28" s="79">
        <f t="shared" si="1"/>
        <v>0</v>
      </c>
    </row>
    <row r="29" spans="1:11">
      <c r="A29" s="62">
        <f t="shared" si="0"/>
        <v>14</v>
      </c>
      <c r="B29" s="113" t="str">
        <f>選手!G19</f>
        <v>栗原 皐輔</v>
      </c>
      <c r="C29" s="78" t="str">
        <f>IFERROR(VLOOKUP(B29,選手!$G:$I,2,FALSE),"")</f>
        <v>関西大学</v>
      </c>
      <c r="D29" s="78">
        <f>IFERROR(VLOOKUP(B29,選手!$G:$I,3,FALSE),"")</f>
        <v>3</v>
      </c>
      <c r="E29" s="94">
        <f>IFERROR(VLOOKUP(B29,春関!$F:$H,3,FALSE),0)</f>
        <v>0</v>
      </c>
      <c r="F29" s="94">
        <f>IFERROR(VLOOKUP(B29,西日本!$F:$H,3,FALSE),0)</f>
        <v>0</v>
      </c>
      <c r="G29" s="94">
        <f>IFERROR(VLOOKUP(B29,選抜!$F:$H,3,FALSE),0)</f>
        <v>0</v>
      </c>
      <c r="H29" s="94">
        <f>IFERROR(VLOOKUP(B29,秋関!$F:$H,3,FALSE),0)</f>
        <v>0</v>
      </c>
      <c r="I29" s="79">
        <f>IFERROR(VLOOKUP(B29,インカレ!$F:$H,3,FALSE),0)</f>
        <v>0</v>
      </c>
      <c r="J29" s="79">
        <f>IFERROR(VLOOKUP(B29,新人戦!$F:$H,3,FALSE),0)</f>
        <v>0</v>
      </c>
      <c r="K29" s="79">
        <f t="shared" si="1"/>
        <v>0</v>
      </c>
    </row>
    <row r="30" spans="1:11">
      <c r="A30" s="62">
        <f t="shared" si="0"/>
        <v>14</v>
      </c>
      <c r="B30" s="113" t="str">
        <f>選手!G20</f>
        <v>難波 圭祐</v>
      </c>
      <c r="C30" s="78" t="str">
        <f>IFERROR(VLOOKUP(B30,選手!$G:$I,2,FALSE),"")</f>
        <v>関西大学</v>
      </c>
      <c r="D30" s="78">
        <f>IFERROR(VLOOKUP(B30,選手!$G:$I,3,FALSE),"")</f>
        <v>3</v>
      </c>
      <c r="E30" s="94">
        <f>IFERROR(VLOOKUP(B30,春関!$F:$H,3,FALSE),0)</f>
        <v>0</v>
      </c>
      <c r="F30" s="94">
        <f>IFERROR(VLOOKUP(B30,西日本!$F:$H,3,FALSE),0)</f>
        <v>0</v>
      </c>
      <c r="G30" s="94">
        <f>IFERROR(VLOOKUP(B30,選抜!$F:$H,3,FALSE),0)</f>
        <v>0</v>
      </c>
      <c r="H30" s="94">
        <f>IFERROR(VLOOKUP(B30,秋関!$F:$H,3,FALSE),0)</f>
        <v>0</v>
      </c>
      <c r="I30" s="79">
        <f>IFERROR(VLOOKUP(B30,インカレ!$F:$H,3,FALSE),0)</f>
        <v>0</v>
      </c>
      <c r="J30" s="79">
        <f>IFERROR(VLOOKUP(B30,新人戦!$F:$H,3,FALSE),0)</f>
        <v>0</v>
      </c>
      <c r="K30" s="79">
        <f t="shared" si="1"/>
        <v>0</v>
      </c>
    </row>
    <row r="31" spans="1:11">
      <c r="A31" s="62">
        <f t="shared" si="0"/>
        <v>14</v>
      </c>
      <c r="B31" s="113" t="str">
        <f>選手!G21</f>
        <v>古田 純大</v>
      </c>
      <c r="C31" s="78" t="str">
        <f>IFERROR(VLOOKUP(B31,選手!$G:$I,2,FALSE),"")</f>
        <v>関西大学</v>
      </c>
      <c r="D31" s="78">
        <f>IFERROR(VLOOKUP(B31,選手!$G:$I,3,FALSE),"")</f>
        <v>3</v>
      </c>
      <c r="E31" s="94">
        <f>IFERROR(VLOOKUP(B31,春関!$F:$H,3,FALSE),0)</f>
        <v>0</v>
      </c>
      <c r="F31" s="94">
        <f>IFERROR(VLOOKUP(B31,西日本!$F:$H,3,FALSE),0)</f>
        <v>0</v>
      </c>
      <c r="G31" s="94">
        <f>IFERROR(VLOOKUP(B31,選抜!$F:$H,3,FALSE),0)</f>
        <v>0</v>
      </c>
      <c r="H31" s="94">
        <f>IFERROR(VLOOKUP(B31,秋関!$F:$H,3,FALSE),0)</f>
        <v>0</v>
      </c>
      <c r="I31" s="79">
        <f>IFERROR(VLOOKUP(B31,インカレ!$F:$H,3,FALSE),0)</f>
        <v>0</v>
      </c>
      <c r="J31" s="79">
        <f>IFERROR(VLOOKUP(B31,新人戦!$F:$H,3,FALSE),0)</f>
        <v>0</v>
      </c>
      <c r="K31" s="79">
        <f t="shared" si="1"/>
        <v>0</v>
      </c>
    </row>
    <row r="32" spans="1:11">
      <c r="A32" s="62">
        <f t="shared" si="0"/>
        <v>14</v>
      </c>
      <c r="B32" s="113" t="str">
        <f>選手!G22</f>
        <v>前田 一希</v>
      </c>
      <c r="C32" s="78" t="str">
        <f>IFERROR(VLOOKUP(B32,選手!$G:$I,2,FALSE),"")</f>
        <v>関西大学</v>
      </c>
      <c r="D32" s="78">
        <f>IFERROR(VLOOKUP(B32,選手!$G:$I,3,FALSE),"")</f>
        <v>3</v>
      </c>
      <c r="E32" s="94">
        <f>IFERROR(VLOOKUP(B32,春関!$F:$H,3,FALSE),0)</f>
        <v>0</v>
      </c>
      <c r="F32" s="94">
        <f>IFERROR(VLOOKUP(B32,西日本!$F:$H,3,FALSE),0)</f>
        <v>0</v>
      </c>
      <c r="G32" s="94">
        <f>IFERROR(VLOOKUP(B32,選抜!$F:$H,3,FALSE),0)</f>
        <v>0</v>
      </c>
      <c r="H32" s="94">
        <f>IFERROR(VLOOKUP(B32,秋関!$F:$H,3,FALSE),0)</f>
        <v>0</v>
      </c>
      <c r="I32" s="79">
        <f>IFERROR(VLOOKUP(B32,インカレ!$F:$H,3,FALSE),0)</f>
        <v>0</v>
      </c>
      <c r="J32" s="79">
        <f>IFERROR(VLOOKUP(B32,新人戦!$F:$H,3,FALSE),0)</f>
        <v>0</v>
      </c>
      <c r="K32" s="79">
        <f t="shared" si="1"/>
        <v>0</v>
      </c>
    </row>
    <row r="33" spans="1:11">
      <c r="A33" s="62">
        <f t="shared" si="0"/>
        <v>14</v>
      </c>
      <c r="B33" s="113" t="str">
        <f>選手!G23</f>
        <v>水上 雄太</v>
      </c>
      <c r="C33" s="78" t="str">
        <f>IFERROR(VLOOKUP(B33,選手!$G:$I,2,FALSE),"")</f>
        <v>関西大学</v>
      </c>
      <c r="D33" s="78">
        <f>IFERROR(VLOOKUP(B33,選手!$G:$I,3,FALSE),"")</f>
        <v>3</v>
      </c>
      <c r="E33" s="94">
        <f>IFERROR(VLOOKUP(B33,春関!$F:$H,3,FALSE),0)</f>
        <v>0</v>
      </c>
      <c r="F33" s="94">
        <f>IFERROR(VLOOKUP(B33,西日本!$F:$H,3,FALSE),0)</f>
        <v>0</v>
      </c>
      <c r="G33" s="94">
        <f>IFERROR(VLOOKUP(B33,選抜!$F:$H,3,FALSE),0)</f>
        <v>0</v>
      </c>
      <c r="H33" s="94">
        <f>IFERROR(VLOOKUP(B33,秋関!$F:$H,3,FALSE),0)</f>
        <v>0</v>
      </c>
      <c r="I33" s="79">
        <f>IFERROR(VLOOKUP(B33,インカレ!$F:$H,3,FALSE),0)</f>
        <v>0</v>
      </c>
      <c r="J33" s="79">
        <f>IFERROR(VLOOKUP(B33,新人戦!$F:$H,3,FALSE),0)</f>
        <v>0</v>
      </c>
      <c r="K33" s="79">
        <f t="shared" si="1"/>
        <v>0</v>
      </c>
    </row>
    <row r="34" spans="1:11">
      <c r="A34" s="62">
        <f t="shared" ref="A34:A65" si="2">RANK($K34,$K:$K)</f>
        <v>14</v>
      </c>
      <c r="B34" s="113" t="str">
        <f>選手!G24</f>
        <v>山口 慶大</v>
      </c>
      <c r="C34" s="78" t="str">
        <f>IFERROR(VLOOKUP(B34,選手!$G:$I,2,FALSE),"")</f>
        <v>関西大学</v>
      </c>
      <c r="D34" s="78">
        <f>IFERROR(VLOOKUP(B34,選手!$G:$I,3,FALSE),"")</f>
        <v>3</v>
      </c>
      <c r="E34" s="94">
        <f>IFERROR(VLOOKUP(B34,春関!$F:$H,3,FALSE),0)</f>
        <v>0</v>
      </c>
      <c r="F34" s="94">
        <f>IFERROR(VLOOKUP(B34,西日本!$F:$H,3,FALSE),0)</f>
        <v>0</v>
      </c>
      <c r="G34" s="94">
        <f>IFERROR(VLOOKUP(B34,選抜!$F:$H,3,FALSE),0)</f>
        <v>0</v>
      </c>
      <c r="H34" s="94">
        <f>IFERROR(VLOOKUP(B34,秋関!$F:$H,3,FALSE),0)</f>
        <v>0</v>
      </c>
      <c r="I34" s="79">
        <f>IFERROR(VLOOKUP(B34,インカレ!$F:$H,3,FALSE),0)</f>
        <v>0</v>
      </c>
      <c r="J34" s="79">
        <f>IFERROR(VLOOKUP(B34,新人戦!$F:$H,3,FALSE),0)</f>
        <v>0</v>
      </c>
      <c r="K34" s="79">
        <f t="shared" ref="K34:K65" si="3">LARGE(E34:J34,1)+LARGE(E34:J34,2)+LARGE(E34:J34,3)</f>
        <v>0</v>
      </c>
    </row>
    <row r="35" spans="1:11">
      <c r="A35" s="62">
        <f t="shared" si="2"/>
        <v>14</v>
      </c>
      <c r="B35" s="113" t="str">
        <f>選手!G25</f>
        <v>谷口 弘記</v>
      </c>
      <c r="C35" s="78" t="str">
        <f>IFERROR(VLOOKUP(B35,選手!$G:$I,2,FALSE),"")</f>
        <v>関西大学</v>
      </c>
      <c r="D35" s="78">
        <f>IFERROR(VLOOKUP(B35,選手!$G:$I,3,FALSE),"")</f>
        <v>2</v>
      </c>
      <c r="E35" s="94">
        <f>IFERROR(VLOOKUP(B35,春関!$F:$H,3,FALSE),0)</f>
        <v>0</v>
      </c>
      <c r="F35" s="94">
        <f>IFERROR(VLOOKUP(B35,西日本!$F:$H,3,FALSE),0)</f>
        <v>0</v>
      </c>
      <c r="G35" s="94">
        <f>IFERROR(VLOOKUP(B35,選抜!$F:$H,3,FALSE),0)</f>
        <v>0</v>
      </c>
      <c r="H35" s="94">
        <f>IFERROR(VLOOKUP(B35,秋関!$F:$H,3,FALSE),0)</f>
        <v>0</v>
      </c>
      <c r="I35" s="79">
        <f>IFERROR(VLOOKUP(B35,インカレ!$F:$H,3,FALSE),0)</f>
        <v>0</v>
      </c>
      <c r="J35" s="79">
        <f>IFERROR(VLOOKUP(B35,新人戦!$F:$H,3,FALSE),0)</f>
        <v>0</v>
      </c>
      <c r="K35" s="79">
        <f t="shared" si="3"/>
        <v>0</v>
      </c>
    </row>
    <row r="36" spans="1:11">
      <c r="A36" s="62">
        <f t="shared" si="2"/>
        <v>14</v>
      </c>
      <c r="B36" s="113" t="str">
        <f>選手!G26</f>
        <v>濵口 亮太</v>
      </c>
      <c r="C36" s="78" t="str">
        <f>IFERROR(VLOOKUP(B36,選手!$G:$I,2,FALSE),"")</f>
        <v>関西大学</v>
      </c>
      <c r="D36" s="78">
        <f>IFERROR(VLOOKUP(B36,選手!$G:$I,3,FALSE),"")</f>
        <v>2</v>
      </c>
      <c r="E36" s="94">
        <f>IFERROR(VLOOKUP(B36,春関!$F:$H,3,FALSE),0)</f>
        <v>0</v>
      </c>
      <c r="F36" s="94">
        <f>IFERROR(VLOOKUP(B36,西日本!$F:$H,3,FALSE),0)</f>
        <v>0</v>
      </c>
      <c r="G36" s="94">
        <f>IFERROR(VLOOKUP(B36,選抜!$F:$H,3,FALSE),0)</f>
        <v>0</v>
      </c>
      <c r="H36" s="94">
        <f>IFERROR(VLOOKUP(B36,秋関!$F:$H,3,FALSE),0)</f>
        <v>0</v>
      </c>
      <c r="I36" s="79">
        <f>IFERROR(VLOOKUP(B36,インカレ!$F:$H,3,FALSE),0)</f>
        <v>0</v>
      </c>
      <c r="J36" s="79">
        <f>IFERROR(VLOOKUP(B36,新人戦!$F:$H,3,FALSE),0)</f>
        <v>0</v>
      </c>
      <c r="K36" s="79">
        <f t="shared" si="3"/>
        <v>0</v>
      </c>
    </row>
    <row r="37" spans="1:11">
      <c r="A37" s="62">
        <f t="shared" si="2"/>
        <v>14</v>
      </c>
      <c r="B37" s="113" t="str">
        <f>選手!G29</f>
        <v>大畑 賞真</v>
      </c>
      <c r="C37" s="78" t="str">
        <f>IFERROR(VLOOKUP(B37,選手!$G:$I,2,FALSE),"")</f>
        <v>関西大学</v>
      </c>
      <c r="D37" s="78">
        <f>IFERROR(VLOOKUP(B37,選手!$G:$I,3,FALSE),"")</f>
        <v>3</v>
      </c>
      <c r="E37" s="94">
        <f>IFERROR(VLOOKUP(B37,春関!$F:$H,3,FALSE),0)</f>
        <v>0</v>
      </c>
      <c r="F37" s="94">
        <f>IFERROR(VLOOKUP(B37,西日本!$F:$H,3,FALSE),0)</f>
        <v>0</v>
      </c>
      <c r="G37" s="94">
        <f>IFERROR(VLOOKUP(B37,選抜!$F:$H,3,FALSE),0)</f>
        <v>0</v>
      </c>
      <c r="H37" s="94">
        <f>IFERROR(VLOOKUP(B37,秋関!$F:$H,3,FALSE),0)</f>
        <v>0</v>
      </c>
      <c r="I37" s="79">
        <f>IFERROR(VLOOKUP(B37,インカレ!$F:$H,3,FALSE),0)</f>
        <v>0</v>
      </c>
      <c r="J37" s="79">
        <f>IFERROR(VLOOKUP(B37,新人戦!$F:$H,3,FALSE),0)</f>
        <v>0</v>
      </c>
      <c r="K37" s="79">
        <f t="shared" si="3"/>
        <v>0</v>
      </c>
    </row>
    <row r="38" spans="1:11">
      <c r="A38" s="62">
        <f t="shared" si="2"/>
        <v>14</v>
      </c>
      <c r="B38" s="113" t="str">
        <f>選手!G30</f>
        <v>茂野 紘一</v>
      </c>
      <c r="C38" s="78" t="str">
        <f>IFERROR(VLOOKUP(B38,選手!$G:$I,2,FALSE),"")</f>
        <v>京都産業大学</v>
      </c>
      <c r="D38" s="78">
        <f>IFERROR(VLOOKUP(B38,選手!$G:$I,3,FALSE),"")</f>
        <v>4</v>
      </c>
      <c r="E38" s="94">
        <f>IFERROR(VLOOKUP(B38,春関!$F:$H,3,FALSE),0)</f>
        <v>0</v>
      </c>
      <c r="F38" s="94">
        <f>IFERROR(VLOOKUP(B38,西日本!$F:$H,3,FALSE),0)</f>
        <v>0</v>
      </c>
      <c r="G38" s="94">
        <f>IFERROR(VLOOKUP(B38,選抜!$F:$H,3,FALSE),0)</f>
        <v>0</v>
      </c>
      <c r="H38" s="94">
        <f>IFERROR(VLOOKUP(B38,秋関!$F:$H,3,FALSE),0)</f>
        <v>0</v>
      </c>
      <c r="I38" s="79">
        <f>IFERROR(VLOOKUP(B38,インカレ!$F:$H,3,FALSE),0)</f>
        <v>0</v>
      </c>
      <c r="J38" s="79">
        <f>IFERROR(VLOOKUP(B38,新人戦!$F:$H,3,FALSE),0)</f>
        <v>0</v>
      </c>
      <c r="K38" s="79">
        <f t="shared" si="3"/>
        <v>0</v>
      </c>
    </row>
    <row r="39" spans="1:11">
      <c r="A39" s="62">
        <f t="shared" si="2"/>
        <v>14</v>
      </c>
      <c r="B39" s="113" t="str">
        <f>選手!G31</f>
        <v>硎屋 友汰</v>
      </c>
      <c r="C39" s="78" t="str">
        <f>IFERROR(VLOOKUP(B39,選手!$G:$I,2,FALSE),"")</f>
        <v>京都産業大学</v>
      </c>
      <c r="D39" s="78">
        <f>IFERROR(VLOOKUP(B39,選手!$G:$I,3,FALSE),"")</f>
        <v>4</v>
      </c>
      <c r="E39" s="94">
        <f>IFERROR(VLOOKUP(B39,春関!$F:$H,3,FALSE),0)</f>
        <v>0</v>
      </c>
      <c r="F39" s="94">
        <f>IFERROR(VLOOKUP(B39,西日本!$F:$H,3,FALSE),0)</f>
        <v>0</v>
      </c>
      <c r="G39" s="94">
        <f>IFERROR(VLOOKUP(B39,選抜!$F:$H,3,FALSE),0)</f>
        <v>0</v>
      </c>
      <c r="H39" s="94">
        <f>IFERROR(VLOOKUP(B39,秋関!$F:$H,3,FALSE),0)</f>
        <v>0</v>
      </c>
      <c r="I39" s="79">
        <f>IFERROR(VLOOKUP(B39,インカレ!$F:$H,3,FALSE),0)</f>
        <v>0</v>
      </c>
      <c r="J39" s="79">
        <f>IFERROR(VLOOKUP(B39,新人戦!$F:$H,3,FALSE),0)</f>
        <v>0</v>
      </c>
      <c r="K39" s="79">
        <f t="shared" si="3"/>
        <v>0</v>
      </c>
    </row>
    <row r="40" spans="1:11">
      <c r="A40" s="62">
        <f t="shared" si="2"/>
        <v>14</v>
      </c>
      <c r="B40" s="113" t="str">
        <f>選手!G32</f>
        <v>新田 能章</v>
      </c>
      <c r="C40" s="78" t="str">
        <f>IFERROR(VLOOKUP(B40,選手!$G:$I,2,FALSE),"")</f>
        <v>京都産業大学</v>
      </c>
      <c r="D40" s="78">
        <f>IFERROR(VLOOKUP(B40,選手!$G:$I,3,FALSE),"")</f>
        <v>4</v>
      </c>
      <c r="E40" s="94">
        <f>IFERROR(VLOOKUP(B40,春関!$F:$H,3,FALSE),0)</f>
        <v>0</v>
      </c>
      <c r="F40" s="94">
        <f>IFERROR(VLOOKUP(B40,西日本!$F:$H,3,FALSE),0)</f>
        <v>0</v>
      </c>
      <c r="G40" s="94">
        <f>IFERROR(VLOOKUP(B40,選抜!$F:$H,3,FALSE),0)</f>
        <v>0</v>
      </c>
      <c r="H40" s="94">
        <f>IFERROR(VLOOKUP(B40,秋関!$F:$H,3,FALSE),0)</f>
        <v>0</v>
      </c>
      <c r="I40" s="79">
        <f>IFERROR(VLOOKUP(B40,インカレ!$F:$H,3,FALSE),0)</f>
        <v>0</v>
      </c>
      <c r="J40" s="79">
        <f>IFERROR(VLOOKUP(B40,新人戦!$F:$H,3,FALSE),0)</f>
        <v>0</v>
      </c>
      <c r="K40" s="79">
        <f t="shared" si="3"/>
        <v>0</v>
      </c>
    </row>
    <row r="41" spans="1:11">
      <c r="A41" s="62">
        <f t="shared" si="2"/>
        <v>14</v>
      </c>
      <c r="B41" s="113" t="str">
        <f>選手!G33</f>
        <v>森本 武生</v>
      </c>
      <c r="C41" s="78" t="str">
        <f>IFERROR(VLOOKUP(B41,選手!$G:$I,2,FALSE),"")</f>
        <v>京都産業大学</v>
      </c>
      <c r="D41" s="78">
        <f>IFERROR(VLOOKUP(B41,選手!$G:$I,3,FALSE),"")</f>
        <v>4</v>
      </c>
      <c r="E41" s="94">
        <f>IFERROR(VLOOKUP(B41,春関!$F:$H,3,FALSE),0)</f>
        <v>0</v>
      </c>
      <c r="F41" s="94">
        <f>IFERROR(VLOOKUP(B41,西日本!$F:$H,3,FALSE),0)</f>
        <v>0</v>
      </c>
      <c r="G41" s="94">
        <f>IFERROR(VLOOKUP(B41,選抜!$F:$H,3,FALSE),0)</f>
        <v>0</v>
      </c>
      <c r="H41" s="94">
        <f>IFERROR(VLOOKUP(B41,秋関!$F:$H,3,FALSE),0)</f>
        <v>0</v>
      </c>
      <c r="I41" s="79">
        <f>IFERROR(VLOOKUP(B41,インカレ!$F:$H,3,FALSE),0)</f>
        <v>0</v>
      </c>
      <c r="J41" s="79">
        <f>IFERROR(VLOOKUP(B41,新人戦!$F:$H,3,FALSE),0)</f>
        <v>0</v>
      </c>
      <c r="K41" s="79">
        <f t="shared" si="3"/>
        <v>0</v>
      </c>
    </row>
    <row r="42" spans="1:11">
      <c r="A42" s="62">
        <f t="shared" si="2"/>
        <v>14</v>
      </c>
      <c r="B42" s="113" t="str">
        <f>選手!G35</f>
        <v>小澤 優雅</v>
      </c>
      <c r="C42" s="78" t="str">
        <f>IFERROR(VLOOKUP(B42,選手!$G:$I,2,FALSE),"")</f>
        <v>京都産業大学</v>
      </c>
      <c r="D42" s="78">
        <f>IFERROR(VLOOKUP(B42,選手!$G:$I,3,FALSE),"")</f>
        <v>3</v>
      </c>
      <c r="E42" s="94">
        <f>IFERROR(VLOOKUP(B42,春関!$F:$H,3,FALSE),0)</f>
        <v>0</v>
      </c>
      <c r="F42" s="94">
        <f>IFERROR(VLOOKUP(B42,西日本!$F:$H,3,FALSE),0)</f>
        <v>0</v>
      </c>
      <c r="G42" s="94">
        <f>IFERROR(VLOOKUP(B42,選抜!$F:$H,3,FALSE),0)</f>
        <v>0</v>
      </c>
      <c r="H42" s="94">
        <f>IFERROR(VLOOKUP(B42,秋関!$F:$H,3,FALSE),0)</f>
        <v>0</v>
      </c>
      <c r="I42" s="79">
        <f>IFERROR(VLOOKUP(B42,インカレ!$F:$H,3,FALSE),0)</f>
        <v>0</v>
      </c>
      <c r="J42" s="79">
        <f>IFERROR(VLOOKUP(B42,新人戦!$F:$H,3,FALSE),0)</f>
        <v>0</v>
      </c>
      <c r="K42" s="79">
        <f t="shared" si="3"/>
        <v>0</v>
      </c>
    </row>
    <row r="43" spans="1:11">
      <c r="A43" s="62">
        <f t="shared" si="2"/>
        <v>14</v>
      </c>
      <c r="B43" s="113" t="str">
        <f>選手!G36</f>
        <v>清水 瑛音</v>
      </c>
      <c r="C43" s="78" t="str">
        <f>IFERROR(VLOOKUP(B43,選手!$G:$I,2,FALSE),"")</f>
        <v>京都産業大学</v>
      </c>
      <c r="D43" s="78">
        <f>IFERROR(VLOOKUP(B43,選手!$G:$I,3,FALSE),"")</f>
        <v>3</v>
      </c>
      <c r="E43" s="94">
        <f>IFERROR(VLOOKUP(B43,春関!$F:$H,3,FALSE),0)</f>
        <v>0</v>
      </c>
      <c r="F43" s="94">
        <f>IFERROR(VLOOKUP(B43,西日本!$F:$H,3,FALSE),0)</f>
        <v>0</v>
      </c>
      <c r="G43" s="94">
        <f>IFERROR(VLOOKUP(B43,選抜!$F:$H,3,FALSE),0)</f>
        <v>0</v>
      </c>
      <c r="H43" s="94">
        <f>IFERROR(VLOOKUP(B43,秋関!$F:$H,3,FALSE),0)</f>
        <v>0</v>
      </c>
      <c r="I43" s="79">
        <f>IFERROR(VLOOKUP(B43,インカレ!$F:$H,3,FALSE),0)</f>
        <v>0</v>
      </c>
      <c r="J43" s="79">
        <f>IFERROR(VLOOKUP(B43,新人戦!$F:$H,3,FALSE),0)</f>
        <v>0</v>
      </c>
      <c r="K43" s="79">
        <f t="shared" si="3"/>
        <v>0</v>
      </c>
    </row>
    <row r="44" spans="1:11">
      <c r="A44" s="62">
        <f t="shared" si="2"/>
        <v>14</v>
      </c>
      <c r="B44" s="113" t="str">
        <f>選手!G37</f>
        <v>杉村 浩幸</v>
      </c>
      <c r="C44" s="78" t="str">
        <f>IFERROR(VLOOKUP(B44,選手!$G:$I,2,FALSE),"")</f>
        <v>京都産業大学</v>
      </c>
      <c r="D44" s="78">
        <f>IFERROR(VLOOKUP(B44,選手!$G:$I,3,FALSE),"")</f>
        <v>3</v>
      </c>
      <c r="E44" s="94">
        <f>IFERROR(VLOOKUP(B44,春関!$F:$H,3,FALSE),0)</f>
        <v>0</v>
      </c>
      <c r="F44" s="94">
        <f>IFERROR(VLOOKUP(B44,西日本!$F:$H,3,FALSE),0)</f>
        <v>0</v>
      </c>
      <c r="G44" s="94">
        <f>IFERROR(VLOOKUP(B44,選抜!$F:$H,3,FALSE),0)</f>
        <v>0</v>
      </c>
      <c r="H44" s="94">
        <f>IFERROR(VLOOKUP(B44,秋関!$F:$H,3,FALSE),0)</f>
        <v>0</v>
      </c>
      <c r="I44" s="79">
        <f>IFERROR(VLOOKUP(B44,インカレ!$F:$H,3,FALSE),0)</f>
        <v>0</v>
      </c>
      <c r="J44" s="79">
        <f>IFERROR(VLOOKUP(B44,新人戦!$F:$H,3,FALSE),0)</f>
        <v>0</v>
      </c>
      <c r="K44" s="79">
        <f t="shared" si="3"/>
        <v>0</v>
      </c>
    </row>
    <row r="45" spans="1:11">
      <c r="A45" s="62">
        <f t="shared" si="2"/>
        <v>14</v>
      </c>
      <c r="B45" s="113" t="str">
        <f>選手!G39</f>
        <v>山下 虎太郎</v>
      </c>
      <c r="C45" s="78" t="str">
        <f>IFERROR(VLOOKUP(B45,選手!$G:$I,2,FALSE),"")</f>
        <v>京都産業大学</v>
      </c>
      <c r="D45" s="78">
        <f>IFERROR(VLOOKUP(B45,選手!$G:$I,3,FALSE),"")</f>
        <v>3</v>
      </c>
      <c r="E45" s="94">
        <f>IFERROR(VLOOKUP(B45,春関!$F:$H,3,FALSE),0)</f>
        <v>0</v>
      </c>
      <c r="F45" s="94">
        <f>IFERROR(VLOOKUP(B45,西日本!$F:$H,3,FALSE),0)</f>
        <v>0</v>
      </c>
      <c r="G45" s="94">
        <f>IFERROR(VLOOKUP(B45,選抜!$F:$H,3,FALSE),0)</f>
        <v>0</v>
      </c>
      <c r="H45" s="94">
        <f>IFERROR(VLOOKUP(B45,秋関!$F:$H,3,FALSE),0)</f>
        <v>0</v>
      </c>
      <c r="I45" s="79">
        <f>IFERROR(VLOOKUP(B45,インカレ!$F:$H,3,FALSE),0)</f>
        <v>0</v>
      </c>
      <c r="J45" s="79">
        <f>IFERROR(VLOOKUP(B45,新人戦!$F:$H,3,FALSE),0)</f>
        <v>0</v>
      </c>
      <c r="K45" s="79">
        <f t="shared" si="3"/>
        <v>0</v>
      </c>
    </row>
    <row r="46" spans="1:11">
      <c r="A46" s="62">
        <f t="shared" si="2"/>
        <v>14</v>
      </c>
      <c r="B46" s="113" t="str">
        <f>選手!G40</f>
        <v>吉澤 和馬</v>
      </c>
      <c r="C46" s="78" t="str">
        <f>IFERROR(VLOOKUP(B46,選手!$G:$I,2,FALSE),"")</f>
        <v>京都産業大学</v>
      </c>
      <c r="D46" s="78">
        <f>IFERROR(VLOOKUP(B46,選手!$G:$I,3,FALSE),"")</f>
        <v>3</v>
      </c>
      <c r="E46" s="94">
        <f>IFERROR(VLOOKUP(B46,春関!$F:$H,3,FALSE),0)</f>
        <v>0</v>
      </c>
      <c r="F46" s="94">
        <f>IFERROR(VLOOKUP(B46,西日本!$F:$H,3,FALSE),0)</f>
        <v>0</v>
      </c>
      <c r="G46" s="94">
        <f>IFERROR(VLOOKUP(B46,選抜!$F:$H,3,FALSE),0)</f>
        <v>0</v>
      </c>
      <c r="H46" s="94">
        <f>IFERROR(VLOOKUP(B46,秋関!$F:$H,3,FALSE),0)</f>
        <v>0</v>
      </c>
      <c r="I46" s="79">
        <f>IFERROR(VLOOKUP(B46,インカレ!$F:$H,3,FALSE),0)</f>
        <v>0</v>
      </c>
      <c r="J46" s="79">
        <f>IFERROR(VLOOKUP(B46,新人戦!$F:$H,3,FALSE),0)</f>
        <v>0</v>
      </c>
      <c r="K46" s="79">
        <f t="shared" si="3"/>
        <v>0</v>
      </c>
    </row>
    <row r="47" spans="1:11">
      <c r="A47" s="62">
        <f t="shared" si="2"/>
        <v>14</v>
      </c>
      <c r="B47" s="113" t="str">
        <f>選手!G41</f>
        <v>梶野 風人</v>
      </c>
      <c r="C47" s="78" t="str">
        <f>IFERROR(VLOOKUP(B47,選手!$G:$I,2,FALSE),"")</f>
        <v>京都産業大学</v>
      </c>
      <c r="D47" s="78">
        <f>IFERROR(VLOOKUP(B47,選手!$G:$I,3,FALSE),"")</f>
        <v>2</v>
      </c>
      <c r="E47" s="94">
        <f>IFERROR(VLOOKUP(B47,春関!$F:$H,3,FALSE),0)</f>
        <v>0</v>
      </c>
      <c r="F47" s="94">
        <f>IFERROR(VLOOKUP(B47,西日本!$F:$H,3,FALSE),0)</f>
        <v>0</v>
      </c>
      <c r="G47" s="94">
        <f>IFERROR(VLOOKUP(B47,選抜!$F:$H,3,FALSE),0)</f>
        <v>0</v>
      </c>
      <c r="H47" s="94">
        <f>IFERROR(VLOOKUP(B47,秋関!$F:$H,3,FALSE),0)</f>
        <v>0</v>
      </c>
      <c r="I47" s="79">
        <f>IFERROR(VLOOKUP(B47,インカレ!$F:$H,3,FALSE),0)</f>
        <v>0</v>
      </c>
      <c r="J47" s="79">
        <f>IFERROR(VLOOKUP(B47,新人戦!$F:$H,3,FALSE),0)</f>
        <v>0</v>
      </c>
      <c r="K47" s="79">
        <f t="shared" si="3"/>
        <v>0</v>
      </c>
    </row>
    <row r="48" spans="1:11">
      <c r="A48" s="62">
        <f t="shared" si="2"/>
        <v>14</v>
      </c>
      <c r="B48" s="113" t="str">
        <f>選手!G42</f>
        <v>葛原 直樹</v>
      </c>
      <c r="C48" s="78" t="str">
        <f>IFERROR(VLOOKUP(B48,選手!$G:$I,2,FALSE),"")</f>
        <v>京都産業大学</v>
      </c>
      <c r="D48" s="78">
        <f>IFERROR(VLOOKUP(B48,選手!$G:$I,3,FALSE),"")</f>
        <v>2</v>
      </c>
      <c r="E48" s="94">
        <f>IFERROR(VLOOKUP(B48,春関!$F:$H,3,FALSE),0)</f>
        <v>0</v>
      </c>
      <c r="F48" s="94">
        <f>IFERROR(VLOOKUP(B48,西日本!$F:$H,3,FALSE),0)</f>
        <v>0</v>
      </c>
      <c r="G48" s="94">
        <f>IFERROR(VLOOKUP(B48,選抜!$F:$H,3,FALSE),0)</f>
        <v>0</v>
      </c>
      <c r="H48" s="94">
        <f>IFERROR(VLOOKUP(B48,秋関!$F:$H,3,FALSE),0)</f>
        <v>0</v>
      </c>
      <c r="I48" s="79">
        <f>IFERROR(VLOOKUP(B48,インカレ!$F:$H,3,FALSE),0)</f>
        <v>0</v>
      </c>
      <c r="J48" s="79">
        <f>IFERROR(VLOOKUP(B48,新人戦!$F:$H,3,FALSE),0)</f>
        <v>0</v>
      </c>
      <c r="K48" s="79">
        <f t="shared" si="3"/>
        <v>0</v>
      </c>
    </row>
    <row r="49" spans="1:11">
      <c r="A49" s="62">
        <f t="shared" si="2"/>
        <v>14</v>
      </c>
      <c r="B49" s="113" t="str">
        <f>選手!G43</f>
        <v>坪田 時宙</v>
      </c>
      <c r="C49" s="78" t="str">
        <f>IFERROR(VLOOKUP(B49,選手!$G:$I,2,FALSE),"")</f>
        <v>京都産業大学</v>
      </c>
      <c r="D49" s="78">
        <f>IFERROR(VLOOKUP(B49,選手!$G:$I,3,FALSE),"")</f>
        <v>2</v>
      </c>
      <c r="E49" s="94">
        <f>IFERROR(VLOOKUP(B49,春関!$F:$H,3,FALSE),0)</f>
        <v>0</v>
      </c>
      <c r="F49" s="94">
        <f>IFERROR(VLOOKUP(B49,西日本!$F:$H,3,FALSE),0)</f>
        <v>0</v>
      </c>
      <c r="G49" s="94">
        <f>IFERROR(VLOOKUP(B49,選抜!$F:$H,3,FALSE),0)</f>
        <v>0</v>
      </c>
      <c r="H49" s="94">
        <f>IFERROR(VLOOKUP(B49,秋関!$F:$H,3,FALSE),0)</f>
        <v>0</v>
      </c>
      <c r="I49" s="79">
        <f>IFERROR(VLOOKUP(B49,インカレ!$F:$H,3,FALSE),0)</f>
        <v>0</v>
      </c>
      <c r="J49" s="79">
        <f>IFERROR(VLOOKUP(B49,新人戦!$F:$H,3,FALSE),0)</f>
        <v>0</v>
      </c>
      <c r="K49" s="79">
        <f t="shared" si="3"/>
        <v>0</v>
      </c>
    </row>
    <row r="50" spans="1:11">
      <c r="A50" s="62">
        <f t="shared" si="2"/>
        <v>14</v>
      </c>
      <c r="B50" s="113" t="str">
        <f>選手!G44</f>
        <v>前田 大志郎</v>
      </c>
      <c r="C50" s="78" t="str">
        <f>IFERROR(VLOOKUP(B50,選手!$G:$I,2,FALSE),"")</f>
        <v>京都産業大学</v>
      </c>
      <c r="D50" s="78">
        <f>IFERROR(VLOOKUP(B50,選手!$G:$I,3,FALSE),"")</f>
        <v>2</v>
      </c>
      <c r="E50" s="94">
        <f>IFERROR(VLOOKUP(B50,春関!$F:$H,3,FALSE),0)</f>
        <v>0</v>
      </c>
      <c r="F50" s="94">
        <f>IFERROR(VLOOKUP(B50,西日本!$F:$H,3,FALSE),0)</f>
        <v>0</v>
      </c>
      <c r="G50" s="94">
        <f>IFERROR(VLOOKUP(B50,選抜!$F:$H,3,FALSE),0)</f>
        <v>0</v>
      </c>
      <c r="H50" s="94">
        <f>IFERROR(VLOOKUP(B50,秋関!$F:$H,3,FALSE),0)</f>
        <v>0</v>
      </c>
      <c r="I50" s="79">
        <f>IFERROR(VLOOKUP(B50,インカレ!$F:$H,3,FALSE),0)</f>
        <v>0</v>
      </c>
      <c r="J50" s="79">
        <f>IFERROR(VLOOKUP(B50,新人戦!$F:$H,3,FALSE),0)</f>
        <v>0</v>
      </c>
      <c r="K50" s="79">
        <f t="shared" si="3"/>
        <v>0</v>
      </c>
    </row>
    <row r="51" spans="1:11">
      <c r="A51" s="62">
        <f t="shared" si="2"/>
        <v>14</v>
      </c>
      <c r="B51" s="113" t="str">
        <f>選手!G45</f>
        <v>水谷 駆</v>
      </c>
      <c r="C51" s="78" t="str">
        <f>IFERROR(VLOOKUP(B51,選手!$G:$I,2,FALSE),"")</f>
        <v>京都産業大学</v>
      </c>
      <c r="D51" s="78">
        <f>IFERROR(VLOOKUP(B51,選手!$G:$I,3,FALSE),"")</f>
        <v>2</v>
      </c>
      <c r="E51" s="94">
        <f>IFERROR(VLOOKUP(B51,春関!$F:$H,3,FALSE),0)</f>
        <v>0</v>
      </c>
      <c r="F51" s="94">
        <f>IFERROR(VLOOKUP(B51,西日本!$F:$H,3,FALSE),0)</f>
        <v>0</v>
      </c>
      <c r="G51" s="94">
        <f>IFERROR(VLOOKUP(B51,選抜!$F:$H,3,FALSE),0)</f>
        <v>0</v>
      </c>
      <c r="H51" s="94">
        <f>IFERROR(VLOOKUP(B51,秋関!$F:$H,3,FALSE),0)</f>
        <v>0</v>
      </c>
      <c r="I51" s="79">
        <f>IFERROR(VLOOKUP(B51,インカレ!$F:$H,3,FALSE),0)</f>
        <v>0</v>
      </c>
      <c r="J51" s="79">
        <f>IFERROR(VLOOKUP(B51,新人戦!$F:$H,3,FALSE),0)</f>
        <v>0</v>
      </c>
      <c r="K51" s="79">
        <f t="shared" si="3"/>
        <v>0</v>
      </c>
    </row>
    <row r="52" spans="1:11">
      <c r="A52" s="62">
        <f t="shared" si="2"/>
        <v>14</v>
      </c>
      <c r="B52" s="113" t="str">
        <f>選手!G46</f>
        <v>道上 晴斗</v>
      </c>
      <c r="C52" s="78" t="str">
        <f>IFERROR(VLOOKUP(B52,選手!$G:$I,2,FALSE),"")</f>
        <v>京都産業大学</v>
      </c>
      <c r="D52" s="78">
        <f>IFERROR(VLOOKUP(B52,選手!$G:$I,3,FALSE),"")</f>
        <v>2</v>
      </c>
      <c r="E52" s="94">
        <f>IFERROR(VLOOKUP(B52,春関!$F:$H,3,FALSE),0)</f>
        <v>0</v>
      </c>
      <c r="F52" s="94">
        <f>IFERROR(VLOOKUP(B52,西日本!$F:$H,3,FALSE),0)</f>
        <v>0</v>
      </c>
      <c r="G52" s="94">
        <f>IFERROR(VLOOKUP(B52,選抜!$F:$H,3,FALSE),0)</f>
        <v>0</v>
      </c>
      <c r="H52" s="94">
        <f>IFERROR(VLOOKUP(B52,秋関!$F:$H,3,FALSE),0)</f>
        <v>0</v>
      </c>
      <c r="I52" s="79">
        <f>IFERROR(VLOOKUP(B52,インカレ!$F:$H,3,FALSE),0)</f>
        <v>0</v>
      </c>
      <c r="J52" s="79">
        <f>IFERROR(VLOOKUP(B52,新人戦!$F:$H,3,FALSE),0)</f>
        <v>0</v>
      </c>
      <c r="K52" s="79">
        <f t="shared" si="3"/>
        <v>0</v>
      </c>
    </row>
    <row r="53" spans="1:11">
      <c r="A53" s="62">
        <f t="shared" si="2"/>
        <v>14</v>
      </c>
      <c r="B53" s="113" t="str">
        <f>選手!G47</f>
        <v>諏訪 爽馬</v>
      </c>
      <c r="C53" s="78" t="str">
        <f>IFERROR(VLOOKUP(B53,選手!$G:$I,2,FALSE),"")</f>
        <v>京都産業大学</v>
      </c>
      <c r="D53" s="78">
        <f>IFERROR(VLOOKUP(B53,選手!$G:$I,3,FALSE),"")</f>
        <v>1</v>
      </c>
      <c r="E53" s="94">
        <f>IFERROR(VLOOKUP(B53,春関!$F:$H,3,FALSE),0)</f>
        <v>0</v>
      </c>
      <c r="F53" s="94">
        <f>IFERROR(VLOOKUP(B53,西日本!$F:$H,3,FALSE),0)</f>
        <v>0</v>
      </c>
      <c r="G53" s="94">
        <f>IFERROR(VLOOKUP(B53,選抜!$F:$H,3,FALSE),0)</f>
        <v>0</v>
      </c>
      <c r="H53" s="94">
        <f>IFERROR(VLOOKUP(B53,秋関!$F:$H,3,FALSE),0)</f>
        <v>0</v>
      </c>
      <c r="I53" s="79">
        <f>IFERROR(VLOOKUP(B53,インカレ!$F:$H,3,FALSE),0)</f>
        <v>0</v>
      </c>
      <c r="J53" s="79">
        <f>IFERROR(VLOOKUP(B53,新人戦!$F:$H,3,FALSE),0)</f>
        <v>0</v>
      </c>
      <c r="K53" s="79">
        <f t="shared" si="3"/>
        <v>0</v>
      </c>
    </row>
    <row r="54" spans="1:11">
      <c r="A54" s="62">
        <f t="shared" si="2"/>
        <v>14</v>
      </c>
      <c r="B54" s="113" t="str">
        <f>選手!G48</f>
        <v>佐久間 隼人</v>
      </c>
      <c r="C54" s="78" t="str">
        <f>IFERROR(VLOOKUP(B54,選手!$G:$I,2,FALSE),"")</f>
        <v>京都先端科学大学</v>
      </c>
      <c r="D54" s="78">
        <f>IFERROR(VLOOKUP(B54,選手!$G:$I,3,FALSE),"")</f>
        <v>1</v>
      </c>
      <c r="E54" s="94">
        <f>IFERROR(VLOOKUP(B54,春関!$F:$H,3,FALSE),0)</f>
        <v>0</v>
      </c>
      <c r="F54" s="94">
        <f>IFERROR(VLOOKUP(B54,西日本!$F:$H,3,FALSE),0)</f>
        <v>0</v>
      </c>
      <c r="G54" s="94">
        <f>IFERROR(VLOOKUP(B54,選抜!$F:$H,3,FALSE),0)</f>
        <v>0</v>
      </c>
      <c r="H54" s="94">
        <f>IFERROR(VLOOKUP(B54,秋関!$F:$H,3,FALSE),0)</f>
        <v>0</v>
      </c>
      <c r="I54" s="79">
        <f>IFERROR(VLOOKUP(B54,インカレ!$F:$H,3,FALSE),0)</f>
        <v>0</v>
      </c>
      <c r="J54" s="79">
        <f>IFERROR(VLOOKUP(B54,新人戦!$F:$H,3,FALSE),0)</f>
        <v>0</v>
      </c>
      <c r="K54" s="79">
        <f t="shared" si="3"/>
        <v>0</v>
      </c>
    </row>
    <row r="55" spans="1:11">
      <c r="A55" s="62">
        <f t="shared" si="2"/>
        <v>14</v>
      </c>
      <c r="B55" s="113" t="str">
        <f>選手!G49</f>
        <v>荒木 大</v>
      </c>
      <c r="C55" s="78" t="str">
        <f>IFERROR(VLOOKUP(B55,選手!$G:$I,2,FALSE),"")</f>
        <v>京都大学</v>
      </c>
      <c r="D55" s="78">
        <f>IFERROR(VLOOKUP(B55,選手!$G:$I,3,FALSE),"")</f>
        <v>3</v>
      </c>
      <c r="E55" s="94">
        <f>IFERROR(VLOOKUP(B55,春関!$F:$H,3,FALSE),0)</f>
        <v>0</v>
      </c>
      <c r="F55" s="94">
        <f>IFERROR(VLOOKUP(B55,西日本!$F:$H,3,FALSE),0)</f>
        <v>0</v>
      </c>
      <c r="G55" s="94">
        <f>IFERROR(VLOOKUP(B55,選抜!$F:$H,3,FALSE),0)</f>
        <v>0</v>
      </c>
      <c r="H55" s="94">
        <f>IFERROR(VLOOKUP(B55,秋関!$F:$H,3,FALSE),0)</f>
        <v>0</v>
      </c>
      <c r="I55" s="79">
        <f>IFERROR(VLOOKUP(B55,インカレ!$F:$H,3,FALSE),0)</f>
        <v>0</v>
      </c>
      <c r="J55" s="79">
        <f>IFERROR(VLOOKUP(B55,新人戦!$F:$H,3,FALSE),0)</f>
        <v>0</v>
      </c>
      <c r="K55" s="79">
        <f t="shared" si="3"/>
        <v>0</v>
      </c>
    </row>
    <row r="56" spans="1:11">
      <c r="A56" s="62">
        <f t="shared" si="2"/>
        <v>14</v>
      </c>
      <c r="B56" s="113" t="str">
        <f>選手!G50</f>
        <v>飯田 廉澄</v>
      </c>
      <c r="C56" s="78" t="str">
        <f>IFERROR(VLOOKUP(B56,選手!$G:$I,2,FALSE),"")</f>
        <v>京都大学</v>
      </c>
      <c r="D56" s="78">
        <f>IFERROR(VLOOKUP(B56,選手!$G:$I,3,FALSE),"")</f>
        <v>2</v>
      </c>
      <c r="E56" s="94">
        <f>IFERROR(VLOOKUP(B56,春関!$F:$H,3,FALSE),0)</f>
        <v>0</v>
      </c>
      <c r="F56" s="94">
        <f>IFERROR(VLOOKUP(B56,西日本!$F:$H,3,FALSE),0)</f>
        <v>0</v>
      </c>
      <c r="G56" s="94">
        <f>IFERROR(VLOOKUP(B56,選抜!$F:$H,3,FALSE),0)</f>
        <v>0</v>
      </c>
      <c r="H56" s="94">
        <f>IFERROR(VLOOKUP(B56,秋関!$F:$H,3,FALSE),0)</f>
        <v>0</v>
      </c>
      <c r="I56" s="79">
        <f>IFERROR(VLOOKUP(B56,インカレ!$F:$H,3,FALSE),0)</f>
        <v>0</v>
      </c>
      <c r="J56" s="79">
        <f>IFERROR(VLOOKUP(B56,新人戦!$F:$H,3,FALSE),0)</f>
        <v>0</v>
      </c>
      <c r="K56" s="79">
        <f t="shared" si="3"/>
        <v>0</v>
      </c>
    </row>
    <row r="57" spans="1:11">
      <c r="A57" s="62">
        <f t="shared" si="2"/>
        <v>14</v>
      </c>
      <c r="B57" s="113" t="str">
        <f>選手!G51</f>
        <v>稲田 旺輝</v>
      </c>
      <c r="C57" s="78" t="str">
        <f>IFERROR(VLOOKUP(B57,選手!$G:$I,2,FALSE),"")</f>
        <v>京都大学</v>
      </c>
      <c r="D57" s="78">
        <f>IFERROR(VLOOKUP(B57,選手!$G:$I,3,FALSE),"")</f>
        <v>2</v>
      </c>
      <c r="E57" s="94">
        <f>IFERROR(VLOOKUP(B57,春関!$F:$H,3,FALSE),0)</f>
        <v>0</v>
      </c>
      <c r="F57" s="94">
        <f>IFERROR(VLOOKUP(B57,西日本!$F:$H,3,FALSE),0)</f>
        <v>0</v>
      </c>
      <c r="G57" s="94">
        <f>IFERROR(VLOOKUP(B57,選抜!$F:$H,3,FALSE),0)</f>
        <v>0</v>
      </c>
      <c r="H57" s="94">
        <f>IFERROR(VLOOKUP(B57,秋関!$F:$H,3,FALSE),0)</f>
        <v>0</v>
      </c>
      <c r="I57" s="79">
        <f>IFERROR(VLOOKUP(B57,インカレ!$F:$H,3,FALSE),0)</f>
        <v>0</v>
      </c>
      <c r="J57" s="79">
        <f>IFERROR(VLOOKUP(B57,新人戦!$F:$H,3,FALSE),0)</f>
        <v>0</v>
      </c>
      <c r="K57" s="79">
        <f t="shared" si="3"/>
        <v>0</v>
      </c>
    </row>
    <row r="58" spans="1:11">
      <c r="A58" s="62">
        <f t="shared" si="2"/>
        <v>14</v>
      </c>
      <c r="B58" s="113" t="str">
        <f>選手!G53</f>
        <v>岩岡 侑汰</v>
      </c>
      <c r="C58" s="78" t="str">
        <f>IFERROR(VLOOKUP(B58,選手!$G:$I,2,FALSE),"")</f>
        <v>京都大学</v>
      </c>
      <c r="D58" s="78">
        <f>IFERROR(VLOOKUP(B58,選手!$G:$I,3,FALSE),"")</f>
        <v>4</v>
      </c>
      <c r="E58" s="94">
        <f>IFERROR(VLOOKUP(B58,春関!$F:$H,3,FALSE),0)</f>
        <v>0</v>
      </c>
      <c r="F58" s="94">
        <f>IFERROR(VLOOKUP(B58,西日本!$F:$H,3,FALSE),0)</f>
        <v>0</v>
      </c>
      <c r="G58" s="94">
        <f>IFERROR(VLOOKUP(B58,選抜!$F:$H,3,FALSE),0)</f>
        <v>0</v>
      </c>
      <c r="H58" s="94">
        <f>IFERROR(VLOOKUP(B58,秋関!$F:$H,3,FALSE),0)</f>
        <v>0</v>
      </c>
      <c r="I58" s="79">
        <f>IFERROR(VLOOKUP(B58,インカレ!$F:$H,3,FALSE),0)</f>
        <v>0</v>
      </c>
      <c r="J58" s="79">
        <f>IFERROR(VLOOKUP(B58,新人戦!$F:$H,3,FALSE),0)</f>
        <v>0</v>
      </c>
      <c r="K58" s="79">
        <f t="shared" si="3"/>
        <v>0</v>
      </c>
    </row>
    <row r="59" spans="1:11">
      <c r="A59" s="62">
        <f t="shared" si="2"/>
        <v>14</v>
      </c>
      <c r="B59" s="113" t="str">
        <f>選手!G54</f>
        <v>大野 楓</v>
      </c>
      <c r="C59" s="78" t="str">
        <f>IFERROR(VLOOKUP(B59,選手!$G:$I,2,FALSE),"")</f>
        <v>京都大学</v>
      </c>
      <c r="D59" s="78">
        <f>IFERROR(VLOOKUP(B59,選手!$G:$I,3,FALSE),"")</f>
        <v>1</v>
      </c>
      <c r="E59" s="94">
        <f>IFERROR(VLOOKUP(B59,春関!$F:$H,3,FALSE),0)</f>
        <v>0</v>
      </c>
      <c r="F59" s="94">
        <f>IFERROR(VLOOKUP(B59,西日本!$F:$H,3,FALSE),0)</f>
        <v>0</v>
      </c>
      <c r="G59" s="94">
        <f>IFERROR(VLOOKUP(B59,選抜!$F:$H,3,FALSE),0)</f>
        <v>0</v>
      </c>
      <c r="H59" s="94">
        <f>IFERROR(VLOOKUP(B59,秋関!$F:$H,3,FALSE),0)</f>
        <v>0</v>
      </c>
      <c r="I59" s="79">
        <f>IFERROR(VLOOKUP(B59,インカレ!$F:$H,3,FALSE),0)</f>
        <v>0</v>
      </c>
      <c r="J59" s="79">
        <f>IFERROR(VLOOKUP(B59,新人戦!$F:$H,3,FALSE),0)</f>
        <v>0</v>
      </c>
      <c r="K59" s="79">
        <f t="shared" si="3"/>
        <v>0</v>
      </c>
    </row>
    <row r="60" spans="1:11">
      <c r="A60" s="62">
        <f t="shared" si="2"/>
        <v>14</v>
      </c>
      <c r="B60" s="113" t="str">
        <f>選手!G55</f>
        <v>川口 龍輝</v>
      </c>
      <c r="C60" s="78" t="str">
        <f>IFERROR(VLOOKUP(B60,選手!$G:$I,2,FALSE),"")</f>
        <v>京都大学</v>
      </c>
      <c r="D60" s="78">
        <f>IFERROR(VLOOKUP(B60,選手!$G:$I,3,FALSE),"")</f>
        <v>1</v>
      </c>
      <c r="E60" s="94">
        <f>IFERROR(VLOOKUP(B60,春関!$F:$H,3,FALSE),0)</f>
        <v>0</v>
      </c>
      <c r="F60" s="94">
        <f>IFERROR(VLOOKUP(B60,西日本!$F:$H,3,FALSE),0)</f>
        <v>0</v>
      </c>
      <c r="G60" s="94">
        <f>IFERROR(VLOOKUP(B60,選抜!$F:$H,3,FALSE),0)</f>
        <v>0</v>
      </c>
      <c r="H60" s="94">
        <f>IFERROR(VLOOKUP(B60,秋関!$F:$H,3,FALSE),0)</f>
        <v>0</v>
      </c>
      <c r="I60" s="79">
        <f>IFERROR(VLOOKUP(B60,インカレ!$F:$H,3,FALSE),0)</f>
        <v>0</v>
      </c>
      <c r="J60" s="79">
        <f>IFERROR(VLOOKUP(B60,新人戦!$F:$H,3,FALSE),0)</f>
        <v>0</v>
      </c>
      <c r="K60" s="79">
        <f t="shared" si="3"/>
        <v>0</v>
      </c>
    </row>
    <row r="61" spans="1:11">
      <c r="A61" s="62">
        <f t="shared" si="2"/>
        <v>14</v>
      </c>
      <c r="B61" s="113" t="str">
        <f>選手!G56</f>
        <v>神社 弘明</v>
      </c>
      <c r="C61" s="78" t="str">
        <f>IFERROR(VLOOKUP(B61,選手!$G:$I,2,FALSE),"")</f>
        <v>京都大学</v>
      </c>
      <c r="D61" s="78">
        <f>IFERROR(VLOOKUP(B61,選手!$G:$I,3,FALSE),"")</f>
        <v>1</v>
      </c>
      <c r="E61" s="94">
        <f>IFERROR(VLOOKUP(B61,春関!$F:$H,3,FALSE),0)</f>
        <v>0</v>
      </c>
      <c r="F61" s="94">
        <f>IFERROR(VLOOKUP(B61,西日本!$F:$H,3,FALSE),0)</f>
        <v>0</v>
      </c>
      <c r="G61" s="94">
        <f>IFERROR(VLOOKUP(B61,選抜!$F:$H,3,FALSE),0)</f>
        <v>0</v>
      </c>
      <c r="H61" s="94">
        <f>IFERROR(VLOOKUP(B61,秋関!$F:$H,3,FALSE),0)</f>
        <v>0</v>
      </c>
      <c r="I61" s="79">
        <f>IFERROR(VLOOKUP(B61,インカレ!$F:$H,3,FALSE),0)</f>
        <v>0</v>
      </c>
      <c r="J61" s="79">
        <f>IFERROR(VLOOKUP(B61,新人戦!$F:$H,3,FALSE),0)</f>
        <v>0</v>
      </c>
      <c r="K61" s="79">
        <f t="shared" si="3"/>
        <v>0</v>
      </c>
    </row>
    <row r="62" spans="1:11">
      <c r="A62" s="62">
        <f t="shared" si="2"/>
        <v>14</v>
      </c>
      <c r="B62" s="113" t="str">
        <f>選手!G57</f>
        <v>久徳 正禄</v>
      </c>
      <c r="C62" s="78" t="str">
        <f>IFERROR(VLOOKUP(B62,選手!$G:$I,2,FALSE),"")</f>
        <v>京都大学</v>
      </c>
      <c r="D62" s="78">
        <f>IFERROR(VLOOKUP(B62,選手!$G:$I,3,FALSE),"")</f>
        <v>3</v>
      </c>
      <c r="E62" s="94">
        <f>IFERROR(VLOOKUP(B62,春関!$F:$H,3,FALSE),0)</f>
        <v>0</v>
      </c>
      <c r="F62" s="94">
        <f>IFERROR(VLOOKUP(B62,西日本!$F:$H,3,FALSE),0)</f>
        <v>0</v>
      </c>
      <c r="G62" s="94">
        <f>IFERROR(VLOOKUP(B62,選抜!$F:$H,3,FALSE),0)</f>
        <v>0</v>
      </c>
      <c r="H62" s="94">
        <f>IFERROR(VLOOKUP(B62,秋関!$F:$H,3,FALSE),0)</f>
        <v>0</v>
      </c>
      <c r="I62" s="79">
        <f>IFERROR(VLOOKUP(B62,インカレ!$F:$H,3,FALSE),0)</f>
        <v>0</v>
      </c>
      <c r="J62" s="79">
        <f>IFERROR(VLOOKUP(B62,新人戦!$F:$H,3,FALSE),0)</f>
        <v>0</v>
      </c>
      <c r="K62" s="79">
        <f t="shared" si="3"/>
        <v>0</v>
      </c>
    </row>
    <row r="63" spans="1:11">
      <c r="A63" s="62">
        <f t="shared" si="2"/>
        <v>14</v>
      </c>
      <c r="B63" s="113" t="str">
        <f>選手!G58</f>
        <v>葛谷 滝人</v>
      </c>
      <c r="C63" s="78" t="str">
        <f>IFERROR(VLOOKUP(B63,選手!$G:$I,2,FALSE),"")</f>
        <v>京都大学</v>
      </c>
      <c r="D63" s="78">
        <f>IFERROR(VLOOKUP(B63,選手!$G:$I,3,FALSE),"")</f>
        <v>2</v>
      </c>
      <c r="E63" s="94">
        <f>IFERROR(VLOOKUP(B63,春関!$F:$H,3,FALSE),0)</f>
        <v>0</v>
      </c>
      <c r="F63" s="94">
        <f>IFERROR(VLOOKUP(B63,西日本!$F:$H,3,FALSE),0)</f>
        <v>0</v>
      </c>
      <c r="G63" s="94">
        <f>IFERROR(VLOOKUP(B63,選抜!$F:$H,3,FALSE),0)</f>
        <v>0</v>
      </c>
      <c r="H63" s="94">
        <f>IFERROR(VLOOKUP(B63,秋関!$F:$H,3,FALSE),0)</f>
        <v>0</v>
      </c>
      <c r="I63" s="79">
        <f>IFERROR(VLOOKUP(B63,インカレ!$F:$H,3,FALSE),0)</f>
        <v>0</v>
      </c>
      <c r="J63" s="79">
        <f>IFERROR(VLOOKUP(B63,新人戦!$F:$H,3,FALSE),0)</f>
        <v>0</v>
      </c>
      <c r="K63" s="79">
        <f t="shared" si="3"/>
        <v>0</v>
      </c>
    </row>
    <row r="64" spans="1:11">
      <c r="A64" s="62">
        <f t="shared" si="2"/>
        <v>14</v>
      </c>
      <c r="B64" s="113" t="str">
        <f>選手!G59</f>
        <v>小林 遼太郎</v>
      </c>
      <c r="C64" s="78" t="str">
        <f>IFERROR(VLOOKUP(B64,選手!$G:$I,2,FALSE),"")</f>
        <v>京都大学</v>
      </c>
      <c r="D64" s="78">
        <f>IFERROR(VLOOKUP(B64,選手!$G:$I,3,FALSE),"")</f>
        <v>1</v>
      </c>
      <c r="E64" s="94">
        <f>IFERROR(VLOOKUP(B64,春関!$F:$H,3,FALSE),0)</f>
        <v>0</v>
      </c>
      <c r="F64" s="94">
        <f>IFERROR(VLOOKUP(B64,西日本!$F:$H,3,FALSE),0)</f>
        <v>0</v>
      </c>
      <c r="G64" s="94">
        <f>IFERROR(VLOOKUP(B64,選抜!$F:$H,3,FALSE),0)</f>
        <v>0</v>
      </c>
      <c r="H64" s="94">
        <f>IFERROR(VLOOKUP(B64,秋関!$F:$H,3,FALSE),0)</f>
        <v>0</v>
      </c>
      <c r="I64" s="79">
        <f>IFERROR(VLOOKUP(B64,インカレ!$F:$H,3,FALSE),0)</f>
        <v>0</v>
      </c>
      <c r="J64" s="79">
        <f>IFERROR(VLOOKUP(B64,新人戦!$F:$H,3,FALSE),0)</f>
        <v>0</v>
      </c>
      <c r="K64" s="79">
        <f t="shared" si="3"/>
        <v>0</v>
      </c>
    </row>
    <row r="65" spans="1:11">
      <c r="A65" s="62">
        <f t="shared" si="2"/>
        <v>14</v>
      </c>
      <c r="B65" s="113" t="str">
        <f>選手!G60</f>
        <v>佐々木 唯照</v>
      </c>
      <c r="C65" s="78" t="str">
        <f>IFERROR(VLOOKUP(B65,選手!$G:$I,2,FALSE),"")</f>
        <v>京都大学</v>
      </c>
      <c r="D65" s="78">
        <f>IFERROR(VLOOKUP(B65,選手!$G:$I,3,FALSE),"")</f>
        <v>1</v>
      </c>
      <c r="E65" s="94">
        <f>IFERROR(VLOOKUP(B65,春関!$F:$H,3,FALSE),0)</f>
        <v>0</v>
      </c>
      <c r="F65" s="94">
        <f>IFERROR(VLOOKUP(B65,西日本!$F:$H,3,FALSE),0)</f>
        <v>0</v>
      </c>
      <c r="G65" s="94">
        <f>IFERROR(VLOOKUP(B65,選抜!$F:$H,3,FALSE),0)</f>
        <v>0</v>
      </c>
      <c r="H65" s="94">
        <f>IFERROR(VLOOKUP(B65,秋関!$F:$H,3,FALSE),0)</f>
        <v>0</v>
      </c>
      <c r="I65" s="79">
        <f>IFERROR(VLOOKUP(B65,インカレ!$F:$H,3,FALSE),0)</f>
        <v>0</v>
      </c>
      <c r="J65" s="79">
        <f>IFERROR(VLOOKUP(B65,新人戦!$F:$H,3,FALSE),0)</f>
        <v>0</v>
      </c>
      <c r="K65" s="79">
        <f t="shared" si="3"/>
        <v>0</v>
      </c>
    </row>
    <row r="66" spans="1:11">
      <c r="A66" s="62">
        <f t="shared" ref="A66:A97" si="4">RANK($K66,$K:$K)</f>
        <v>14</v>
      </c>
      <c r="B66" s="113" t="str">
        <f>選手!G61</f>
        <v>高橋 晴人</v>
      </c>
      <c r="C66" s="78" t="str">
        <f>IFERROR(VLOOKUP(B66,選手!$G:$I,2,FALSE),"")</f>
        <v>京都大学</v>
      </c>
      <c r="D66" s="78">
        <f>IFERROR(VLOOKUP(B66,選手!$G:$I,3,FALSE),"")</f>
        <v>1</v>
      </c>
      <c r="E66" s="94">
        <f>IFERROR(VLOOKUP(B66,春関!$F:$H,3,FALSE),0)</f>
        <v>0</v>
      </c>
      <c r="F66" s="94">
        <f>IFERROR(VLOOKUP(B66,西日本!$F:$H,3,FALSE),0)</f>
        <v>0</v>
      </c>
      <c r="G66" s="94">
        <f>IFERROR(VLOOKUP(B66,選抜!$F:$H,3,FALSE),0)</f>
        <v>0</v>
      </c>
      <c r="H66" s="94">
        <f>IFERROR(VLOOKUP(B66,秋関!$F:$H,3,FALSE),0)</f>
        <v>0</v>
      </c>
      <c r="I66" s="79">
        <f>IFERROR(VLOOKUP(B66,インカレ!$F:$H,3,FALSE),0)</f>
        <v>0</v>
      </c>
      <c r="J66" s="79">
        <f>IFERROR(VLOOKUP(B66,新人戦!$F:$H,3,FALSE),0)</f>
        <v>0</v>
      </c>
      <c r="K66" s="79">
        <f t="shared" ref="K66:K97" si="5">LARGE(E66:J66,1)+LARGE(E66:J66,2)+LARGE(E66:J66,3)</f>
        <v>0</v>
      </c>
    </row>
    <row r="67" spans="1:11">
      <c r="A67" s="62">
        <f t="shared" si="4"/>
        <v>14</v>
      </c>
      <c r="B67" s="113" t="str">
        <f>選手!G62</f>
        <v>滝口 朔矢</v>
      </c>
      <c r="C67" s="78" t="str">
        <f>IFERROR(VLOOKUP(B67,選手!$G:$I,2,FALSE),"")</f>
        <v>京都大学</v>
      </c>
      <c r="D67" s="78">
        <f>IFERROR(VLOOKUP(B67,選手!$G:$I,3,FALSE),"")</f>
        <v>1</v>
      </c>
      <c r="E67" s="94">
        <f>IFERROR(VLOOKUP(B67,春関!$F:$H,3,FALSE),0)</f>
        <v>0</v>
      </c>
      <c r="F67" s="94">
        <f>IFERROR(VLOOKUP(B67,西日本!$F:$H,3,FALSE),0)</f>
        <v>0</v>
      </c>
      <c r="G67" s="94">
        <f>IFERROR(VLOOKUP(B67,選抜!$F:$H,3,FALSE),0)</f>
        <v>0</v>
      </c>
      <c r="H67" s="94">
        <f>IFERROR(VLOOKUP(B67,秋関!$F:$H,3,FALSE),0)</f>
        <v>0</v>
      </c>
      <c r="I67" s="79">
        <f>IFERROR(VLOOKUP(B67,インカレ!$F:$H,3,FALSE),0)</f>
        <v>0</v>
      </c>
      <c r="J67" s="79">
        <f>IFERROR(VLOOKUP(B67,新人戦!$F:$H,3,FALSE),0)</f>
        <v>0</v>
      </c>
      <c r="K67" s="79">
        <f t="shared" si="5"/>
        <v>0</v>
      </c>
    </row>
    <row r="68" spans="1:11">
      <c r="A68" s="62">
        <f t="shared" si="4"/>
        <v>14</v>
      </c>
      <c r="B68" s="113" t="str">
        <f>選手!G63</f>
        <v>竹島 昂輝</v>
      </c>
      <c r="C68" s="78" t="str">
        <f>IFERROR(VLOOKUP(B68,選手!$G:$I,2,FALSE),"")</f>
        <v>京都大学</v>
      </c>
      <c r="D68" s="78">
        <f>IFERROR(VLOOKUP(B68,選手!$G:$I,3,FALSE),"")</f>
        <v>2</v>
      </c>
      <c r="E68" s="94">
        <f>IFERROR(VLOOKUP(B68,春関!$F:$H,3,FALSE),0)</f>
        <v>0</v>
      </c>
      <c r="F68" s="94">
        <f>IFERROR(VLOOKUP(B68,西日本!$F:$H,3,FALSE),0)</f>
        <v>0</v>
      </c>
      <c r="G68" s="94">
        <f>IFERROR(VLOOKUP(B68,選抜!$F:$H,3,FALSE),0)</f>
        <v>0</v>
      </c>
      <c r="H68" s="94">
        <f>IFERROR(VLOOKUP(B68,秋関!$F:$H,3,FALSE),0)</f>
        <v>0</v>
      </c>
      <c r="I68" s="79">
        <f>IFERROR(VLOOKUP(B68,インカレ!$F:$H,3,FALSE),0)</f>
        <v>0</v>
      </c>
      <c r="J68" s="79">
        <f>IFERROR(VLOOKUP(B68,新人戦!$F:$H,3,FALSE),0)</f>
        <v>0</v>
      </c>
      <c r="K68" s="79">
        <f t="shared" si="5"/>
        <v>0</v>
      </c>
    </row>
    <row r="69" spans="1:11">
      <c r="A69" s="62">
        <f t="shared" si="4"/>
        <v>14</v>
      </c>
      <c r="B69" s="113" t="str">
        <f>選手!G64</f>
        <v>坪根 陸</v>
      </c>
      <c r="C69" s="78" t="str">
        <f>IFERROR(VLOOKUP(B69,選手!$G:$I,2,FALSE),"")</f>
        <v>京都大学</v>
      </c>
      <c r="D69" s="78">
        <f>IFERROR(VLOOKUP(B69,選手!$G:$I,3,FALSE),"")</f>
        <v>2</v>
      </c>
      <c r="E69" s="94">
        <f>IFERROR(VLOOKUP(B69,春関!$F:$H,3,FALSE),0)</f>
        <v>0</v>
      </c>
      <c r="F69" s="94">
        <f>IFERROR(VLOOKUP(B69,西日本!$F:$H,3,FALSE),0)</f>
        <v>0</v>
      </c>
      <c r="G69" s="94">
        <f>IFERROR(VLOOKUP(B69,選抜!$F:$H,3,FALSE),0)</f>
        <v>0</v>
      </c>
      <c r="H69" s="94">
        <f>IFERROR(VLOOKUP(B69,秋関!$F:$H,3,FALSE),0)</f>
        <v>0</v>
      </c>
      <c r="I69" s="79">
        <f>IFERROR(VLOOKUP(B69,インカレ!$F:$H,3,FALSE),0)</f>
        <v>0</v>
      </c>
      <c r="J69" s="79">
        <f>IFERROR(VLOOKUP(B69,新人戦!$F:$H,3,FALSE),0)</f>
        <v>0</v>
      </c>
      <c r="K69" s="79">
        <f t="shared" si="5"/>
        <v>0</v>
      </c>
    </row>
    <row r="70" spans="1:11">
      <c r="A70" s="62">
        <f t="shared" si="4"/>
        <v>14</v>
      </c>
      <c r="B70" s="113" t="str">
        <f>選手!G65</f>
        <v>鶴田 翔大朗</v>
      </c>
      <c r="C70" s="78" t="str">
        <f>IFERROR(VLOOKUP(B70,選手!$G:$I,2,FALSE),"")</f>
        <v>京都大学</v>
      </c>
      <c r="D70" s="78">
        <f>IFERROR(VLOOKUP(B70,選手!$G:$I,3,FALSE),"")</f>
        <v>4</v>
      </c>
      <c r="E70" s="94">
        <f>IFERROR(VLOOKUP(B70,春関!$F:$H,3,FALSE),0)</f>
        <v>0</v>
      </c>
      <c r="F70" s="94">
        <f>IFERROR(VLOOKUP(B70,西日本!$F:$H,3,FALSE),0)</f>
        <v>0</v>
      </c>
      <c r="G70" s="94">
        <f>IFERROR(VLOOKUP(B70,選抜!$F:$H,3,FALSE),0)</f>
        <v>0</v>
      </c>
      <c r="H70" s="94">
        <f>IFERROR(VLOOKUP(B70,秋関!$F:$H,3,FALSE),0)</f>
        <v>0</v>
      </c>
      <c r="I70" s="79">
        <f>IFERROR(VLOOKUP(B70,インカレ!$F:$H,3,FALSE),0)</f>
        <v>0</v>
      </c>
      <c r="J70" s="79">
        <f>IFERROR(VLOOKUP(B70,新人戦!$F:$H,3,FALSE),0)</f>
        <v>0</v>
      </c>
      <c r="K70" s="79">
        <f t="shared" si="5"/>
        <v>0</v>
      </c>
    </row>
    <row r="71" spans="1:11">
      <c r="A71" s="62">
        <f t="shared" si="4"/>
        <v>14</v>
      </c>
      <c r="B71" s="113" t="str">
        <f>選手!G66</f>
        <v>野呂 崇文</v>
      </c>
      <c r="C71" s="78" t="str">
        <f>IFERROR(VLOOKUP(B71,選手!$G:$I,2,FALSE),"")</f>
        <v>京都大学</v>
      </c>
      <c r="D71" s="78">
        <f>IFERROR(VLOOKUP(B71,選手!$G:$I,3,FALSE),"")</f>
        <v>1</v>
      </c>
      <c r="E71" s="94">
        <f>IFERROR(VLOOKUP(B71,春関!$F:$H,3,FALSE),0)</f>
        <v>0</v>
      </c>
      <c r="F71" s="94">
        <f>IFERROR(VLOOKUP(B71,西日本!$F:$H,3,FALSE),0)</f>
        <v>0</v>
      </c>
      <c r="G71" s="94">
        <f>IFERROR(VLOOKUP(B71,選抜!$F:$H,3,FALSE),0)</f>
        <v>0</v>
      </c>
      <c r="H71" s="94">
        <f>IFERROR(VLOOKUP(B71,秋関!$F:$H,3,FALSE),0)</f>
        <v>0</v>
      </c>
      <c r="I71" s="79">
        <f>IFERROR(VLOOKUP(B71,インカレ!$F:$H,3,FALSE),0)</f>
        <v>0</v>
      </c>
      <c r="J71" s="79">
        <f>IFERROR(VLOOKUP(B71,新人戦!$F:$H,3,FALSE),0)</f>
        <v>0</v>
      </c>
      <c r="K71" s="79">
        <f t="shared" si="5"/>
        <v>0</v>
      </c>
    </row>
    <row r="72" spans="1:11">
      <c r="A72" s="62">
        <f t="shared" si="4"/>
        <v>14</v>
      </c>
      <c r="B72" s="113" t="str">
        <f>選手!G67</f>
        <v>古谷 庸典</v>
      </c>
      <c r="C72" s="78" t="str">
        <f>IFERROR(VLOOKUP(B72,選手!$G:$I,2,FALSE),"")</f>
        <v>京都大学</v>
      </c>
      <c r="D72" s="78">
        <f>IFERROR(VLOOKUP(B72,選手!$G:$I,3,FALSE),"")</f>
        <v>3</v>
      </c>
      <c r="E72" s="94">
        <f>IFERROR(VLOOKUP(B72,春関!$F:$H,3,FALSE),0)</f>
        <v>0</v>
      </c>
      <c r="F72" s="94">
        <f>IFERROR(VLOOKUP(B72,西日本!$F:$H,3,FALSE),0)</f>
        <v>0</v>
      </c>
      <c r="G72" s="94">
        <f>IFERROR(VLOOKUP(B72,選抜!$F:$H,3,FALSE),0)</f>
        <v>0</v>
      </c>
      <c r="H72" s="94">
        <f>IFERROR(VLOOKUP(B72,秋関!$F:$H,3,FALSE),0)</f>
        <v>0</v>
      </c>
      <c r="I72" s="79">
        <f>IFERROR(VLOOKUP(B72,インカレ!$F:$H,3,FALSE),0)</f>
        <v>0</v>
      </c>
      <c r="J72" s="79">
        <f>IFERROR(VLOOKUP(B72,新人戦!$F:$H,3,FALSE),0)</f>
        <v>0</v>
      </c>
      <c r="K72" s="79">
        <f t="shared" si="5"/>
        <v>0</v>
      </c>
    </row>
    <row r="73" spans="1:11">
      <c r="A73" s="62">
        <f t="shared" si="4"/>
        <v>14</v>
      </c>
      <c r="B73" s="113" t="str">
        <f>選手!G68</f>
        <v>堀内 祐志</v>
      </c>
      <c r="C73" s="78" t="str">
        <f>IFERROR(VLOOKUP(B73,選手!$G:$I,2,FALSE),"")</f>
        <v>京都大学</v>
      </c>
      <c r="D73" s="78">
        <f>IFERROR(VLOOKUP(B73,選手!$G:$I,3,FALSE),"")</f>
        <v>1</v>
      </c>
      <c r="E73" s="94">
        <f>IFERROR(VLOOKUP(B73,春関!$F:$H,3,FALSE),0)</f>
        <v>0</v>
      </c>
      <c r="F73" s="94">
        <f>IFERROR(VLOOKUP(B73,西日本!$F:$H,3,FALSE),0)</f>
        <v>0</v>
      </c>
      <c r="G73" s="94">
        <f>IFERROR(VLOOKUP(B73,選抜!$F:$H,3,FALSE),0)</f>
        <v>0</v>
      </c>
      <c r="H73" s="94">
        <f>IFERROR(VLOOKUP(B73,秋関!$F:$H,3,FALSE),0)</f>
        <v>0</v>
      </c>
      <c r="I73" s="79">
        <f>IFERROR(VLOOKUP(B73,インカレ!$F:$H,3,FALSE),0)</f>
        <v>0</v>
      </c>
      <c r="J73" s="79">
        <f>IFERROR(VLOOKUP(B73,新人戦!$F:$H,3,FALSE),0)</f>
        <v>0</v>
      </c>
      <c r="K73" s="79">
        <f t="shared" si="5"/>
        <v>0</v>
      </c>
    </row>
    <row r="74" spans="1:11">
      <c r="A74" s="62">
        <f t="shared" si="4"/>
        <v>14</v>
      </c>
      <c r="B74" s="113" t="str">
        <f>選手!G69</f>
        <v>宮原 慧</v>
      </c>
      <c r="C74" s="78" t="str">
        <f>IFERROR(VLOOKUP(B74,選手!$G:$I,2,FALSE),"")</f>
        <v>京都大学</v>
      </c>
      <c r="D74" s="78">
        <f>IFERROR(VLOOKUP(B74,選手!$G:$I,3,FALSE),"")</f>
        <v>1</v>
      </c>
      <c r="E74" s="94">
        <f>IFERROR(VLOOKUP(B74,春関!$F:$H,3,FALSE),0)</f>
        <v>0</v>
      </c>
      <c r="F74" s="94">
        <f>IFERROR(VLOOKUP(B74,西日本!$F:$H,3,FALSE),0)</f>
        <v>0</v>
      </c>
      <c r="G74" s="94">
        <f>IFERROR(VLOOKUP(B74,選抜!$F:$H,3,FALSE),0)</f>
        <v>0</v>
      </c>
      <c r="H74" s="94">
        <f>IFERROR(VLOOKUP(B74,秋関!$F:$H,3,FALSE),0)</f>
        <v>0</v>
      </c>
      <c r="I74" s="79">
        <f>IFERROR(VLOOKUP(B74,インカレ!$F:$H,3,FALSE),0)</f>
        <v>0</v>
      </c>
      <c r="J74" s="79">
        <f>IFERROR(VLOOKUP(B74,新人戦!$F:$H,3,FALSE),0)</f>
        <v>0</v>
      </c>
      <c r="K74" s="79">
        <f t="shared" si="5"/>
        <v>0</v>
      </c>
    </row>
    <row r="75" spans="1:11">
      <c r="A75" s="62">
        <f t="shared" si="4"/>
        <v>14</v>
      </c>
      <c r="B75" s="113" t="str">
        <f>選手!G70</f>
        <v>森本 雄策</v>
      </c>
      <c r="C75" s="78" t="str">
        <f>IFERROR(VLOOKUP(B75,選手!$G:$I,2,FALSE),"")</f>
        <v>京都大学</v>
      </c>
      <c r="D75" s="78">
        <f>IFERROR(VLOOKUP(B75,選手!$G:$I,3,FALSE),"")</f>
        <v>2</v>
      </c>
      <c r="E75" s="94">
        <f>IFERROR(VLOOKUP(B75,春関!$F:$H,3,FALSE),0)</f>
        <v>0</v>
      </c>
      <c r="F75" s="94">
        <f>IFERROR(VLOOKUP(B75,西日本!$F:$H,3,FALSE),0)</f>
        <v>0</v>
      </c>
      <c r="G75" s="94">
        <f>IFERROR(VLOOKUP(B75,選抜!$F:$H,3,FALSE),0)</f>
        <v>0</v>
      </c>
      <c r="H75" s="94">
        <f>IFERROR(VLOOKUP(B75,秋関!$F:$H,3,FALSE),0)</f>
        <v>0</v>
      </c>
      <c r="I75" s="79">
        <f>IFERROR(VLOOKUP(B75,インカレ!$F:$H,3,FALSE),0)</f>
        <v>0</v>
      </c>
      <c r="J75" s="79">
        <f>IFERROR(VLOOKUP(B75,新人戦!$F:$H,3,FALSE),0)</f>
        <v>0</v>
      </c>
      <c r="K75" s="79">
        <f t="shared" si="5"/>
        <v>0</v>
      </c>
    </row>
    <row r="76" spans="1:11">
      <c r="A76" s="62">
        <f t="shared" si="4"/>
        <v>14</v>
      </c>
      <c r="B76" s="113" t="str">
        <f>選手!G71</f>
        <v>山中 祐人</v>
      </c>
      <c r="C76" s="78" t="str">
        <f>IFERROR(VLOOKUP(B76,選手!$G:$I,2,FALSE),"")</f>
        <v>京都大学</v>
      </c>
      <c r="D76" s="78">
        <f>IFERROR(VLOOKUP(B76,選手!$G:$I,3,FALSE),"")</f>
        <v>3</v>
      </c>
      <c r="E76" s="94">
        <f>IFERROR(VLOOKUP(B76,春関!$F:$H,3,FALSE),0)</f>
        <v>0</v>
      </c>
      <c r="F76" s="94">
        <f>IFERROR(VLOOKUP(B76,西日本!$F:$H,3,FALSE),0)</f>
        <v>0</v>
      </c>
      <c r="G76" s="94">
        <f>IFERROR(VLOOKUP(B76,選抜!$F:$H,3,FALSE),0)</f>
        <v>0</v>
      </c>
      <c r="H76" s="94">
        <f>IFERROR(VLOOKUP(B76,秋関!$F:$H,3,FALSE),0)</f>
        <v>0</v>
      </c>
      <c r="I76" s="79">
        <f>IFERROR(VLOOKUP(B76,インカレ!$F:$H,3,FALSE),0)</f>
        <v>0</v>
      </c>
      <c r="J76" s="79">
        <f>IFERROR(VLOOKUP(B76,新人戦!$F:$H,3,FALSE),0)</f>
        <v>0</v>
      </c>
      <c r="K76" s="79">
        <f t="shared" si="5"/>
        <v>0</v>
      </c>
    </row>
    <row r="77" spans="1:11">
      <c r="A77" s="62">
        <f t="shared" si="4"/>
        <v>14</v>
      </c>
      <c r="B77" s="113" t="str">
        <f>選手!G72</f>
        <v>山本 康貴</v>
      </c>
      <c r="C77" s="78" t="str">
        <f>IFERROR(VLOOKUP(B77,選手!$G:$I,2,FALSE),"")</f>
        <v>京都大学</v>
      </c>
      <c r="D77" s="78">
        <f>IFERROR(VLOOKUP(B77,選手!$G:$I,3,FALSE),"")</f>
        <v>2</v>
      </c>
      <c r="E77" s="94">
        <f>IFERROR(VLOOKUP(B77,春関!$F:$H,3,FALSE),0)</f>
        <v>0</v>
      </c>
      <c r="F77" s="94">
        <f>IFERROR(VLOOKUP(B77,西日本!$F:$H,3,FALSE),0)</f>
        <v>0</v>
      </c>
      <c r="G77" s="94">
        <f>IFERROR(VLOOKUP(B77,選抜!$F:$H,3,FALSE),0)</f>
        <v>0</v>
      </c>
      <c r="H77" s="94">
        <f>IFERROR(VLOOKUP(B77,秋関!$F:$H,3,FALSE),0)</f>
        <v>0</v>
      </c>
      <c r="I77" s="79">
        <f>IFERROR(VLOOKUP(B77,インカレ!$F:$H,3,FALSE),0)</f>
        <v>0</v>
      </c>
      <c r="J77" s="79">
        <f>IFERROR(VLOOKUP(B77,新人戦!$F:$H,3,FALSE),0)</f>
        <v>0</v>
      </c>
      <c r="K77" s="79">
        <f t="shared" si="5"/>
        <v>0</v>
      </c>
    </row>
    <row r="78" spans="1:11">
      <c r="A78" s="62">
        <f t="shared" si="4"/>
        <v>14</v>
      </c>
      <c r="B78" s="113" t="str">
        <f>選手!G73</f>
        <v>𠮷村 凌</v>
      </c>
      <c r="C78" s="78" t="str">
        <f>IFERROR(VLOOKUP(B78,選手!$G:$I,2,FALSE),"")</f>
        <v>京都大学</v>
      </c>
      <c r="D78" s="78">
        <f>IFERROR(VLOOKUP(B78,選手!$G:$I,3,FALSE),"")</f>
        <v>3</v>
      </c>
      <c r="E78" s="94">
        <f>IFERROR(VLOOKUP(B78,春関!$F:$H,3,FALSE),0)</f>
        <v>0</v>
      </c>
      <c r="F78" s="94">
        <f>IFERROR(VLOOKUP(B78,西日本!$F:$H,3,FALSE),0)</f>
        <v>0</v>
      </c>
      <c r="G78" s="94">
        <f>IFERROR(VLOOKUP(B78,選抜!$F:$H,3,FALSE),0)</f>
        <v>0</v>
      </c>
      <c r="H78" s="94">
        <f>IFERROR(VLOOKUP(B78,秋関!$F:$H,3,FALSE),0)</f>
        <v>0</v>
      </c>
      <c r="I78" s="79">
        <f>IFERROR(VLOOKUP(B78,インカレ!$F:$H,3,FALSE),0)</f>
        <v>0</v>
      </c>
      <c r="J78" s="79">
        <f>IFERROR(VLOOKUP(B78,新人戦!$F:$H,3,FALSE),0)</f>
        <v>0</v>
      </c>
      <c r="K78" s="79">
        <f t="shared" si="5"/>
        <v>0</v>
      </c>
    </row>
    <row r="79" spans="1:11">
      <c r="A79" s="62">
        <f t="shared" si="4"/>
        <v>14</v>
      </c>
      <c r="B79" s="113" t="str">
        <f>選手!G74</f>
        <v>渡海 航基</v>
      </c>
      <c r="C79" s="78" t="str">
        <f>IFERROR(VLOOKUP(B79,選手!$G:$I,2,FALSE),"")</f>
        <v>京都大学</v>
      </c>
      <c r="D79" s="78">
        <f>IFERROR(VLOOKUP(B79,選手!$G:$I,3,FALSE),"")</f>
        <v>1</v>
      </c>
      <c r="E79" s="94">
        <f>IFERROR(VLOOKUP(B79,春関!$F:$H,3,FALSE),0)</f>
        <v>0</v>
      </c>
      <c r="F79" s="94">
        <f>IFERROR(VLOOKUP(B79,西日本!$F:$H,3,FALSE),0)</f>
        <v>0</v>
      </c>
      <c r="G79" s="94">
        <f>IFERROR(VLOOKUP(B79,選抜!$F:$H,3,FALSE),0)</f>
        <v>0</v>
      </c>
      <c r="H79" s="94">
        <f>IFERROR(VLOOKUP(B79,秋関!$F:$H,3,FALSE),0)</f>
        <v>0</v>
      </c>
      <c r="I79" s="79">
        <f>IFERROR(VLOOKUP(B79,インカレ!$F:$H,3,FALSE),0)</f>
        <v>0</v>
      </c>
      <c r="J79" s="79">
        <f>IFERROR(VLOOKUP(B79,新人戦!$F:$H,3,FALSE),0)</f>
        <v>0</v>
      </c>
      <c r="K79" s="79">
        <f t="shared" si="5"/>
        <v>0</v>
      </c>
    </row>
    <row r="80" spans="1:11">
      <c r="A80" s="62">
        <f t="shared" si="4"/>
        <v>14</v>
      </c>
      <c r="B80" s="113" t="str">
        <f>選手!G75</f>
        <v>中村 嘉友</v>
      </c>
      <c r="C80" s="78" t="str">
        <f>IFERROR(VLOOKUP(B80,選手!$G:$I,2,FALSE),"")</f>
        <v>近畿大学</v>
      </c>
      <c r="D80" s="78">
        <f>IFERROR(VLOOKUP(B80,選手!$G:$I,3,FALSE),"")</f>
        <v>3</v>
      </c>
      <c r="E80" s="94">
        <f>IFERROR(VLOOKUP(B80,春関!$F:$H,3,FALSE),0)</f>
        <v>0</v>
      </c>
      <c r="F80" s="94">
        <f>IFERROR(VLOOKUP(B80,西日本!$F:$H,3,FALSE),0)</f>
        <v>0</v>
      </c>
      <c r="G80" s="94">
        <f>IFERROR(VLOOKUP(B80,選抜!$F:$H,3,FALSE),0)</f>
        <v>0</v>
      </c>
      <c r="H80" s="94">
        <f>IFERROR(VLOOKUP(B80,秋関!$F:$H,3,FALSE),0)</f>
        <v>0</v>
      </c>
      <c r="I80" s="79">
        <f>IFERROR(VLOOKUP(B80,インカレ!$F:$H,3,FALSE),0)</f>
        <v>0</v>
      </c>
      <c r="J80" s="79">
        <f>IFERROR(VLOOKUP(B80,新人戦!$F:$H,3,FALSE),0)</f>
        <v>0</v>
      </c>
      <c r="K80" s="79">
        <f t="shared" si="5"/>
        <v>0</v>
      </c>
    </row>
    <row r="81" spans="1:11">
      <c r="A81" s="62">
        <f t="shared" si="4"/>
        <v>14</v>
      </c>
      <c r="B81" s="113" t="str">
        <f>選手!G76</f>
        <v>金井 拓磨</v>
      </c>
      <c r="C81" s="78" t="str">
        <f>IFERROR(VLOOKUP(B81,選手!$G:$I,2,FALSE),"")</f>
        <v>近畿大学</v>
      </c>
      <c r="D81" s="78">
        <f>IFERROR(VLOOKUP(B81,選手!$G:$I,3,FALSE),"")</f>
        <v>3</v>
      </c>
      <c r="E81" s="94">
        <f>IFERROR(VLOOKUP(B81,春関!$F:$H,3,FALSE),0)</f>
        <v>0</v>
      </c>
      <c r="F81" s="94">
        <f>IFERROR(VLOOKUP(B81,西日本!$F:$H,3,FALSE),0)</f>
        <v>0</v>
      </c>
      <c r="G81" s="94">
        <f>IFERROR(VLOOKUP(B81,選抜!$F:$H,3,FALSE),0)</f>
        <v>0</v>
      </c>
      <c r="H81" s="94">
        <f>IFERROR(VLOOKUP(B81,秋関!$F:$H,3,FALSE),0)</f>
        <v>0</v>
      </c>
      <c r="I81" s="79">
        <f>IFERROR(VLOOKUP(B81,インカレ!$F:$H,3,FALSE),0)</f>
        <v>0</v>
      </c>
      <c r="J81" s="79">
        <f>IFERROR(VLOOKUP(B81,新人戦!$F:$H,3,FALSE),0)</f>
        <v>0</v>
      </c>
      <c r="K81" s="79">
        <f t="shared" si="5"/>
        <v>0</v>
      </c>
    </row>
    <row r="82" spans="1:11">
      <c r="A82" s="62">
        <f t="shared" si="4"/>
        <v>14</v>
      </c>
      <c r="B82" s="113" t="str">
        <f>選手!G77</f>
        <v>佐藤 和哉</v>
      </c>
      <c r="C82" s="78" t="str">
        <f>IFERROR(VLOOKUP(B82,選手!$G:$I,2,FALSE),"")</f>
        <v>近畿大学</v>
      </c>
      <c r="D82" s="78">
        <f>IFERROR(VLOOKUP(B82,選手!$G:$I,3,FALSE),"")</f>
        <v>3</v>
      </c>
      <c r="E82" s="94">
        <f>IFERROR(VLOOKUP(B82,春関!$F:$H,3,FALSE),0)</f>
        <v>0</v>
      </c>
      <c r="F82" s="94">
        <f>IFERROR(VLOOKUP(B82,西日本!$F:$H,3,FALSE),0)</f>
        <v>0</v>
      </c>
      <c r="G82" s="94">
        <f>IFERROR(VLOOKUP(B82,選抜!$F:$H,3,FALSE),0)</f>
        <v>0</v>
      </c>
      <c r="H82" s="94">
        <f>IFERROR(VLOOKUP(B82,秋関!$F:$H,3,FALSE),0)</f>
        <v>0</v>
      </c>
      <c r="I82" s="79">
        <f>IFERROR(VLOOKUP(B82,インカレ!$F:$H,3,FALSE),0)</f>
        <v>0</v>
      </c>
      <c r="J82" s="79">
        <f>IFERROR(VLOOKUP(B82,新人戦!$F:$H,3,FALSE),0)</f>
        <v>0</v>
      </c>
      <c r="K82" s="79">
        <f t="shared" si="5"/>
        <v>0</v>
      </c>
    </row>
    <row r="83" spans="1:11">
      <c r="A83" s="62">
        <f t="shared" si="4"/>
        <v>14</v>
      </c>
      <c r="B83" s="113" t="str">
        <f>選手!G78</f>
        <v>中邑 徳明</v>
      </c>
      <c r="C83" s="78" t="str">
        <f>IFERROR(VLOOKUP(B83,選手!$G:$I,2,FALSE),"")</f>
        <v>近畿大学</v>
      </c>
      <c r="D83" s="78">
        <f>IFERROR(VLOOKUP(B83,選手!$G:$I,3,FALSE),"")</f>
        <v>3</v>
      </c>
      <c r="E83" s="94">
        <f>IFERROR(VLOOKUP(B83,春関!$F:$H,3,FALSE),0)</f>
        <v>0</v>
      </c>
      <c r="F83" s="94">
        <f>IFERROR(VLOOKUP(B83,西日本!$F:$H,3,FALSE),0)</f>
        <v>0</v>
      </c>
      <c r="G83" s="94">
        <f>IFERROR(VLOOKUP(B83,選抜!$F:$H,3,FALSE),0)</f>
        <v>0</v>
      </c>
      <c r="H83" s="94">
        <f>IFERROR(VLOOKUP(B83,秋関!$F:$H,3,FALSE),0)</f>
        <v>0</v>
      </c>
      <c r="I83" s="79">
        <f>IFERROR(VLOOKUP(B83,インカレ!$F:$H,3,FALSE),0)</f>
        <v>0</v>
      </c>
      <c r="J83" s="79">
        <f>IFERROR(VLOOKUP(B83,新人戦!$F:$H,3,FALSE),0)</f>
        <v>0</v>
      </c>
      <c r="K83" s="79">
        <f t="shared" si="5"/>
        <v>0</v>
      </c>
    </row>
    <row r="84" spans="1:11">
      <c r="A84" s="62">
        <f t="shared" si="4"/>
        <v>14</v>
      </c>
      <c r="B84" s="113" t="str">
        <f>選手!G79</f>
        <v>姫野 遥人</v>
      </c>
      <c r="C84" s="78" t="str">
        <f>IFERROR(VLOOKUP(B84,選手!$G:$I,2,FALSE),"")</f>
        <v>近畿大学</v>
      </c>
      <c r="D84" s="78">
        <f>IFERROR(VLOOKUP(B84,選手!$G:$I,3,FALSE),"")</f>
        <v>3</v>
      </c>
      <c r="E84" s="94">
        <f>IFERROR(VLOOKUP(B84,春関!$F:$H,3,FALSE),0)</f>
        <v>0</v>
      </c>
      <c r="F84" s="94">
        <f>IFERROR(VLOOKUP(B84,西日本!$F:$H,3,FALSE),0)</f>
        <v>0</v>
      </c>
      <c r="G84" s="94">
        <f>IFERROR(VLOOKUP(B84,選抜!$F:$H,3,FALSE),0)</f>
        <v>0</v>
      </c>
      <c r="H84" s="94">
        <f>IFERROR(VLOOKUP(B84,秋関!$F:$H,3,FALSE),0)</f>
        <v>0</v>
      </c>
      <c r="I84" s="79">
        <f>IFERROR(VLOOKUP(B84,インカレ!$F:$H,3,FALSE),0)</f>
        <v>0</v>
      </c>
      <c r="J84" s="79">
        <f>IFERROR(VLOOKUP(B84,新人戦!$F:$H,3,FALSE),0)</f>
        <v>0</v>
      </c>
      <c r="K84" s="79">
        <f t="shared" si="5"/>
        <v>0</v>
      </c>
    </row>
    <row r="85" spans="1:11">
      <c r="A85" s="62">
        <f t="shared" si="4"/>
        <v>14</v>
      </c>
      <c r="B85" s="113" t="str">
        <f>選手!G80</f>
        <v>永井 健斗</v>
      </c>
      <c r="C85" s="78" t="str">
        <f>IFERROR(VLOOKUP(B85,選手!$G:$I,2,FALSE),"")</f>
        <v>近畿大学</v>
      </c>
      <c r="D85" s="78">
        <f>IFERROR(VLOOKUP(B85,選手!$G:$I,3,FALSE),"")</f>
        <v>2</v>
      </c>
      <c r="E85" s="94">
        <f>IFERROR(VLOOKUP(B85,春関!$F:$H,3,FALSE),0)</f>
        <v>0</v>
      </c>
      <c r="F85" s="94">
        <f>IFERROR(VLOOKUP(B85,西日本!$F:$H,3,FALSE),0)</f>
        <v>0</v>
      </c>
      <c r="G85" s="94">
        <f>IFERROR(VLOOKUP(B85,選抜!$F:$H,3,FALSE),0)</f>
        <v>0</v>
      </c>
      <c r="H85" s="94">
        <f>IFERROR(VLOOKUP(B85,秋関!$F:$H,3,FALSE),0)</f>
        <v>0</v>
      </c>
      <c r="I85" s="79">
        <f>IFERROR(VLOOKUP(B85,インカレ!$F:$H,3,FALSE),0)</f>
        <v>0</v>
      </c>
      <c r="J85" s="79">
        <f>IFERROR(VLOOKUP(B85,新人戦!$F:$H,3,FALSE),0)</f>
        <v>0</v>
      </c>
      <c r="K85" s="79">
        <f t="shared" si="5"/>
        <v>0</v>
      </c>
    </row>
    <row r="86" spans="1:11">
      <c r="A86" s="62">
        <f t="shared" si="4"/>
        <v>14</v>
      </c>
      <c r="B86" s="113" t="str">
        <f>選手!G81</f>
        <v>原田 拓</v>
      </c>
      <c r="C86" s="78" t="str">
        <f>IFERROR(VLOOKUP(B86,選手!$G:$I,2,FALSE),"")</f>
        <v>近畿大学</v>
      </c>
      <c r="D86" s="78">
        <f>IFERROR(VLOOKUP(B86,選手!$G:$I,3,FALSE),"")</f>
        <v>2</v>
      </c>
      <c r="E86" s="94">
        <f>IFERROR(VLOOKUP(B86,春関!$F:$H,3,FALSE),0)</f>
        <v>0</v>
      </c>
      <c r="F86" s="94">
        <f>IFERROR(VLOOKUP(B86,西日本!$F:$H,3,FALSE),0)</f>
        <v>0</v>
      </c>
      <c r="G86" s="94">
        <f>IFERROR(VLOOKUP(B86,選抜!$F:$H,3,FALSE),0)</f>
        <v>0</v>
      </c>
      <c r="H86" s="94">
        <f>IFERROR(VLOOKUP(B86,秋関!$F:$H,3,FALSE),0)</f>
        <v>0</v>
      </c>
      <c r="I86" s="79">
        <f>IFERROR(VLOOKUP(B86,インカレ!$F:$H,3,FALSE),0)</f>
        <v>0</v>
      </c>
      <c r="J86" s="79">
        <f>IFERROR(VLOOKUP(B86,新人戦!$F:$H,3,FALSE),0)</f>
        <v>0</v>
      </c>
      <c r="K86" s="79">
        <f t="shared" si="5"/>
        <v>0</v>
      </c>
    </row>
    <row r="87" spans="1:11">
      <c r="A87" s="62">
        <f t="shared" si="4"/>
        <v>14</v>
      </c>
      <c r="B87" s="113" t="str">
        <f>選手!G82</f>
        <v>喜田 愛斗</v>
      </c>
      <c r="C87" s="78" t="str">
        <f>IFERROR(VLOOKUP(B87,選手!$G:$I,2,FALSE),"")</f>
        <v>近畿大学</v>
      </c>
      <c r="D87" s="78">
        <f>IFERROR(VLOOKUP(B87,選手!$G:$I,3,FALSE),"")</f>
        <v>1</v>
      </c>
      <c r="E87" s="94">
        <f>IFERROR(VLOOKUP(B87,春関!$F:$H,3,FALSE),0)</f>
        <v>0</v>
      </c>
      <c r="F87" s="94">
        <f>IFERROR(VLOOKUP(B87,西日本!$F:$H,3,FALSE),0)</f>
        <v>0</v>
      </c>
      <c r="G87" s="94">
        <f>IFERROR(VLOOKUP(B87,選抜!$F:$H,3,FALSE),0)</f>
        <v>0</v>
      </c>
      <c r="H87" s="94">
        <f>IFERROR(VLOOKUP(B87,秋関!$F:$H,3,FALSE),0)</f>
        <v>0</v>
      </c>
      <c r="I87" s="79">
        <f>IFERROR(VLOOKUP(B87,インカレ!$F:$H,3,FALSE),0)</f>
        <v>0</v>
      </c>
      <c r="J87" s="79">
        <f>IFERROR(VLOOKUP(B87,新人戦!$F:$H,3,FALSE),0)</f>
        <v>0</v>
      </c>
      <c r="K87" s="79">
        <f t="shared" si="5"/>
        <v>0</v>
      </c>
    </row>
    <row r="88" spans="1:11">
      <c r="A88" s="62">
        <f t="shared" si="4"/>
        <v>14</v>
      </c>
      <c r="B88" s="113" t="str">
        <f>選手!G83</f>
        <v>下村 彩紋</v>
      </c>
      <c r="C88" s="78" t="str">
        <f>IFERROR(VLOOKUP(B88,選手!$G:$I,2,FALSE),"")</f>
        <v>近畿大学</v>
      </c>
      <c r="D88" s="78">
        <f>IFERROR(VLOOKUP(B88,選手!$G:$I,3,FALSE),"")</f>
        <v>1</v>
      </c>
      <c r="E88" s="94">
        <f>IFERROR(VLOOKUP(B88,春関!$F:$H,3,FALSE),0)</f>
        <v>0</v>
      </c>
      <c r="F88" s="94">
        <f>IFERROR(VLOOKUP(B88,西日本!$F:$H,3,FALSE),0)</f>
        <v>0</v>
      </c>
      <c r="G88" s="94">
        <f>IFERROR(VLOOKUP(B88,選抜!$F:$H,3,FALSE),0)</f>
        <v>0</v>
      </c>
      <c r="H88" s="94">
        <f>IFERROR(VLOOKUP(B88,秋関!$F:$H,3,FALSE),0)</f>
        <v>0</v>
      </c>
      <c r="I88" s="79">
        <f>IFERROR(VLOOKUP(B88,インカレ!$F:$H,3,FALSE),0)</f>
        <v>0</v>
      </c>
      <c r="J88" s="79">
        <f>IFERROR(VLOOKUP(B88,新人戦!$F:$H,3,FALSE),0)</f>
        <v>0</v>
      </c>
      <c r="K88" s="79">
        <f t="shared" si="5"/>
        <v>0</v>
      </c>
    </row>
    <row r="89" spans="1:11">
      <c r="A89" s="62">
        <f t="shared" si="4"/>
        <v>14</v>
      </c>
      <c r="B89" s="113" t="str">
        <f>選手!G84</f>
        <v>宮本 潤士</v>
      </c>
      <c r="C89" s="78" t="str">
        <f>IFERROR(VLOOKUP(B89,選手!$G:$I,2,FALSE),"")</f>
        <v>近畿大学</v>
      </c>
      <c r="D89" s="78">
        <f>IFERROR(VLOOKUP(B89,選手!$G:$I,3,FALSE),"")</f>
        <v>1</v>
      </c>
      <c r="E89" s="94">
        <f>IFERROR(VLOOKUP(B89,春関!$F:$H,3,FALSE),0)</f>
        <v>0</v>
      </c>
      <c r="F89" s="94">
        <f>IFERROR(VLOOKUP(B89,西日本!$F:$H,3,FALSE),0)</f>
        <v>0</v>
      </c>
      <c r="G89" s="94">
        <f>IFERROR(VLOOKUP(B89,選抜!$F:$H,3,FALSE),0)</f>
        <v>0</v>
      </c>
      <c r="H89" s="94">
        <f>IFERROR(VLOOKUP(B89,秋関!$F:$H,3,FALSE),0)</f>
        <v>0</v>
      </c>
      <c r="I89" s="79">
        <f>IFERROR(VLOOKUP(B89,インカレ!$F:$H,3,FALSE),0)</f>
        <v>0</v>
      </c>
      <c r="J89" s="79">
        <f>IFERROR(VLOOKUP(B89,新人戦!$F:$H,3,FALSE),0)</f>
        <v>0</v>
      </c>
      <c r="K89" s="79">
        <f t="shared" si="5"/>
        <v>0</v>
      </c>
    </row>
    <row r="90" spans="1:11">
      <c r="A90" s="62">
        <f t="shared" si="4"/>
        <v>14</v>
      </c>
      <c r="B90" s="113" t="str">
        <f>選手!G85</f>
        <v>森上 智稀</v>
      </c>
      <c r="C90" s="78" t="str">
        <f>IFERROR(VLOOKUP(B90,選手!$G:$I,2,FALSE),"")</f>
        <v>近畿大学</v>
      </c>
      <c r="D90" s="78">
        <f>IFERROR(VLOOKUP(B90,選手!$G:$I,3,FALSE),"")</f>
        <v>1</v>
      </c>
      <c r="E90" s="94">
        <f>IFERROR(VLOOKUP(B90,春関!$F:$H,3,FALSE),0)</f>
        <v>0</v>
      </c>
      <c r="F90" s="94">
        <f>IFERROR(VLOOKUP(B90,西日本!$F:$H,3,FALSE),0)</f>
        <v>0</v>
      </c>
      <c r="G90" s="94">
        <f>IFERROR(VLOOKUP(B90,選抜!$F:$H,3,FALSE),0)</f>
        <v>0</v>
      </c>
      <c r="H90" s="94">
        <f>IFERROR(VLOOKUP(B90,秋関!$F:$H,3,FALSE),0)</f>
        <v>0</v>
      </c>
      <c r="I90" s="79">
        <f>IFERROR(VLOOKUP(B90,インカレ!$F:$H,3,FALSE),0)</f>
        <v>0</v>
      </c>
      <c r="J90" s="79">
        <f>IFERROR(VLOOKUP(B90,新人戦!$F:$H,3,FALSE),0)</f>
        <v>0</v>
      </c>
      <c r="K90" s="79">
        <f t="shared" si="5"/>
        <v>0</v>
      </c>
    </row>
    <row r="91" spans="1:11">
      <c r="A91" s="62">
        <f t="shared" si="4"/>
        <v>14</v>
      </c>
      <c r="B91" s="113" t="str">
        <f>選手!G86</f>
        <v>和田中 柊友</v>
      </c>
      <c r="C91" s="78" t="str">
        <f>IFERROR(VLOOKUP(B91,選手!$G:$I,2,FALSE),"")</f>
        <v>近畿大学</v>
      </c>
      <c r="D91" s="78">
        <f>IFERROR(VLOOKUP(B91,選手!$G:$I,3,FALSE),"")</f>
        <v>1</v>
      </c>
      <c r="E91" s="94">
        <f>IFERROR(VLOOKUP(B91,春関!$F:$H,3,FALSE),0)</f>
        <v>0</v>
      </c>
      <c r="F91" s="94">
        <f>IFERROR(VLOOKUP(B91,西日本!$F:$H,3,FALSE),0)</f>
        <v>0</v>
      </c>
      <c r="G91" s="94">
        <f>IFERROR(VLOOKUP(B91,選抜!$F:$H,3,FALSE),0)</f>
        <v>0</v>
      </c>
      <c r="H91" s="94">
        <f>IFERROR(VLOOKUP(B91,秋関!$F:$H,3,FALSE),0)</f>
        <v>0</v>
      </c>
      <c r="I91" s="79">
        <f>IFERROR(VLOOKUP(B91,インカレ!$F:$H,3,FALSE),0)</f>
        <v>0</v>
      </c>
      <c r="J91" s="79">
        <f>IFERROR(VLOOKUP(B91,新人戦!$F:$H,3,FALSE),0)</f>
        <v>0</v>
      </c>
      <c r="K91" s="79">
        <f t="shared" si="5"/>
        <v>0</v>
      </c>
    </row>
    <row r="92" spans="1:11">
      <c r="A92" s="62">
        <f t="shared" si="4"/>
        <v>14</v>
      </c>
      <c r="B92" s="113" t="str">
        <f>選手!G87</f>
        <v>佐藤 祐太朗</v>
      </c>
      <c r="C92" s="78" t="str">
        <f>IFERROR(VLOOKUP(B92,選手!$G:$I,2,FALSE),"")</f>
        <v>甲南大学</v>
      </c>
      <c r="D92" s="78">
        <f>IFERROR(VLOOKUP(B92,選手!$G:$I,3,FALSE),"")</f>
        <v>4</v>
      </c>
      <c r="E92" s="94">
        <f>IFERROR(VLOOKUP(B92,春関!$F:$H,3,FALSE),0)</f>
        <v>0</v>
      </c>
      <c r="F92" s="94">
        <f>IFERROR(VLOOKUP(B92,西日本!$F:$H,3,FALSE),0)</f>
        <v>0</v>
      </c>
      <c r="G92" s="94">
        <f>IFERROR(VLOOKUP(B92,選抜!$F:$H,3,FALSE),0)</f>
        <v>0</v>
      </c>
      <c r="H92" s="94">
        <f>IFERROR(VLOOKUP(B92,秋関!$F:$H,3,FALSE),0)</f>
        <v>0</v>
      </c>
      <c r="I92" s="79">
        <f>IFERROR(VLOOKUP(B92,インカレ!$F:$H,3,FALSE),0)</f>
        <v>0</v>
      </c>
      <c r="J92" s="79">
        <f>IFERROR(VLOOKUP(B92,新人戦!$F:$H,3,FALSE),0)</f>
        <v>0</v>
      </c>
      <c r="K92" s="79">
        <f t="shared" si="5"/>
        <v>0</v>
      </c>
    </row>
    <row r="93" spans="1:11">
      <c r="A93" s="62">
        <f t="shared" si="4"/>
        <v>14</v>
      </c>
      <c r="B93" s="113" t="str">
        <f>選手!G88</f>
        <v>大竹 礼恩</v>
      </c>
      <c r="C93" s="78" t="str">
        <f>IFERROR(VLOOKUP(B93,選手!$G:$I,2,FALSE),"")</f>
        <v>甲南大学</v>
      </c>
      <c r="D93" s="78">
        <f>IFERROR(VLOOKUP(B93,選手!$G:$I,3,FALSE),"")</f>
        <v>3</v>
      </c>
      <c r="E93" s="94">
        <f>IFERROR(VLOOKUP(B93,春関!$F:$H,3,FALSE),0)</f>
        <v>0</v>
      </c>
      <c r="F93" s="94">
        <f>IFERROR(VLOOKUP(B93,西日本!$F:$H,3,FALSE),0)</f>
        <v>0</v>
      </c>
      <c r="G93" s="94">
        <f>IFERROR(VLOOKUP(B93,選抜!$F:$H,3,FALSE),0)</f>
        <v>0</v>
      </c>
      <c r="H93" s="94">
        <f>IFERROR(VLOOKUP(B93,秋関!$F:$H,3,FALSE),0)</f>
        <v>0</v>
      </c>
      <c r="I93" s="79">
        <f>IFERROR(VLOOKUP(B93,インカレ!$F:$H,3,FALSE),0)</f>
        <v>0</v>
      </c>
      <c r="J93" s="79">
        <f>IFERROR(VLOOKUP(B93,新人戦!$F:$H,3,FALSE),0)</f>
        <v>0</v>
      </c>
      <c r="K93" s="79">
        <f t="shared" si="5"/>
        <v>0</v>
      </c>
    </row>
    <row r="94" spans="1:11">
      <c r="A94" s="62">
        <f t="shared" si="4"/>
        <v>14</v>
      </c>
      <c r="B94" s="113" t="str">
        <f>選手!G89</f>
        <v>中家 秀太郎</v>
      </c>
      <c r="C94" s="78" t="str">
        <f>IFERROR(VLOOKUP(B94,選手!$G:$I,2,FALSE),"")</f>
        <v>甲南大学</v>
      </c>
      <c r="D94" s="78">
        <f>IFERROR(VLOOKUP(B94,選手!$G:$I,3,FALSE),"")</f>
        <v>3</v>
      </c>
      <c r="E94" s="94">
        <f>IFERROR(VLOOKUP(B94,春関!$F:$H,3,FALSE),0)</f>
        <v>0</v>
      </c>
      <c r="F94" s="94">
        <f>IFERROR(VLOOKUP(B94,西日本!$F:$H,3,FALSE),0)</f>
        <v>0</v>
      </c>
      <c r="G94" s="94">
        <f>IFERROR(VLOOKUP(B94,選抜!$F:$H,3,FALSE),0)</f>
        <v>0</v>
      </c>
      <c r="H94" s="94">
        <f>IFERROR(VLOOKUP(B94,秋関!$F:$H,3,FALSE),0)</f>
        <v>0</v>
      </c>
      <c r="I94" s="79">
        <f>IFERROR(VLOOKUP(B94,インカレ!$F:$H,3,FALSE),0)</f>
        <v>0</v>
      </c>
      <c r="J94" s="79">
        <f>IFERROR(VLOOKUP(B94,新人戦!$F:$H,3,FALSE),0)</f>
        <v>0</v>
      </c>
      <c r="K94" s="79">
        <f t="shared" si="5"/>
        <v>0</v>
      </c>
    </row>
    <row r="95" spans="1:11">
      <c r="A95" s="62">
        <f t="shared" si="4"/>
        <v>14</v>
      </c>
      <c r="B95" s="113" t="str">
        <f>選手!G90</f>
        <v>荒木 康輔
小泉 建斗</v>
      </c>
      <c r="C95" s="78" t="str">
        <f>IFERROR(VLOOKUP(B95,選手!$G:$I,2,FALSE),"")</f>
        <v>甲南大学</v>
      </c>
      <c r="D95" s="78">
        <f>IFERROR(VLOOKUP(B95,選手!$G:$I,3,FALSE),"")</f>
        <v>2</v>
      </c>
      <c r="E95" s="94">
        <f>IFERROR(VLOOKUP(B95,春関!$F:$H,3,FALSE),0)</f>
        <v>0</v>
      </c>
      <c r="F95" s="94">
        <f>IFERROR(VLOOKUP(B95,西日本!$F:$H,3,FALSE),0)</f>
        <v>0</v>
      </c>
      <c r="G95" s="94">
        <f>IFERROR(VLOOKUP(B95,選抜!$F:$H,3,FALSE),0)</f>
        <v>0</v>
      </c>
      <c r="H95" s="94">
        <f>IFERROR(VLOOKUP(B95,秋関!$F:$H,3,FALSE),0)</f>
        <v>0</v>
      </c>
      <c r="I95" s="79">
        <f>IFERROR(VLOOKUP(B95,インカレ!$F:$H,3,FALSE),0)</f>
        <v>0</v>
      </c>
      <c r="J95" s="79">
        <f>IFERROR(VLOOKUP(B95,新人戦!$F:$H,3,FALSE),0)</f>
        <v>0</v>
      </c>
      <c r="K95" s="79">
        <f t="shared" si="5"/>
        <v>0</v>
      </c>
    </row>
    <row r="96" spans="1:11">
      <c r="A96" s="62">
        <f t="shared" si="4"/>
        <v>14</v>
      </c>
      <c r="B96" s="113" t="str">
        <f>選手!G91</f>
        <v>小泉 建斗</v>
      </c>
      <c r="C96" s="78" t="str">
        <f>IFERROR(VLOOKUP(B96,選手!$G:$I,2,FALSE),"")</f>
        <v>甲南大学</v>
      </c>
      <c r="D96" s="78">
        <f>IFERROR(VLOOKUP(B96,選手!$G:$I,3,FALSE),"")</f>
        <v>2</v>
      </c>
      <c r="E96" s="94">
        <f>IFERROR(VLOOKUP(B96,春関!$F:$H,3,FALSE),0)</f>
        <v>0</v>
      </c>
      <c r="F96" s="94">
        <f>IFERROR(VLOOKUP(B96,西日本!$F:$H,3,FALSE),0)</f>
        <v>0</v>
      </c>
      <c r="G96" s="94">
        <f>IFERROR(VLOOKUP(B96,選抜!$F:$H,3,FALSE),0)</f>
        <v>0</v>
      </c>
      <c r="H96" s="94">
        <f>IFERROR(VLOOKUP(B96,秋関!$F:$H,3,FALSE),0)</f>
        <v>0</v>
      </c>
      <c r="I96" s="79">
        <f>IFERROR(VLOOKUP(B96,インカレ!$F:$H,3,FALSE),0)</f>
        <v>0</v>
      </c>
      <c r="J96" s="79">
        <f>IFERROR(VLOOKUP(B96,新人戦!$F:$H,3,FALSE),0)</f>
        <v>0</v>
      </c>
      <c r="K96" s="79">
        <f t="shared" si="5"/>
        <v>0</v>
      </c>
    </row>
    <row r="97" spans="1:11">
      <c r="A97" s="62">
        <f t="shared" si="4"/>
        <v>14</v>
      </c>
      <c r="B97" s="113" t="str">
        <f>選手!G92</f>
        <v>林 瑶晟</v>
      </c>
      <c r="C97" s="78" t="str">
        <f>IFERROR(VLOOKUP(B97,選手!$G:$I,2,FALSE),"")</f>
        <v>甲南大学</v>
      </c>
      <c r="D97" s="78">
        <f>IFERROR(VLOOKUP(B97,選手!$G:$I,3,FALSE),"")</f>
        <v>2</v>
      </c>
      <c r="E97" s="94">
        <f>IFERROR(VLOOKUP(B97,春関!$F:$H,3,FALSE),0)</f>
        <v>0</v>
      </c>
      <c r="F97" s="94">
        <f>IFERROR(VLOOKUP(B97,西日本!$F:$H,3,FALSE),0)</f>
        <v>0</v>
      </c>
      <c r="G97" s="94">
        <f>IFERROR(VLOOKUP(B97,選抜!$F:$H,3,FALSE),0)</f>
        <v>0</v>
      </c>
      <c r="H97" s="94">
        <f>IFERROR(VLOOKUP(B97,秋関!$F:$H,3,FALSE),0)</f>
        <v>0</v>
      </c>
      <c r="I97" s="79">
        <f>IFERROR(VLOOKUP(B97,インカレ!$F:$H,3,FALSE),0)</f>
        <v>0</v>
      </c>
      <c r="J97" s="79">
        <f>IFERROR(VLOOKUP(B97,新人戦!$F:$H,3,FALSE),0)</f>
        <v>0</v>
      </c>
      <c r="K97" s="79">
        <f t="shared" si="5"/>
        <v>0</v>
      </c>
    </row>
    <row r="98" spans="1:11">
      <c r="A98" s="62">
        <f t="shared" ref="A98:A129" si="6">RANK($K98,$K:$K)</f>
        <v>14</v>
      </c>
      <c r="B98" s="113" t="str">
        <f>選手!G93</f>
        <v>丸田 誠人</v>
      </c>
      <c r="C98" s="78" t="str">
        <f>IFERROR(VLOOKUP(B98,選手!$G:$I,2,FALSE),"")</f>
        <v>甲南大学</v>
      </c>
      <c r="D98" s="78">
        <f>IFERROR(VLOOKUP(B98,選手!$G:$I,3,FALSE),"")</f>
        <v>2</v>
      </c>
      <c r="E98" s="94">
        <f>IFERROR(VLOOKUP(B98,春関!$F:$H,3,FALSE),0)</f>
        <v>0</v>
      </c>
      <c r="F98" s="94">
        <f>IFERROR(VLOOKUP(B98,西日本!$F:$H,3,FALSE),0)</f>
        <v>0</v>
      </c>
      <c r="G98" s="94">
        <f>IFERROR(VLOOKUP(B98,選抜!$F:$H,3,FALSE),0)</f>
        <v>0</v>
      </c>
      <c r="H98" s="94">
        <f>IFERROR(VLOOKUP(B98,秋関!$F:$H,3,FALSE),0)</f>
        <v>0</v>
      </c>
      <c r="I98" s="79">
        <f>IFERROR(VLOOKUP(B98,インカレ!$F:$H,3,FALSE),0)</f>
        <v>0</v>
      </c>
      <c r="J98" s="79">
        <f>IFERROR(VLOOKUP(B98,新人戦!$F:$H,3,FALSE),0)</f>
        <v>0</v>
      </c>
      <c r="K98" s="79">
        <f t="shared" ref="K98:K129" si="7">LARGE(E98:J98,1)+LARGE(E98:J98,2)+LARGE(E98:J98,3)</f>
        <v>0</v>
      </c>
    </row>
    <row r="99" spans="1:11">
      <c r="A99" s="62">
        <f t="shared" si="6"/>
        <v>14</v>
      </c>
      <c r="B99" s="113" t="str">
        <f>選手!G94</f>
        <v>山崎 椋平</v>
      </c>
      <c r="C99" s="78" t="str">
        <f>IFERROR(VLOOKUP(B99,選手!$G:$I,2,FALSE),"")</f>
        <v>甲南大学</v>
      </c>
      <c r="D99" s="78">
        <f>IFERROR(VLOOKUP(B99,選手!$G:$I,3,FALSE),"")</f>
        <v>2</v>
      </c>
      <c r="E99" s="94">
        <f>IFERROR(VLOOKUP(B99,春関!$F:$H,3,FALSE),0)</f>
        <v>0</v>
      </c>
      <c r="F99" s="94">
        <f>IFERROR(VLOOKUP(B99,西日本!$F:$H,3,FALSE),0)</f>
        <v>0</v>
      </c>
      <c r="G99" s="94">
        <f>IFERROR(VLOOKUP(B99,選抜!$F:$H,3,FALSE),0)</f>
        <v>0</v>
      </c>
      <c r="H99" s="94">
        <f>IFERROR(VLOOKUP(B99,秋関!$F:$H,3,FALSE),0)</f>
        <v>0</v>
      </c>
      <c r="I99" s="79">
        <f>IFERROR(VLOOKUP(B99,インカレ!$F:$H,3,FALSE),0)</f>
        <v>0</v>
      </c>
      <c r="J99" s="79">
        <f>IFERROR(VLOOKUP(B99,新人戦!$F:$H,3,FALSE),0)</f>
        <v>0</v>
      </c>
      <c r="K99" s="79">
        <f t="shared" si="7"/>
        <v>0</v>
      </c>
    </row>
    <row r="100" spans="1:11">
      <c r="A100" s="62">
        <f t="shared" si="6"/>
        <v>14</v>
      </c>
      <c r="B100" s="113" t="str">
        <f>選手!G95</f>
        <v>山本 恵太朗</v>
      </c>
      <c r="C100" s="78" t="str">
        <f>IFERROR(VLOOKUP(B100,選手!$G:$I,2,FALSE),"")</f>
        <v>甲南大学</v>
      </c>
      <c r="D100" s="78">
        <f>IFERROR(VLOOKUP(B100,選手!$G:$I,3,FALSE),"")</f>
        <v>2</v>
      </c>
      <c r="E100" s="94">
        <f>IFERROR(VLOOKUP(B100,春関!$F:$H,3,FALSE),0)</f>
        <v>0</v>
      </c>
      <c r="F100" s="94">
        <f>IFERROR(VLOOKUP(B100,西日本!$F:$H,3,FALSE),0)</f>
        <v>0</v>
      </c>
      <c r="G100" s="94">
        <f>IFERROR(VLOOKUP(B100,選抜!$F:$H,3,FALSE),0)</f>
        <v>0</v>
      </c>
      <c r="H100" s="94">
        <f>IFERROR(VLOOKUP(B100,秋関!$F:$H,3,FALSE),0)</f>
        <v>0</v>
      </c>
      <c r="I100" s="79">
        <f>IFERROR(VLOOKUP(B100,インカレ!$F:$H,3,FALSE),0)</f>
        <v>0</v>
      </c>
      <c r="J100" s="79">
        <f>IFERROR(VLOOKUP(B100,新人戦!$F:$H,3,FALSE),0)</f>
        <v>0</v>
      </c>
      <c r="K100" s="79">
        <f t="shared" si="7"/>
        <v>0</v>
      </c>
    </row>
    <row r="101" spans="1:11">
      <c r="A101" s="62">
        <f t="shared" si="6"/>
        <v>14</v>
      </c>
      <c r="B101" s="113" t="str">
        <f>選手!G96</f>
        <v>萱原 秀亮</v>
      </c>
      <c r="C101" s="78" t="str">
        <f>IFERROR(VLOOKUP(B101,選手!$G:$I,2,FALSE),"")</f>
        <v>甲南大学</v>
      </c>
      <c r="D101" s="78">
        <f>IFERROR(VLOOKUP(B101,選手!$G:$I,3,FALSE),"")</f>
        <v>1</v>
      </c>
      <c r="E101" s="94">
        <f>IFERROR(VLOOKUP(B101,春関!$F:$H,3,FALSE),0)</f>
        <v>0</v>
      </c>
      <c r="F101" s="94">
        <f>IFERROR(VLOOKUP(B101,西日本!$F:$H,3,FALSE),0)</f>
        <v>0</v>
      </c>
      <c r="G101" s="94">
        <f>IFERROR(VLOOKUP(B101,選抜!$F:$H,3,FALSE),0)</f>
        <v>0</v>
      </c>
      <c r="H101" s="94">
        <f>IFERROR(VLOOKUP(B101,秋関!$F:$H,3,FALSE),0)</f>
        <v>0</v>
      </c>
      <c r="I101" s="79">
        <f>IFERROR(VLOOKUP(B101,インカレ!$F:$H,3,FALSE),0)</f>
        <v>0</v>
      </c>
      <c r="J101" s="79">
        <f>IFERROR(VLOOKUP(B101,新人戦!$F:$H,3,FALSE),0)</f>
        <v>0</v>
      </c>
      <c r="K101" s="79">
        <f t="shared" si="7"/>
        <v>0</v>
      </c>
    </row>
    <row r="102" spans="1:11">
      <c r="A102" s="62">
        <f t="shared" si="6"/>
        <v>14</v>
      </c>
      <c r="B102" s="113" t="str">
        <f>選手!G97</f>
        <v>犂 琥太郎</v>
      </c>
      <c r="C102" s="78" t="str">
        <f>IFERROR(VLOOKUP(B102,選手!$G:$I,2,FALSE),"")</f>
        <v>甲南大学</v>
      </c>
      <c r="D102" s="78">
        <f>IFERROR(VLOOKUP(B102,選手!$G:$I,3,FALSE),"")</f>
        <v>1</v>
      </c>
      <c r="E102" s="94">
        <f>IFERROR(VLOOKUP(B102,春関!$F:$H,3,FALSE),0)</f>
        <v>0</v>
      </c>
      <c r="F102" s="94">
        <f>IFERROR(VLOOKUP(B102,西日本!$F:$H,3,FALSE),0)</f>
        <v>0</v>
      </c>
      <c r="G102" s="94">
        <f>IFERROR(VLOOKUP(B102,選抜!$F:$H,3,FALSE),0)</f>
        <v>0</v>
      </c>
      <c r="H102" s="94">
        <f>IFERROR(VLOOKUP(B102,秋関!$F:$H,3,FALSE),0)</f>
        <v>0</v>
      </c>
      <c r="I102" s="79">
        <f>IFERROR(VLOOKUP(B102,インカレ!$F:$H,3,FALSE),0)</f>
        <v>0</v>
      </c>
      <c r="J102" s="79">
        <f>IFERROR(VLOOKUP(B102,新人戦!$F:$H,3,FALSE),0)</f>
        <v>0</v>
      </c>
      <c r="K102" s="79">
        <f t="shared" si="7"/>
        <v>0</v>
      </c>
    </row>
    <row r="103" spans="1:11">
      <c r="A103" s="62">
        <f t="shared" si="6"/>
        <v>14</v>
      </c>
      <c r="B103" s="113" t="str">
        <f>選手!G98</f>
        <v>白石 勇樹</v>
      </c>
      <c r="C103" s="78" t="str">
        <f>IFERROR(VLOOKUP(B103,選手!$G:$I,2,FALSE),"")</f>
        <v>甲南大学</v>
      </c>
      <c r="D103" s="78">
        <f>IFERROR(VLOOKUP(B103,選手!$G:$I,3,FALSE),"")</f>
        <v>1</v>
      </c>
      <c r="E103" s="94">
        <f>IFERROR(VLOOKUP(B103,春関!$F:$H,3,FALSE),0)</f>
        <v>0</v>
      </c>
      <c r="F103" s="94">
        <f>IFERROR(VLOOKUP(B103,西日本!$F:$H,3,FALSE),0)</f>
        <v>0</v>
      </c>
      <c r="G103" s="94">
        <f>IFERROR(VLOOKUP(B103,選抜!$F:$H,3,FALSE),0)</f>
        <v>0</v>
      </c>
      <c r="H103" s="94">
        <f>IFERROR(VLOOKUP(B103,秋関!$F:$H,3,FALSE),0)</f>
        <v>0</v>
      </c>
      <c r="I103" s="79">
        <f>IFERROR(VLOOKUP(B103,インカレ!$F:$H,3,FALSE),0)</f>
        <v>0</v>
      </c>
      <c r="J103" s="79">
        <f>IFERROR(VLOOKUP(B103,新人戦!$F:$H,3,FALSE),0)</f>
        <v>0</v>
      </c>
      <c r="K103" s="79">
        <f t="shared" si="7"/>
        <v>0</v>
      </c>
    </row>
    <row r="104" spans="1:11">
      <c r="A104" s="62">
        <f t="shared" si="6"/>
        <v>14</v>
      </c>
      <c r="B104" s="113" t="str">
        <f>選手!G99</f>
        <v>戸田 海翔</v>
      </c>
      <c r="C104" s="78" t="str">
        <f>IFERROR(VLOOKUP(B104,選手!$G:$I,2,FALSE),"")</f>
        <v>甲南大学</v>
      </c>
      <c r="D104" s="78">
        <f>IFERROR(VLOOKUP(B104,選手!$G:$I,3,FALSE),"")</f>
        <v>1</v>
      </c>
      <c r="E104" s="94">
        <f>IFERROR(VLOOKUP(B104,春関!$F:$H,3,FALSE),0)</f>
        <v>0</v>
      </c>
      <c r="F104" s="94">
        <f>IFERROR(VLOOKUP(B104,西日本!$F:$H,3,FALSE),0)</f>
        <v>0</v>
      </c>
      <c r="G104" s="94">
        <f>IFERROR(VLOOKUP(B104,選抜!$F:$H,3,FALSE),0)</f>
        <v>0</v>
      </c>
      <c r="H104" s="94">
        <f>IFERROR(VLOOKUP(B104,秋関!$F:$H,3,FALSE),0)</f>
        <v>0</v>
      </c>
      <c r="I104" s="79">
        <f>IFERROR(VLOOKUP(B104,インカレ!$F:$H,3,FALSE),0)</f>
        <v>0</v>
      </c>
      <c r="J104" s="79">
        <f>IFERROR(VLOOKUP(B104,新人戦!$F:$H,3,FALSE),0)</f>
        <v>0</v>
      </c>
      <c r="K104" s="79">
        <f t="shared" si="7"/>
        <v>0</v>
      </c>
    </row>
    <row r="105" spans="1:11">
      <c r="A105" s="62">
        <f t="shared" si="6"/>
        <v>14</v>
      </c>
      <c r="B105" s="113" t="str">
        <f>選手!G100</f>
        <v>松村 拓</v>
      </c>
      <c r="C105" s="78" t="str">
        <f>IFERROR(VLOOKUP(B105,選手!$G:$I,2,FALSE),"")</f>
        <v>甲南大学</v>
      </c>
      <c r="D105" s="78">
        <f>IFERROR(VLOOKUP(B105,選手!$G:$I,3,FALSE),"")</f>
        <v>1</v>
      </c>
      <c r="E105" s="94">
        <f>IFERROR(VLOOKUP(B105,春関!$F:$H,3,FALSE),0)</f>
        <v>0</v>
      </c>
      <c r="F105" s="94">
        <f>IFERROR(VLOOKUP(B105,西日本!$F:$H,3,FALSE),0)</f>
        <v>0</v>
      </c>
      <c r="G105" s="94">
        <f>IFERROR(VLOOKUP(B105,選抜!$F:$H,3,FALSE),0)</f>
        <v>0</v>
      </c>
      <c r="H105" s="94">
        <f>IFERROR(VLOOKUP(B105,秋関!$F:$H,3,FALSE),0)</f>
        <v>0</v>
      </c>
      <c r="I105" s="79">
        <f>IFERROR(VLOOKUP(B105,インカレ!$F:$H,3,FALSE),0)</f>
        <v>0</v>
      </c>
      <c r="J105" s="79">
        <f>IFERROR(VLOOKUP(B105,新人戦!$F:$H,3,FALSE),0)</f>
        <v>0</v>
      </c>
      <c r="K105" s="79">
        <f t="shared" si="7"/>
        <v>0</v>
      </c>
    </row>
    <row r="106" spans="1:11">
      <c r="A106" s="62">
        <f t="shared" si="6"/>
        <v>14</v>
      </c>
      <c r="B106" s="113" t="str">
        <f>選手!G101</f>
        <v>吉見 太陽</v>
      </c>
      <c r="C106" s="78" t="str">
        <f>IFERROR(VLOOKUP(B106,選手!$G:$I,2,FALSE),"")</f>
        <v>甲南大学</v>
      </c>
      <c r="D106" s="78">
        <f>IFERROR(VLOOKUP(B106,選手!$G:$I,3,FALSE),"")</f>
        <v>1</v>
      </c>
      <c r="E106" s="94">
        <f>IFERROR(VLOOKUP(B106,春関!$F:$H,3,FALSE),0)</f>
        <v>0</v>
      </c>
      <c r="F106" s="94">
        <f>IFERROR(VLOOKUP(B106,西日本!$F:$H,3,FALSE),0)</f>
        <v>0</v>
      </c>
      <c r="G106" s="94">
        <f>IFERROR(VLOOKUP(B106,選抜!$F:$H,3,FALSE),0)</f>
        <v>0</v>
      </c>
      <c r="H106" s="94">
        <f>IFERROR(VLOOKUP(B106,秋関!$F:$H,3,FALSE),0)</f>
        <v>0</v>
      </c>
      <c r="I106" s="79">
        <f>IFERROR(VLOOKUP(B106,インカレ!$F:$H,3,FALSE),0)</f>
        <v>0</v>
      </c>
      <c r="J106" s="79">
        <f>IFERROR(VLOOKUP(B106,新人戦!$F:$H,3,FALSE),0)</f>
        <v>0</v>
      </c>
      <c r="K106" s="79">
        <f t="shared" si="7"/>
        <v>0</v>
      </c>
    </row>
    <row r="107" spans="1:11">
      <c r="A107" s="62">
        <f t="shared" si="6"/>
        <v>14</v>
      </c>
      <c r="B107" s="113" t="str">
        <f>選手!G102</f>
        <v>山田 慮宇</v>
      </c>
      <c r="C107" s="78" t="str">
        <f>IFERROR(VLOOKUP(B107,選手!$G:$I,2,FALSE),"")</f>
        <v>四国大学</v>
      </c>
      <c r="D107" s="78">
        <f>IFERROR(VLOOKUP(B107,選手!$G:$I,3,FALSE),"")</f>
        <v>3</v>
      </c>
      <c r="E107" s="94">
        <f>IFERROR(VLOOKUP(B107,春関!$F:$H,3,FALSE),0)</f>
        <v>0</v>
      </c>
      <c r="F107" s="94">
        <f>IFERROR(VLOOKUP(B107,西日本!$F:$H,3,FALSE),0)</f>
        <v>0</v>
      </c>
      <c r="G107" s="94">
        <f>IFERROR(VLOOKUP(B107,選抜!$F:$H,3,FALSE),0)</f>
        <v>0</v>
      </c>
      <c r="H107" s="94">
        <f>IFERROR(VLOOKUP(B107,秋関!$F:$H,3,FALSE),0)</f>
        <v>0</v>
      </c>
      <c r="I107" s="79">
        <f>IFERROR(VLOOKUP(B107,インカレ!$F:$H,3,FALSE),0)</f>
        <v>0</v>
      </c>
      <c r="J107" s="79">
        <f>IFERROR(VLOOKUP(B107,新人戦!$F:$H,3,FALSE),0)</f>
        <v>0</v>
      </c>
      <c r="K107" s="79">
        <f t="shared" si="7"/>
        <v>0</v>
      </c>
    </row>
    <row r="108" spans="1:11">
      <c r="A108" s="62">
        <f t="shared" si="6"/>
        <v>14</v>
      </c>
      <c r="B108" s="113" t="str">
        <f>選手!G103</f>
        <v>大原 士侑</v>
      </c>
      <c r="C108" s="78" t="str">
        <f>IFERROR(VLOOKUP(B108,選手!$G:$I,2,FALSE),"")</f>
        <v>四国大学</v>
      </c>
      <c r="D108" s="78">
        <f>IFERROR(VLOOKUP(B108,選手!$G:$I,3,FALSE),"")</f>
        <v>1</v>
      </c>
      <c r="E108" s="94">
        <f>IFERROR(VLOOKUP(B108,春関!$F:$H,3,FALSE),0)</f>
        <v>0</v>
      </c>
      <c r="F108" s="94">
        <f>IFERROR(VLOOKUP(B108,西日本!$F:$H,3,FALSE),0)</f>
        <v>0</v>
      </c>
      <c r="G108" s="94">
        <f>IFERROR(VLOOKUP(B108,選抜!$F:$H,3,FALSE),0)</f>
        <v>0</v>
      </c>
      <c r="H108" s="94">
        <f>IFERROR(VLOOKUP(B108,秋関!$F:$H,3,FALSE),0)</f>
        <v>0</v>
      </c>
      <c r="I108" s="79">
        <f>IFERROR(VLOOKUP(B108,インカレ!$F:$H,3,FALSE),0)</f>
        <v>0</v>
      </c>
      <c r="J108" s="79">
        <f>IFERROR(VLOOKUP(B108,新人戦!$F:$H,3,FALSE),0)</f>
        <v>0</v>
      </c>
      <c r="K108" s="79">
        <f t="shared" si="7"/>
        <v>0</v>
      </c>
    </row>
    <row r="109" spans="1:11">
      <c r="A109" s="62">
        <f t="shared" si="6"/>
        <v>14</v>
      </c>
      <c r="B109" s="113" t="str">
        <f>選手!G104</f>
        <v>國兼 峻桐</v>
      </c>
      <c r="C109" s="78" t="str">
        <f>IFERROR(VLOOKUP(B109,選手!$G:$I,2,FALSE),"")</f>
        <v>大阪産業大学</v>
      </c>
      <c r="D109" s="78">
        <f>IFERROR(VLOOKUP(B109,選手!$G:$I,3,FALSE),"")</f>
        <v>4</v>
      </c>
      <c r="E109" s="94">
        <f>IFERROR(VLOOKUP(B109,春関!$F:$H,3,FALSE),0)</f>
        <v>0</v>
      </c>
      <c r="F109" s="94">
        <f>IFERROR(VLOOKUP(B109,西日本!$F:$H,3,FALSE),0)</f>
        <v>0</v>
      </c>
      <c r="G109" s="94">
        <f>IFERROR(VLOOKUP(B109,選抜!$F:$H,3,FALSE),0)</f>
        <v>0</v>
      </c>
      <c r="H109" s="94">
        <f>IFERROR(VLOOKUP(B109,秋関!$F:$H,3,FALSE),0)</f>
        <v>0</v>
      </c>
      <c r="I109" s="79">
        <f>IFERROR(VLOOKUP(B109,インカレ!$F:$H,3,FALSE),0)</f>
        <v>0</v>
      </c>
      <c r="J109" s="79">
        <f>IFERROR(VLOOKUP(B109,新人戦!$F:$H,3,FALSE),0)</f>
        <v>0</v>
      </c>
      <c r="K109" s="79">
        <f t="shared" si="7"/>
        <v>0</v>
      </c>
    </row>
    <row r="110" spans="1:11">
      <c r="A110" s="62">
        <f t="shared" si="6"/>
        <v>14</v>
      </c>
      <c r="B110" s="113" t="str">
        <f>選手!G105</f>
        <v>宮下 愛翔</v>
      </c>
      <c r="C110" s="78" t="str">
        <f>IFERROR(VLOOKUP(B110,選手!$G:$I,2,FALSE),"")</f>
        <v>大阪産業大学</v>
      </c>
      <c r="D110" s="78">
        <f>IFERROR(VLOOKUP(B110,選手!$G:$I,3,FALSE),"")</f>
        <v>4</v>
      </c>
      <c r="E110" s="94">
        <f>IFERROR(VLOOKUP(B110,春関!$F:$H,3,FALSE),0)</f>
        <v>0</v>
      </c>
      <c r="F110" s="94">
        <f>IFERROR(VLOOKUP(B110,西日本!$F:$H,3,FALSE),0)</f>
        <v>0</v>
      </c>
      <c r="G110" s="94">
        <f>IFERROR(VLOOKUP(B110,選抜!$F:$H,3,FALSE),0)</f>
        <v>0</v>
      </c>
      <c r="H110" s="94">
        <f>IFERROR(VLOOKUP(B110,秋関!$F:$H,3,FALSE),0)</f>
        <v>0</v>
      </c>
      <c r="I110" s="79">
        <f>IFERROR(VLOOKUP(B110,インカレ!$F:$H,3,FALSE),0)</f>
        <v>0</v>
      </c>
      <c r="J110" s="79">
        <f>IFERROR(VLOOKUP(B110,新人戦!$F:$H,3,FALSE),0)</f>
        <v>0</v>
      </c>
      <c r="K110" s="79">
        <f t="shared" si="7"/>
        <v>0</v>
      </c>
    </row>
    <row r="111" spans="1:11">
      <c r="A111" s="62">
        <f t="shared" si="6"/>
        <v>14</v>
      </c>
      <c r="B111" s="113" t="str">
        <f>選手!G106</f>
        <v>武田 真珠</v>
      </c>
      <c r="C111" s="78" t="str">
        <f>IFERROR(VLOOKUP(B111,選手!$G:$I,2,FALSE),"")</f>
        <v>大阪産業大学</v>
      </c>
      <c r="D111" s="78">
        <f>IFERROR(VLOOKUP(B111,選手!$G:$I,3,FALSE),"")</f>
        <v>4</v>
      </c>
      <c r="E111" s="94">
        <f>IFERROR(VLOOKUP(B111,春関!$F:$H,3,FALSE),0)</f>
        <v>0</v>
      </c>
      <c r="F111" s="94">
        <f>IFERROR(VLOOKUP(B111,西日本!$F:$H,3,FALSE),0)</f>
        <v>0</v>
      </c>
      <c r="G111" s="94">
        <f>IFERROR(VLOOKUP(B111,選抜!$F:$H,3,FALSE),0)</f>
        <v>0</v>
      </c>
      <c r="H111" s="94">
        <f>IFERROR(VLOOKUP(B111,秋関!$F:$H,3,FALSE),0)</f>
        <v>0</v>
      </c>
      <c r="I111" s="79">
        <f>IFERROR(VLOOKUP(B111,インカレ!$F:$H,3,FALSE),0)</f>
        <v>0</v>
      </c>
      <c r="J111" s="79">
        <f>IFERROR(VLOOKUP(B111,新人戦!$F:$H,3,FALSE),0)</f>
        <v>0</v>
      </c>
      <c r="K111" s="79">
        <f t="shared" si="7"/>
        <v>0</v>
      </c>
    </row>
    <row r="112" spans="1:11">
      <c r="A112" s="62">
        <f t="shared" si="6"/>
        <v>14</v>
      </c>
      <c r="B112" s="113" t="str">
        <f>選手!G107</f>
        <v>多田 隼翔</v>
      </c>
      <c r="C112" s="78" t="str">
        <f>IFERROR(VLOOKUP(B112,選手!$G:$I,2,FALSE),"")</f>
        <v>大阪産業大学</v>
      </c>
      <c r="D112" s="78">
        <f>IFERROR(VLOOKUP(B112,選手!$G:$I,3,FALSE),"")</f>
        <v>2</v>
      </c>
      <c r="E112" s="94">
        <f>IFERROR(VLOOKUP(B112,春関!$F:$H,3,FALSE),0)</f>
        <v>0</v>
      </c>
      <c r="F112" s="94">
        <f>IFERROR(VLOOKUP(B112,西日本!$F:$H,3,FALSE),0)</f>
        <v>0</v>
      </c>
      <c r="G112" s="94">
        <f>IFERROR(VLOOKUP(B112,選抜!$F:$H,3,FALSE),0)</f>
        <v>0</v>
      </c>
      <c r="H112" s="94">
        <f>IFERROR(VLOOKUP(B112,秋関!$F:$H,3,FALSE),0)</f>
        <v>0</v>
      </c>
      <c r="I112" s="79">
        <f>IFERROR(VLOOKUP(B112,インカレ!$F:$H,3,FALSE),0)</f>
        <v>0</v>
      </c>
      <c r="J112" s="79">
        <f>IFERROR(VLOOKUP(B112,新人戦!$F:$H,3,FALSE),0)</f>
        <v>0</v>
      </c>
      <c r="K112" s="79">
        <f t="shared" si="7"/>
        <v>0</v>
      </c>
    </row>
    <row r="113" spans="1:11">
      <c r="A113" s="62">
        <f t="shared" si="6"/>
        <v>14</v>
      </c>
      <c r="B113" s="113" t="str">
        <f>選手!G108</f>
        <v>赤松 里樹</v>
      </c>
      <c r="C113" s="78" t="str">
        <f>IFERROR(VLOOKUP(B113,選手!$G:$I,2,FALSE),"")</f>
        <v>大阪大学</v>
      </c>
      <c r="D113" s="78">
        <f>IFERROR(VLOOKUP(B113,選手!$G:$I,3,FALSE),"")</f>
        <v>4</v>
      </c>
      <c r="E113" s="94">
        <f>IFERROR(VLOOKUP(B113,春関!$F:$H,3,FALSE),0)</f>
        <v>0</v>
      </c>
      <c r="F113" s="94">
        <f>IFERROR(VLOOKUP(B113,西日本!$F:$H,3,FALSE),0)</f>
        <v>0</v>
      </c>
      <c r="G113" s="94">
        <f>IFERROR(VLOOKUP(B113,選抜!$F:$H,3,FALSE),0)</f>
        <v>0</v>
      </c>
      <c r="H113" s="94">
        <f>IFERROR(VLOOKUP(B113,秋関!$F:$H,3,FALSE),0)</f>
        <v>0</v>
      </c>
      <c r="I113" s="79">
        <f>IFERROR(VLOOKUP(B113,インカレ!$F:$H,3,FALSE),0)</f>
        <v>0</v>
      </c>
      <c r="J113" s="79">
        <f>IFERROR(VLOOKUP(B113,新人戦!$F:$H,3,FALSE),0)</f>
        <v>0</v>
      </c>
      <c r="K113" s="79">
        <f t="shared" si="7"/>
        <v>0</v>
      </c>
    </row>
    <row r="114" spans="1:11">
      <c r="A114" s="62">
        <f t="shared" si="6"/>
        <v>14</v>
      </c>
      <c r="B114" s="113" t="str">
        <f>選手!G109</f>
        <v>糸川 智博</v>
      </c>
      <c r="C114" s="78" t="str">
        <f>IFERROR(VLOOKUP(B114,選手!$G:$I,2,FALSE),"")</f>
        <v>大阪大学</v>
      </c>
      <c r="D114" s="78">
        <f>IFERROR(VLOOKUP(B114,選手!$G:$I,3,FALSE),"")</f>
        <v>4</v>
      </c>
      <c r="E114" s="94">
        <f>IFERROR(VLOOKUP(B114,春関!$F:$H,3,FALSE),0)</f>
        <v>0</v>
      </c>
      <c r="F114" s="94">
        <f>IFERROR(VLOOKUP(B114,西日本!$F:$H,3,FALSE),0)</f>
        <v>0</v>
      </c>
      <c r="G114" s="94">
        <f>IFERROR(VLOOKUP(B114,選抜!$F:$H,3,FALSE),0)</f>
        <v>0</v>
      </c>
      <c r="H114" s="94">
        <f>IFERROR(VLOOKUP(B114,秋関!$F:$H,3,FALSE),0)</f>
        <v>0</v>
      </c>
      <c r="I114" s="79">
        <f>IFERROR(VLOOKUP(B114,インカレ!$F:$H,3,FALSE),0)</f>
        <v>0</v>
      </c>
      <c r="J114" s="79">
        <f>IFERROR(VLOOKUP(B114,新人戦!$F:$H,3,FALSE),0)</f>
        <v>0</v>
      </c>
      <c r="K114" s="79">
        <f t="shared" si="7"/>
        <v>0</v>
      </c>
    </row>
    <row r="115" spans="1:11">
      <c r="A115" s="62">
        <f t="shared" si="6"/>
        <v>14</v>
      </c>
      <c r="B115" s="113" t="str">
        <f>選手!G110</f>
        <v>川口 駿也</v>
      </c>
      <c r="C115" s="78" t="str">
        <f>IFERROR(VLOOKUP(B115,選手!$G:$I,2,FALSE),"")</f>
        <v>大阪大学</v>
      </c>
      <c r="D115" s="78">
        <f>IFERROR(VLOOKUP(B115,選手!$G:$I,3,FALSE),"")</f>
        <v>4</v>
      </c>
      <c r="E115" s="94">
        <f>IFERROR(VLOOKUP(B115,春関!$F:$H,3,FALSE),0)</f>
        <v>0</v>
      </c>
      <c r="F115" s="94">
        <f>IFERROR(VLOOKUP(B115,西日本!$F:$H,3,FALSE),0)</f>
        <v>0</v>
      </c>
      <c r="G115" s="94">
        <f>IFERROR(VLOOKUP(B115,選抜!$F:$H,3,FALSE),0)</f>
        <v>0</v>
      </c>
      <c r="H115" s="94">
        <f>IFERROR(VLOOKUP(B115,秋関!$F:$H,3,FALSE),0)</f>
        <v>0</v>
      </c>
      <c r="I115" s="79">
        <f>IFERROR(VLOOKUP(B115,インカレ!$F:$H,3,FALSE),0)</f>
        <v>0</v>
      </c>
      <c r="J115" s="79">
        <f>IFERROR(VLOOKUP(B115,新人戦!$F:$H,3,FALSE),0)</f>
        <v>0</v>
      </c>
      <c r="K115" s="79">
        <f t="shared" si="7"/>
        <v>0</v>
      </c>
    </row>
    <row r="116" spans="1:11">
      <c r="A116" s="62">
        <f t="shared" si="6"/>
        <v>14</v>
      </c>
      <c r="B116" s="113" t="str">
        <f>選手!G111</f>
        <v>小門 巧</v>
      </c>
      <c r="C116" s="78" t="str">
        <f>IFERROR(VLOOKUP(B116,選手!$G:$I,2,FALSE),"")</f>
        <v>大阪大学</v>
      </c>
      <c r="D116" s="78">
        <f>IFERROR(VLOOKUP(B116,選手!$G:$I,3,FALSE),"")</f>
        <v>4</v>
      </c>
      <c r="E116" s="94">
        <f>IFERROR(VLOOKUP(B116,春関!$F:$H,3,FALSE),0)</f>
        <v>0</v>
      </c>
      <c r="F116" s="94">
        <f>IFERROR(VLOOKUP(B116,西日本!$F:$H,3,FALSE),0)</f>
        <v>0</v>
      </c>
      <c r="G116" s="94">
        <f>IFERROR(VLOOKUP(B116,選抜!$F:$H,3,FALSE),0)</f>
        <v>0</v>
      </c>
      <c r="H116" s="94">
        <f>IFERROR(VLOOKUP(B116,秋関!$F:$H,3,FALSE),0)</f>
        <v>0</v>
      </c>
      <c r="I116" s="79">
        <f>IFERROR(VLOOKUP(B116,インカレ!$F:$H,3,FALSE),0)</f>
        <v>0</v>
      </c>
      <c r="J116" s="79">
        <f>IFERROR(VLOOKUP(B116,新人戦!$F:$H,3,FALSE),0)</f>
        <v>0</v>
      </c>
      <c r="K116" s="79">
        <f t="shared" si="7"/>
        <v>0</v>
      </c>
    </row>
    <row r="117" spans="1:11">
      <c r="A117" s="62">
        <f t="shared" si="6"/>
        <v>14</v>
      </c>
      <c r="B117" s="113" t="str">
        <f>選手!G112</f>
        <v>佐久間 悠貴</v>
      </c>
      <c r="C117" s="78" t="str">
        <f>IFERROR(VLOOKUP(B117,選手!$G:$I,2,FALSE),"")</f>
        <v>大阪大学</v>
      </c>
      <c r="D117" s="78">
        <f>IFERROR(VLOOKUP(B117,選手!$G:$I,3,FALSE),"")</f>
        <v>4</v>
      </c>
      <c r="E117" s="94">
        <f>IFERROR(VLOOKUP(B117,春関!$F:$H,3,FALSE),0)</f>
        <v>0</v>
      </c>
      <c r="F117" s="94">
        <f>IFERROR(VLOOKUP(B117,西日本!$F:$H,3,FALSE),0)</f>
        <v>0</v>
      </c>
      <c r="G117" s="94">
        <f>IFERROR(VLOOKUP(B117,選抜!$F:$H,3,FALSE),0)</f>
        <v>0</v>
      </c>
      <c r="H117" s="94">
        <f>IFERROR(VLOOKUP(B117,秋関!$F:$H,3,FALSE),0)</f>
        <v>0</v>
      </c>
      <c r="I117" s="79">
        <f>IFERROR(VLOOKUP(B117,インカレ!$F:$H,3,FALSE),0)</f>
        <v>0</v>
      </c>
      <c r="J117" s="79">
        <f>IFERROR(VLOOKUP(B117,新人戦!$F:$H,3,FALSE),0)</f>
        <v>0</v>
      </c>
      <c r="K117" s="79">
        <f t="shared" si="7"/>
        <v>0</v>
      </c>
    </row>
    <row r="118" spans="1:11">
      <c r="A118" s="62">
        <f t="shared" si="6"/>
        <v>14</v>
      </c>
      <c r="B118" s="113" t="str">
        <f>選手!G113</f>
        <v>武田 喜孝</v>
      </c>
      <c r="C118" s="78" t="str">
        <f>IFERROR(VLOOKUP(B118,選手!$G:$I,2,FALSE),"")</f>
        <v>大阪大学</v>
      </c>
      <c r="D118" s="78">
        <f>IFERROR(VLOOKUP(B118,選手!$G:$I,3,FALSE),"")</f>
        <v>4</v>
      </c>
      <c r="E118" s="94">
        <f>IFERROR(VLOOKUP(B118,春関!$F:$H,3,FALSE),0)</f>
        <v>0</v>
      </c>
      <c r="F118" s="94">
        <f>IFERROR(VLOOKUP(B118,西日本!$F:$H,3,FALSE),0)</f>
        <v>0</v>
      </c>
      <c r="G118" s="94">
        <f>IFERROR(VLOOKUP(B118,選抜!$F:$H,3,FALSE),0)</f>
        <v>0</v>
      </c>
      <c r="H118" s="94">
        <f>IFERROR(VLOOKUP(B118,秋関!$F:$H,3,FALSE),0)</f>
        <v>0</v>
      </c>
      <c r="I118" s="79">
        <f>IFERROR(VLOOKUP(B118,インカレ!$F:$H,3,FALSE),0)</f>
        <v>0</v>
      </c>
      <c r="J118" s="79">
        <f>IFERROR(VLOOKUP(B118,新人戦!$F:$H,3,FALSE),0)</f>
        <v>0</v>
      </c>
      <c r="K118" s="79">
        <f t="shared" si="7"/>
        <v>0</v>
      </c>
    </row>
    <row r="119" spans="1:11">
      <c r="A119" s="62">
        <f t="shared" si="6"/>
        <v>14</v>
      </c>
      <c r="B119" s="113" t="str">
        <f>選手!G114</f>
        <v>橋本 真志</v>
      </c>
      <c r="C119" s="78" t="str">
        <f>IFERROR(VLOOKUP(B119,選手!$G:$I,2,FALSE),"")</f>
        <v>大阪大学</v>
      </c>
      <c r="D119" s="78">
        <f>IFERROR(VLOOKUP(B119,選手!$G:$I,3,FALSE),"")</f>
        <v>4</v>
      </c>
      <c r="E119" s="94">
        <f>IFERROR(VLOOKUP(B119,春関!$F:$H,3,FALSE),0)</f>
        <v>0</v>
      </c>
      <c r="F119" s="94">
        <f>IFERROR(VLOOKUP(B119,西日本!$F:$H,3,FALSE),0)</f>
        <v>0</v>
      </c>
      <c r="G119" s="94">
        <f>IFERROR(VLOOKUP(B119,選抜!$F:$H,3,FALSE),0)</f>
        <v>0</v>
      </c>
      <c r="H119" s="94">
        <f>IFERROR(VLOOKUP(B119,秋関!$F:$H,3,FALSE),0)</f>
        <v>0</v>
      </c>
      <c r="I119" s="79">
        <f>IFERROR(VLOOKUP(B119,インカレ!$F:$H,3,FALSE),0)</f>
        <v>0</v>
      </c>
      <c r="J119" s="79">
        <f>IFERROR(VLOOKUP(B119,新人戦!$F:$H,3,FALSE),0)</f>
        <v>0</v>
      </c>
      <c r="K119" s="79">
        <f t="shared" si="7"/>
        <v>0</v>
      </c>
    </row>
    <row r="120" spans="1:11">
      <c r="A120" s="62">
        <f t="shared" si="6"/>
        <v>14</v>
      </c>
      <c r="B120" s="113" t="str">
        <f>選手!G115</f>
        <v>園田 雄基</v>
      </c>
      <c r="C120" s="78" t="str">
        <f>IFERROR(VLOOKUP(B120,選手!$G:$I,2,FALSE),"")</f>
        <v>大阪大学</v>
      </c>
      <c r="D120" s="78">
        <f>IFERROR(VLOOKUP(B120,選手!$G:$I,3,FALSE),"")</f>
        <v>3</v>
      </c>
      <c r="E120" s="94">
        <f>IFERROR(VLOOKUP(B120,春関!$F:$H,3,FALSE),0)</f>
        <v>0</v>
      </c>
      <c r="F120" s="94">
        <f>IFERROR(VLOOKUP(B120,西日本!$F:$H,3,FALSE),0)</f>
        <v>0</v>
      </c>
      <c r="G120" s="94">
        <f>IFERROR(VLOOKUP(B120,選抜!$F:$H,3,FALSE),0)</f>
        <v>0</v>
      </c>
      <c r="H120" s="94">
        <f>IFERROR(VLOOKUP(B120,秋関!$F:$H,3,FALSE),0)</f>
        <v>0</v>
      </c>
      <c r="I120" s="79">
        <f>IFERROR(VLOOKUP(B120,インカレ!$F:$H,3,FALSE),0)</f>
        <v>0</v>
      </c>
      <c r="J120" s="79">
        <f>IFERROR(VLOOKUP(B120,新人戦!$F:$H,3,FALSE),0)</f>
        <v>0</v>
      </c>
      <c r="K120" s="79">
        <f t="shared" si="7"/>
        <v>0</v>
      </c>
    </row>
    <row r="121" spans="1:11">
      <c r="A121" s="62">
        <f t="shared" si="6"/>
        <v>14</v>
      </c>
      <c r="B121" s="113" t="str">
        <f>選手!G116</f>
        <v>橋村 侑樹</v>
      </c>
      <c r="C121" s="78" t="str">
        <f>IFERROR(VLOOKUP(B121,選手!$G:$I,2,FALSE),"")</f>
        <v>大阪大学</v>
      </c>
      <c r="D121" s="78">
        <f>IFERROR(VLOOKUP(B121,選手!$G:$I,3,FALSE),"")</f>
        <v>3</v>
      </c>
      <c r="E121" s="94">
        <f>IFERROR(VLOOKUP(B121,春関!$F:$H,3,FALSE),0)</f>
        <v>0</v>
      </c>
      <c r="F121" s="94">
        <f>IFERROR(VLOOKUP(B121,西日本!$F:$H,3,FALSE),0)</f>
        <v>0</v>
      </c>
      <c r="G121" s="94">
        <f>IFERROR(VLOOKUP(B121,選抜!$F:$H,3,FALSE),0)</f>
        <v>0</v>
      </c>
      <c r="H121" s="94">
        <f>IFERROR(VLOOKUP(B121,秋関!$F:$H,3,FALSE),0)</f>
        <v>0</v>
      </c>
      <c r="I121" s="79">
        <f>IFERROR(VLOOKUP(B121,インカレ!$F:$H,3,FALSE),0)</f>
        <v>0</v>
      </c>
      <c r="J121" s="79">
        <f>IFERROR(VLOOKUP(B121,新人戦!$F:$H,3,FALSE),0)</f>
        <v>0</v>
      </c>
      <c r="K121" s="79">
        <f t="shared" si="7"/>
        <v>0</v>
      </c>
    </row>
    <row r="122" spans="1:11">
      <c r="A122" s="62">
        <f t="shared" si="6"/>
        <v>14</v>
      </c>
      <c r="B122" s="113" t="str">
        <f>選手!G117</f>
        <v>安達 啓太</v>
      </c>
      <c r="C122" s="78" t="str">
        <f>IFERROR(VLOOKUP(B122,選手!$G:$I,2,FALSE),"")</f>
        <v>大阪大学</v>
      </c>
      <c r="D122" s="78">
        <f>IFERROR(VLOOKUP(B122,選手!$G:$I,3,FALSE),"")</f>
        <v>2</v>
      </c>
      <c r="E122" s="94">
        <f>IFERROR(VLOOKUP(B122,春関!$F:$H,3,FALSE),0)</f>
        <v>0</v>
      </c>
      <c r="F122" s="94">
        <f>IFERROR(VLOOKUP(B122,西日本!$F:$H,3,FALSE),0)</f>
        <v>0</v>
      </c>
      <c r="G122" s="94">
        <f>IFERROR(VLOOKUP(B122,選抜!$F:$H,3,FALSE),0)</f>
        <v>0</v>
      </c>
      <c r="H122" s="94">
        <f>IFERROR(VLOOKUP(B122,秋関!$F:$H,3,FALSE),0)</f>
        <v>0</v>
      </c>
      <c r="I122" s="79">
        <f>IFERROR(VLOOKUP(B122,インカレ!$F:$H,3,FALSE),0)</f>
        <v>0</v>
      </c>
      <c r="J122" s="79">
        <f>IFERROR(VLOOKUP(B122,新人戦!$F:$H,3,FALSE),0)</f>
        <v>0</v>
      </c>
      <c r="K122" s="79">
        <f t="shared" si="7"/>
        <v>0</v>
      </c>
    </row>
    <row r="123" spans="1:11">
      <c r="A123" s="62">
        <f t="shared" si="6"/>
        <v>14</v>
      </c>
      <c r="B123" s="113" t="str">
        <f>選手!G118</f>
        <v>伊澤 颯真</v>
      </c>
      <c r="C123" s="78" t="str">
        <f>IFERROR(VLOOKUP(B123,選手!$G:$I,2,FALSE),"")</f>
        <v>大阪大学</v>
      </c>
      <c r="D123" s="78">
        <f>IFERROR(VLOOKUP(B123,選手!$G:$I,3,FALSE),"")</f>
        <v>2</v>
      </c>
      <c r="E123" s="94">
        <f>IFERROR(VLOOKUP(B123,春関!$F:$H,3,FALSE),0)</f>
        <v>0</v>
      </c>
      <c r="F123" s="94">
        <f>IFERROR(VLOOKUP(B123,西日本!$F:$H,3,FALSE),0)</f>
        <v>0</v>
      </c>
      <c r="G123" s="94">
        <f>IFERROR(VLOOKUP(B123,選抜!$F:$H,3,FALSE),0)</f>
        <v>0</v>
      </c>
      <c r="H123" s="94">
        <f>IFERROR(VLOOKUP(B123,秋関!$F:$H,3,FALSE),0)</f>
        <v>0</v>
      </c>
      <c r="I123" s="79">
        <f>IFERROR(VLOOKUP(B123,インカレ!$F:$H,3,FALSE),0)</f>
        <v>0</v>
      </c>
      <c r="J123" s="79">
        <f>IFERROR(VLOOKUP(B123,新人戦!$F:$H,3,FALSE),0)</f>
        <v>0</v>
      </c>
      <c r="K123" s="79">
        <f t="shared" si="7"/>
        <v>0</v>
      </c>
    </row>
    <row r="124" spans="1:11">
      <c r="A124" s="62">
        <f t="shared" si="6"/>
        <v>14</v>
      </c>
      <c r="B124" s="113" t="str">
        <f>選手!G119</f>
        <v>和泉 勝衛</v>
      </c>
      <c r="C124" s="78" t="str">
        <f>IFERROR(VLOOKUP(B124,選手!$G:$I,2,FALSE),"")</f>
        <v>大阪大学</v>
      </c>
      <c r="D124" s="78">
        <f>IFERROR(VLOOKUP(B124,選手!$G:$I,3,FALSE),"")</f>
        <v>2</v>
      </c>
      <c r="E124" s="94">
        <f>IFERROR(VLOOKUP(B124,春関!$F:$H,3,FALSE),0)</f>
        <v>0</v>
      </c>
      <c r="F124" s="94">
        <f>IFERROR(VLOOKUP(B124,西日本!$F:$H,3,FALSE),0)</f>
        <v>0</v>
      </c>
      <c r="G124" s="94">
        <f>IFERROR(VLOOKUP(B124,選抜!$F:$H,3,FALSE),0)</f>
        <v>0</v>
      </c>
      <c r="H124" s="94">
        <f>IFERROR(VLOOKUP(B124,秋関!$F:$H,3,FALSE),0)</f>
        <v>0</v>
      </c>
      <c r="I124" s="79">
        <f>IFERROR(VLOOKUP(B124,インカレ!$F:$H,3,FALSE),0)</f>
        <v>0</v>
      </c>
      <c r="J124" s="79">
        <f>IFERROR(VLOOKUP(B124,新人戦!$F:$H,3,FALSE),0)</f>
        <v>0</v>
      </c>
      <c r="K124" s="79">
        <f t="shared" si="7"/>
        <v>0</v>
      </c>
    </row>
    <row r="125" spans="1:11">
      <c r="A125" s="62">
        <f t="shared" si="6"/>
        <v>14</v>
      </c>
      <c r="B125" s="113" t="str">
        <f>選手!G120</f>
        <v>イン テンカ</v>
      </c>
      <c r="C125" s="78" t="str">
        <f>IFERROR(VLOOKUP(B125,選手!$G:$I,2,FALSE),"")</f>
        <v>大阪大学</v>
      </c>
      <c r="D125" s="78">
        <f>IFERROR(VLOOKUP(B125,選手!$G:$I,3,FALSE),"")</f>
        <v>2</v>
      </c>
      <c r="E125" s="94">
        <f>IFERROR(VLOOKUP(B125,春関!$F:$H,3,FALSE),0)</f>
        <v>0</v>
      </c>
      <c r="F125" s="94">
        <f>IFERROR(VLOOKUP(B125,西日本!$F:$H,3,FALSE),0)</f>
        <v>0</v>
      </c>
      <c r="G125" s="94">
        <f>IFERROR(VLOOKUP(B125,選抜!$F:$H,3,FALSE),0)</f>
        <v>0</v>
      </c>
      <c r="H125" s="94">
        <f>IFERROR(VLOOKUP(B125,秋関!$F:$H,3,FALSE),0)</f>
        <v>0</v>
      </c>
      <c r="I125" s="79">
        <f>IFERROR(VLOOKUP(B125,インカレ!$F:$H,3,FALSE),0)</f>
        <v>0</v>
      </c>
      <c r="J125" s="79">
        <f>IFERROR(VLOOKUP(B125,新人戦!$F:$H,3,FALSE),0)</f>
        <v>0</v>
      </c>
      <c r="K125" s="79">
        <f t="shared" si="7"/>
        <v>0</v>
      </c>
    </row>
    <row r="126" spans="1:11">
      <c r="A126" s="62">
        <f t="shared" si="6"/>
        <v>14</v>
      </c>
      <c r="B126" s="113" t="str">
        <f>選手!G121</f>
        <v>折田 皓</v>
      </c>
      <c r="C126" s="78" t="str">
        <f>IFERROR(VLOOKUP(B126,選手!$G:$I,2,FALSE),"")</f>
        <v>大阪大学</v>
      </c>
      <c r="D126" s="78">
        <f>IFERROR(VLOOKUP(B126,選手!$G:$I,3,FALSE),"")</f>
        <v>2</v>
      </c>
      <c r="E126" s="94">
        <f>IFERROR(VLOOKUP(B126,春関!$F:$H,3,FALSE),0)</f>
        <v>0</v>
      </c>
      <c r="F126" s="94">
        <f>IFERROR(VLOOKUP(B126,西日本!$F:$H,3,FALSE),0)</f>
        <v>0</v>
      </c>
      <c r="G126" s="94">
        <f>IFERROR(VLOOKUP(B126,選抜!$F:$H,3,FALSE),0)</f>
        <v>0</v>
      </c>
      <c r="H126" s="94">
        <f>IFERROR(VLOOKUP(B126,秋関!$F:$H,3,FALSE),0)</f>
        <v>0</v>
      </c>
      <c r="I126" s="79">
        <f>IFERROR(VLOOKUP(B126,インカレ!$F:$H,3,FALSE),0)</f>
        <v>0</v>
      </c>
      <c r="J126" s="79">
        <f>IFERROR(VLOOKUP(B126,新人戦!$F:$H,3,FALSE),0)</f>
        <v>0</v>
      </c>
      <c r="K126" s="79">
        <f t="shared" si="7"/>
        <v>0</v>
      </c>
    </row>
    <row r="127" spans="1:11">
      <c r="A127" s="62">
        <f t="shared" si="6"/>
        <v>14</v>
      </c>
      <c r="B127" s="113" t="str">
        <f>選手!G122</f>
        <v>岸部 伊織</v>
      </c>
      <c r="C127" s="78" t="str">
        <f>IFERROR(VLOOKUP(B127,選手!$G:$I,2,FALSE),"")</f>
        <v>大阪大学</v>
      </c>
      <c r="D127" s="78">
        <f>IFERROR(VLOOKUP(B127,選手!$G:$I,3,FALSE),"")</f>
        <v>2</v>
      </c>
      <c r="E127" s="94">
        <f>IFERROR(VLOOKUP(B127,春関!$F:$H,3,FALSE),0)</f>
        <v>0</v>
      </c>
      <c r="F127" s="94">
        <f>IFERROR(VLOOKUP(B127,西日本!$F:$H,3,FALSE),0)</f>
        <v>0</v>
      </c>
      <c r="G127" s="94">
        <f>IFERROR(VLOOKUP(B127,選抜!$F:$H,3,FALSE),0)</f>
        <v>0</v>
      </c>
      <c r="H127" s="94">
        <f>IFERROR(VLOOKUP(B127,秋関!$F:$H,3,FALSE),0)</f>
        <v>0</v>
      </c>
      <c r="I127" s="79">
        <f>IFERROR(VLOOKUP(B127,インカレ!$F:$H,3,FALSE),0)</f>
        <v>0</v>
      </c>
      <c r="J127" s="79">
        <f>IFERROR(VLOOKUP(B127,新人戦!$F:$H,3,FALSE),0)</f>
        <v>0</v>
      </c>
      <c r="K127" s="79">
        <f t="shared" si="7"/>
        <v>0</v>
      </c>
    </row>
    <row r="128" spans="1:11">
      <c r="A128" s="62">
        <f t="shared" si="6"/>
        <v>14</v>
      </c>
      <c r="B128" s="113" t="str">
        <f>選手!G123</f>
        <v>沖野 茂之</v>
      </c>
      <c r="C128" s="78" t="str">
        <f>IFERROR(VLOOKUP(B128,選手!$G:$I,2,FALSE),"")</f>
        <v>大阪大学</v>
      </c>
      <c r="D128" s="78">
        <f>IFERROR(VLOOKUP(B128,選手!$G:$I,3,FALSE),"")</f>
        <v>3</v>
      </c>
      <c r="E128" s="94">
        <f>IFERROR(VLOOKUP(B128,春関!$F:$H,3,FALSE),0)</f>
        <v>0</v>
      </c>
      <c r="F128" s="94">
        <f>IFERROR(VLOOKUP(B128,西日本!$F:$H,3,FALSE),0)</f>
        <v>0</v>
      </c>
      <c r="G128" s="94">
        <f>IFERROR(VLOOKUP(B128,選抜!$F:$H,3,FALSE),0)</f>
        <v>0</v>
      </c>
      <c r="H128" s="94">
        <f>IFERROR(VLOOKUP(B128,秋関!$F:$H,3,FALSE),0)</f>
        <v>0</v>
      </c>
      <c r="I128" s="79">
        <f>IFERROR(VLOOKUP(B128,インカレ!$F:$H,3,FALSE),0)</f>
        <v>0</v>
      </c>
      <c r="J128" s="79">
        <f>IFERROR(VLOOKUP(B128,新人戦!$F:$H,3,FALSE),0)</f>
        <v>0</v>
      </c>
      <c r="K128" s="79">
        <f t="shared" si="7"/>
        <v>0</v>
      </c>
    </row>
    <row r="129" spans="1:11">
      <c r="A129" s="62">
        <f t="shared" si="6"/>
        <v>14</v>
      </c>
      <c r="B129" s="113" t="str">
        <f>選手!G124</f>
        <v>濟川 勇汰</v>
      </c>
      <c r="C129" s="78" t="str">
        <f>IFERROR(VLOOKUP(B129,選手!$G:$I,2,FALSE),"")</f>
        <v>大阪大学</v>
      </c>
      <c r="D129" s="78">
        <f>IFERROR(VLOOKUP(B129,選手!$G:$I,3,FALSE),"")</f>
        <v>2</v>
      </c>
      <c r="E129" s="94">
        <f>IFERROR(VLOOKUP(B129,春関!$F:$H,3,FALSE),0)</f>
        <v>0</v>
      </c>
      <c r="F129" s="94">
        <f>IFERROR(VLOOKUP(B129,西日本!$F:$H,3,FALSE),0)</f>
        <v>0</v>
      </c>
      <c r="G129" s="94">
        <f>IFERROR(VLOOKUP(B129,選抜!$F:$H,3,FALSE),0)</f>
        <v>0</v>
      </c>
      <c r="H129" s="94">
        <f>IFERROR(VLOOKUP(B129,秋関!$F:$H,3,FALSE),0)</f>
        <v>0</v>
      </c>
      <c r="I129" s="79">
        <f>IFERROR(VLOOKUP(B129,インカレ!$F:$H,3,FALSE),0)</f>
        <v>0</v>
      </c>
      <c r="J129" s="79">
        <f>IFERROR(VLOOKUP(B129,新人戦!$F:$H,3,FALSE),0)</f>
        <v>0</v>
      </c>
      <c r="K129" s="79">
        <f t="shared" si="7"/>
        <v>0</v>
      </c>
    </row>
    <row r="130" spans="1:11">
      <c r="A130" s="62">
        <f t="shared" ref="A130:A161" si="8">RANK($K130,$K:$K)</f>
        <v>14</v>
      </c>
      <c r="B130" s="113" t="str">
        <f>選手!G125</f>
        <v>谷 佳紀</v>
      </c>
      <c r="C130" s="78" t="str">
        <f>IFERROR(VLOOKUP(B130,選手!$G:$I,2,FALSE),"")</f>
        <v>大阪大学</v>
      </c>
      <c r="D130" s="78">
        <f>IFERROR(VLOOKUP(B130,選手!$G:$I,3,FALSE),"")</f>
        <v>2</v>
      </c>
      <c r="E130" s="94">
        <f>IFERROR(VLOOKUP(B130,春関!$F:$H,3,FALSE),0)</f>
        <v>0</v>
      </c>
      <c r="F130" s="94">
        <f>IFERROR(VLOOKUP(B130,西日本!$F:$H,3,FALSE),0)</f>
        <v>0</v>
      </c>
      <c r="G130" s="94">
        <f>IFERROR(VLOOKUP(B130,選抜!$F:$H,3,FALSE),0)</f>
        <v>0</v>
      </c>
      <c r="H130" s="94">
        <f>IFERROR(VLOOKUP(B130,秋関!$F:$H,3,FALSE),0)</f>
        <v>0</v>
      </c>
      <c r="I130" s="79">
        <f>IFERROR(VLOOKUP(B130,インカレ!$F:$H,3,FALSE),0)</f>
        <v>0</v>
      </c>
      <c r="J130" s="79">
        <f>IFERROR(VLOOKUP(B130,新人戦!$F:$H,3,FALSE),0)</f>
        <v>0</v>
      </c>
      <c r="K130" s="79">
        <f t="shared" ref="K130:K161" si="9">LARGE(E130:J130,1)+LARGE(E130:J130,2)+LARGE(E130:J130,3)</f>
        <v>0</v>
      </c>
    </row>
    <row r="131" spans="1:11">
      <c r="A131" s="62">
        <f t="shared" si="8"/>
        <v>14</v>
      </c>
      <c r="B131" s="113" t="str">
        <f>選手!G126</f>
        <v>濱田 智也</v>
      </c>
      <c r="C131" s="78" t="str">
        <f>IFERROR(VLOOKUP(B131,選手!$G:$I,2,FALSE),"")</f>
        <v>大阪大学</v>
      </c>
      <c r="D131" s="78">
        <f>IFERROR(VLOOKUP(B131,選手!$G:$I,3,FALSE),"")</f>
        <v>2</v>
      </c>
      <c r="E131" s="94">
        <f>IFERROR(VLOOKUP(B131,春関!$F:$H,3,FALSE),0)</f>
        <v>0</v>
      </c>
      <c r="F131" s="94">
        <f>IFERROR(VLOOKUP(B131,西日本!$F:$H,3,FALSE),0)</f>
        <v>0</v>
      </c>
      <c r="G131" s="94">
        <f>IFERROR(VLOOKUP(B131,選抜!$F:$H,3,FALSE),0)</f>
        <v>0</v>
      </c>
      <c r="H131" s="94">
        <f>IFERROR(VLOOKUP(B131,秋関!$F:$H,3,FALSE),0)</f>
        <v>0</v>
      </c>
      <c r="I131" s="79">
        <f>IFERROR(VLOOKUP(B131,インカレ!$F:$H,3,FALSE),0)</f>
        <v>0</v>
      </c>
      <c r="J131" s="79">
        <f>IFERROR(VLOOKUP(B131,新人戦!$F:$H,3,FALSE),0)</f>
        <v>0</v>
      </c>
      <c r="K131" s="79">
        <f t="shared" si="9"/>
        <v>0</v>
      </c>
    </row>
    <row r="132" spans="1:11">
      <c r="A132" s="62">
        <f t="shared" si="8"/>
        <v>14</v>
      </c>
      <c r="B132" s="113" t="str">
        <f>選手!G127</f>
        <v>松本 幸真</v>
      </c>
      <c r="C132" s="78" t="str">
        <f>IFERROR(VLOOKUP(B132,選手!$G:$I,2,FALSE),"")</f>
        <v>大阪大学</v>
      </c>
      <c r="D132" s="78">
        <f>IFERROR(VLOOKUP(B132,選手!$G:$I,3,FALSE),"")</f>
        <v>2</v>
      </c>
      <c r="E132" s="94">
        <f>IFERROR(VLOOKUP(B132,春関!$F:$H,3,FALSE),0)</f>
        <v>0</v>
      </c>
      <c r="F132" s="94">
        <f>IFERROR(VLOOKUP(B132,西日本!$F:$H,3,FALSE),0)</f>
        <v>0</v>
      </c>
      <c r="G132" s="94">
        <f>IFERROR(VLOOKUP(B132,選抜!$F:$H,3,FALSE),0)</f>
        <v>0</v>
      </c>
      <c r="H132" s="94">
        <f>IFERROR(VLOOKUP(B132,秋関!$F:$H,3,FALSE),0)</f>
        <v>0</v>
      </c>
      <c r="I132" s="79">
        <f>IFERROR(VLOOKUP(B132,インカレ!$F:$H,3,FALSE),0)</f>
        <v>0</v>
      </c>
      <c r="J132" s="79">
        <f>IFERROR(VLOOKUP(B132,新人戦!$F:$H,3,FALSE),0)</f>
        <v>0</v>
      </c>
      <c r="K132" s="79">
        <f t="shared" si="9"/>
        <v>0</v>
      </c>
    </row>
    <row r="133" spans="1:11">
      <c r="A133" s="62">
        <f t="shared" si="8"/>
        <v>14</v>
      </c>
      <c r="B133" s="113" t="str">
        <f>選手!G128</f>
        <v>池上 聡範</v>
      </c>
      <c r="C133" s="78" t="str">
        <f>IFERROR(VLOOKUP(B133,選手!$G:$I,2,FALSE),"")</f>
        <v>大阪大学</v>
      </c>
      <c r="D133" s="78">
        <f>IFERROR(VLOOKUP(B133,選手!$G:$I,3,FALSE),"")</f>
        <v>1</v>
      </c>
      <c r="E133" s="94">
        <f>IFERROR(VLOOKUP(B133,春関!$F:$H,3,FALSE),0)</f>
        <v>0</v>
      </c>
      <c r="F133" s="94">
        <f>IFERROR(VLOOKUP(B133,西日本!$F:$H,3,FALSE),0)</f>
        <v>0</v>
      </c>
      <c r="G133" s="94">
        <f>IFERROR(VLOOKUP(B133,選抜!$F:$H,3,FALSE),0)</f>
        <v>0</v>
      </c>
      <c r="H133" s="94">
        <f>IFERROR(VLOOKUP(B133,秋関!$F:$H,3,FALSE),0)</f>
        <v>0</v>
      </c>
      <c r="I133" s="79">
        <f>IFERROR(VLOOKUP(B133,インカレ!$F:$H,3,FALSE),0)</f>
        <v>0</v>
      </c>
      <c r="J133" s="79">
        <f>IFERROR(VLOOKUP(B133,新人戦!$F:$H,3,FALSE),0)</f>
        <v>0</v>
      </c>
      <c r="K133" s="79">
        <f t="shared" si="9"/>
        <v>0</v>
      </c>
    </row>
    <row r="134" spans="1:11">
      <c r="A134" s="62">
        <f t="shared" si="8"/>
        <v>14</v>
      </c>
      <c r="B134" s="113" t="str">
        <f>選手!G129</f>
        <v>稲津 秀一</v>
      </c>
      <c r="C134" s="78" t="str">
        <f>IFERROR(VLOOKUP(B134,選手!$G:$I,2,FALSE),"")</f>
        <v>大阪大学</v>
      </c>
      <c r="D134" s="78">
        <f>IFERROR(VLOOKUP(B134,選手!$G:$I,3,FALSE),"")</f>
        <v>1</v>
      </c>
      <c r="E134" s="94">
        <f>IFERROR(VLOOKUP(B134,春関!$F:$H,3,FALSE),0)</f>
        <v>0</v>
      </c>
      <c r="F134" s="94">
        <f>IFERROR(VLOOKUP(B134,西日本!$F:$H,3,FALSE),0)</f>
        <v>0</v>
      </c>
      <c r="G134" s="94">
        <f>IFERROR(VLOOKUP(B134,選抜!$F:$H,3,FALSE),0)</f>
        <v>0</v>
      </c>
      <c r="H134" s="94">
        <f>IFERROR(VLOOKUP(B134,秋関!$F:$H,3,FALSE),0)</f>
        <v>0</v>
      </c>
      <c r="I134" s="79">
        <f>IFERROR(VLOOKUP(B134,インカレ!$F:$H,3,FALSE),0)</f>
        <v>0</v>
      </c>
      <c r="J134" s="79">
        <f>IFERROR(VLOOKUP(B134,新人戦!$F:$H,3,FALSE),0)</f>
        <v>0</v>
      </c>
      <c r="K134" s="79">
        <f t="shared" si="9"/>
        <v>0</v>
      </c>
    </row>
    <row r="135" spans="1:11">
      <c r="A135" s="62">
        <f t="shared" si="8"/>
        <v>14</v>
      </c>
      <c r="B135" s="113" t="str">
        <f>選手!G130</f>
        <v>尾崎 太陽</v>
      </c>
      <c r="C135" s="78" t="str">
        <f>IFERROR(VLOOKUP(B135,選手!$G:$I,2,FALSE),"")</f>
        <v>大阪大学</v>
      </c>
      <c r="D135" s="78">
        <f>IFERROR(VLOOKUP(B135,選手!$G:$I,3,FALSE),"")</f>
        <v>1</v>
      </c>
      <c r="E135" s="94">
        <f>IFERROR(VLOOKUP(B135,春関!$F:$H,3,FALSE),0)</f>
        <v>0</v>
      </c>
      <c r="F135" s="94">
        <f>IFERROR(VLOOKUP(B135,西日本!$F:$H,3,FALSE),0)</f>
        <v>0</v>
      </c>
      <c r="G135" s="94">
        <f>IFERROR(VLOOKUP(B135,選抜!$F:$H,3,FALSE),0)</f>
        <v>0</v>
      </c>
      <c r="H135" s="94">
        <f>IFERROR(VLOOKUP(B135,秋関!$F:$H,3,FALSE),0)</f>
        <v>0</v>
      </c>
      <c r="I135" s="79">
        <f>IFERROR(VLOOKUP(B135,インカレ!$F:$H,3,FALSE),0)</f>
        <v>0</v>
      </c>
      <c r="J135" s="79">
        <f>IFERROR(VLOOKUP(B135,新人戦!$F:$H,3,FALSE),0)</f>
        <v>0</v>
      </c>
      <c r="K135" s="79">
        <f t="shared" si="9"/>
        <v>0</v>
      </c>
    </row>
    <row r="136" spans="1:11">
      <c r="A136" s="62">
        <f t="shared" si="8"/>
        <v>14</v>
      </c>
      <c r="B136" s="113" t="str">
        <f>選手!G131</f>
        <v>片岡 睦樹</v>
      </c>
      <c r="C136" s="78" t="str">
        <f>IFERROR(VLOOKUP(B136,選手!$G:$I,2,FALSE),"")</f>
        <v>大阪大学</v>
      </c>
      <c r="D136" s="78">
        <f>IFERROR(VLOOKUP(B136,選手!$G:$I,3,FALSE),"")</f>
        <v>1</v>
      </c>
      <c r="E136" s="94">
        <f>IFERROR(VLOOKUP(B136,春関!$F:$H,3,FALSE),0)</f>
        <v>0</v>
      </c>
      <c r="F136" s="94">
        <f>IFERROR(VLOOKUP(B136,西日本!$F:$H,3,FALSE),0)</f>
        <v>0</v>
      </c>
      <c r="G136" s="94">
        <f>IFERROR(VLOOKUP(B136,選抜!$F:$H,3,FALSE),0)</f>
        <v>0</v>
      </c>
      <c r="H136" s="94">
        <f>IFERROR(VLOOKUP(B136,秋関!$F:$H,3,FALSE),0)</f>
        <v>0</v>
      </c>
      <c r="I136" s="79">
        <f>IFERROR(VLOOKUP(B136,インカレ!$F:$H,3,FALSE),0)</f>
        <v>0</v>
      </c>
      <c r="J136" s="79">
        <f>IFERROR(VLOOKUP(B136,新人戦!$F:$H,3,FALSE),0)</f>
        <v>0</v>
      </c>
      <c r="K136" s="79">
        <f t="shared" si="9"/>
        <v>0</v>
      </c>
    </row>
    <row r="137" spans="1:11">
      <c r="A137" s="62">
        <f t="shared" si="8"/>
        <v>14</v>
      </c>
      <c r="B137" s="113" t="str">
        <f>選手!G132</f>
        <v>佐藤 龍之介</v>
      </c>
      <c r="C137" s="78" t="str">
        <f>IFERROR(VLOOKUP(B137,選手!$G:$I,2,FALSE),"")</f>
        <v>大阪大学</v>
      </c>
      <c r="D137" s="78">
        <f>IFERROR(VLOOKUP(B137,選手!$G:$I,3,FALSE),"")</f>
        <v>1</v>
      </c>
      <c r="E137" s="94">
        <f>IFERROR(VLOOKUP(B137,春関!$F:$H,3,FALSE),0)</f>
        <v>0</v>
      </c>
      <c r="F137" s="94">
        <f>IFERROR(VLOOKUP(B137,西日本!$F:$H,3,FALSE),0)</f>
        <v>0</v>
      </c>
      <c r="G137" s="94">
        <f>IFERROR(VLOOKUP(B137,選抜!$F:$H,3,FALSE),0)</f>
        <v>0</v>
      </c>
      <c r="H137" s="94">
        <f>IFERROR(VLOOKUP(B137,秋関!$F:$H,3,FALSE),0)</f>
        <v>0</v>
      </c>
      <c r="I137" s="79">
        <f>IFERROR(VLOOKUP(B137,インカレ!$F:$H,3,FALSE),0)</f>
        <v>0</v>
      </c>
      <c r="J137" s="79">
        <f>IFERROR(VLOOKUP(B137,新人戦!$F:$H,3,FALSE),0)</f>
        <v>0</v>
      </c>
      <c r="K137" s="79">
        <f t="shared" si="9"/>
        <v>0</v>
      </c>
    </row>
    <row r="138" spans="1:11">
      <c r="A138" s="62">
        <f t="shared" si="8"/>
        <v>14</v>
      </c>
      <c r="B138" s="113" t="str">
        <f>選手!G133</f>
        <v>白土 日向</v>
      </c>
      <c r="C138" s="78" t="str">
        <f>IFERROR(VLOOKUP(B138,選手!$G:$I,2,FALSE),"")</f>
        <v>大阪大学</v>
      </c>
      <c r="D138" s="78">
        <f>IFERROR(VLOOKUP(B138,選手!$G:$I,3,FALSE),"")</f>
        <v>1</v>
      </c>
      <c r="E138" s="94">
        <f>IFERROR(VLOOKUP(B138,春関!$F:$H,3,FALSE),0)</f>
        <v>0</v>
      </c>
      <c r="F138" s="94">
        <f>IFERROR(VLOOKUP(B138,西日本!$F:$H,3,FALSE),0)</f>
        <v>0</v>
      </c>
      <c r="G138" s="94">
        <f>IFERROR(VLOOKUP(B138,選抜!$F:$H,3,FALSE),0)</f>
        <v>0</v>
      </c>
      <c r="H138" s="94">
        <f>IFERROR(VLOOKUP(B138,秋関!$F:$H,3,FALSE),0)</f>
        <v>0</v>
      </c>
      <c r="I138" s="79">
        <f>IFERROR(VLOOKUP(B138,インカレ!$F:$H,3,FALSE),0)</f>
        <v>0</v>
      </c>
      <c r="J138" s="79">
        <f>IFERROR(VLOOKUP(B138,新人戦!$F:$H,3,FALSE),0)</f>
        <v>0</v>
      </c>
      <c r="K138" s="79">
        <f t="shared" si="9"/>
        <v>0</v>
      </c>
    </row>
    <row r="139" spans="1:11">
      <c r="A139" s="62">
        <f t="shared" si="8"/>
        <v>14</v>
      </c>
      <c r="B139" s="113" t="str">
        <f>選手!G134</f>
        <v>藤 大翔</v>
      </c>
      <c r="C139" s="78" t="str">
        <f>IFERROR(VLOOKUP(B139,選手!$G:$I,2,FALSE),"")</f>
        <v>大阪大学</v>
      </c>
      <c r="D139" s="78">
        <f>IFERROR(VLOOKUP(B139,選手!$G:$I,3,FALSE),"")</f>
        <v>1</v>
      </c>
      <c r="E139" s="94">
        <f>IFERROR(VLOOKUP(B139,春関!$F:$H,3,FALSE),0)</f>
        <v>0</v>
      </c>
      <c r="F139" s="94">
        <f>IFERROR(VLOOKUP(B139,西日本!$F:$H,3,FALSE),0)</f>
        <v>0</v>
      </c>
      <c r="G139" s="94">
        <f>IFERROR(VLOOKUP(B139,選抜!$F:$H,3,FALSE),0)</f>
        <v>0</v>
      </c>
      <c r="H139" s="94">
        <f>IFERROR(VLOOKUP(B139,秋関!$F:$H,3,FALSE),0)</f>
        <v>0</v>
      </c>
      <c r="I139" s="79">
        <f>IFERROR(VLOOKUP(B139,インカレ!$F:$H,3,FALSE),0)</f>
        <v>0</v>
      </c>
      <c r="J139" s="79">
        <f>IFERROR(VLOOKUP(B139,新人戦!$F:$H,3,FALSE),0)</f>
        <v>0</v>
      </c>
      <c r="K139" s="79">
        <f t="shared" si="9"/>
        <v>0</v>
      </c>
    </row>
    <row r="140" spans="1:11">
      <c r="A140" s="62">
        <f t="shared" si="8"/>
        <v>14</v>
      </c>
      <c r="B140" s="113" t="str">
        <f>選手!G135</f>
        <v>穂園 大雅</v>
      </c>
      <c r="C140" s="78" t="str">
        <f>IFERROR(VLOOKUP(B140,選手!$G:$I,2,FALSE),"")</f>
        <v>大阪大学</v>
      </c>
      <c r="D140" s="78">
        <f>IFERROR(VLOOKUP(B140,選手!$G:$I,3,FALSE),"")</f>
        <v>1</v>
      </c>
      <c r="E140" s="94">
        <f>IFERROR(VLOOKUP(B140,春関!$F:$H,3,FALSE),0)</f>
        <v>0</v>
      </c>
      <c r="F140" s="94">
        <f>IFERROR(VLOOKUP(B140,西日本!$F:$H,3,FALSE),0)</f>
        <v>0</v>
      </c>
      <c r="G140" s="94">
        <f>IFERROR(VLOOKUP(B140,選抜!$F:$H,3,FALSE),0)</f>
        <v>0</v>
      </c>
      <c r="H140" s="94">
        <f>IFERROR(VLOOKUP(B140,秋関!$F:$H,3,FALSE),0)</f>
        <v>0</v>
      </c>
      <c r="I140" s="79">
        <f>IFERROR(VLOOKUP(B140,インカレ!$F:$H,3,FALSE),0)</f>
        <v>0</v>
      </c>
      <c r="J140" s="79">
        <f>IFERROR(VLOOKUP(B140,新人戦!$F:$H,3,FALSE),0)</f>
        <v>0</v>
      </c>
      <c r="K140" s="79">
        <f t="shared" si="9"/>
        <v>0</v>
      </c>
    </row>
    <row r="141" spans="1:11">
      <c r="A141" s="62">
        <f t="shared" si="8"/>
        <v>14</v>
      </c>
      <c r="B141" s="113" t="str">
        <f>選手!G136</f>
        <v>佐竹 優悟</v>
      </c>
      <c r="C141" s="78" t="str">
        <f>IFERROR(VLOOKUP(B141,選手!$G:$I,2,FALSE),"")</f>
        <v>同志社大学</v>
      </c>
      <c r="D141" s="78">
        <f>IFERROR(VLOOKUP(B141,選手!$G:$I,3,FALSE),"")</f>
        <v>4</v>
      </c>
      <c r="E141" s="94">
        <f>IFERROR(VLOOKUP(B141,春関!$F:$H,3,FALSE),0)</f>
        <v>0</v>
      </c>
      <c r="F141" s="94">
        <f>IFERROR(VLOOKUP(B141,西日本!$F:$H,3,FALSE),0)</f>
        <v>0</v>
      </c>
      <c r="G141" s="94">
        <f>IFERROR(VLOOKUP(B141,選抜!$F:$H,3,FALSE),0)</f>
        <v>0</v>
      </c>
      <c r="H141" s="94">
        <f>IFERROR(VLOOKUP(B141,秋関!$F:$H,3,FALSE),0)</f>
        <v>0</v>
      </c>
      <c r="I141" s="79">
        <f>IFERROR(VLOOKUP(B141,インカレ!$F:$H,3,FALSE),0)</f>
        <v>0</v>
      </c>
      <c r="J141" s="79">
        <f>IFERROR(VLOOKUP(B141,新人戦!$F:$H,3,FALSE),0)</f>
        <v>0</v>
      </c>
      <c r="K141" s="79">
        <f t="shared" si="9"/>
        <v>0</v>
      </c>
    </row>
    <row r="142" spans="1:11">
      <c r="A142" s="62">
        <f t="shared" si="8"/>
        <v>14</v>
      </c>
      <c r="B142" s="113" t="str">
        <f>選手!G138</f>
        <v>吉村 和徳</v>
      </c>
      <c r="C142" s="78" t="str">
        <f>IFERROR(VLOOKUP(B142,選手!$G:$I,2,FALSE),"")</f>
        <v>同志社大学</v>
      </c>
      <c r="D142" s="78">
        <f>IFERROR(VLOOKUP(B142,選手!$G:$I,3,FALSE),"")</f>
        <v>3</v>
      </c>
      <c r="E142" s="94">
        <f>IFERROR(VLOOKUP(B142,春関!$F:$H,3,FALSE),0)</f>
        <v>0</v>
      </c>
      <c r="F142" s="94">
        <f>IFERROR(VLOOKUP(B142,西日本!$F:$H,3,FALSE),0)</f>
        <v>0</v>
      </c>
      <c r="G142" s="94">
        <f>IFERROR(VLOOKUP(B142,選抜!$F:$H,3,FALSE),0)</f>
        <v>0</v>
      </c>
      <c r="H142" s="94">
        <f>IFERROR(VLOOKUP(B142,秋関!$F:$H,3,FALSE),0)</f>
        <v>0</v>
      </c>
      <c r="I142" s="79">
        <f>IFERROR(VLOOKUP(B142,インカレ!$F:$H,3,FALSE),0)</f>
        <v>0</v>
      </c>
      <c r="J142" s="79">
        <f>IFERROR(VLOOKUP(B142,新人戦!$F:$H,3,FALSE),0)</f>
        <v>0</v>
      </c>
      <c r="K142" s="79">
        <f t="shared" si="9"/>
        <v>0</v>
      </c>
    </row>
    <row r="143" spans="1:11">
      <c r="A143" s="62">
        <f t="shared" si="8"/>
        <v>14</v>
      </c>
      <c r="B143" s="113" t="str">
        <f>選手!G139</f>
        <v>石田 太一</v>
      </c>
      <c r="C143" s="78" t="str">
        <f>IFERROR(VLOOKUP(B143,選手!$G:$I,2,FALSE),"")</f>
        <v>同志社大学</v>
      </c>
      <c r="D143" s="78">
        <f>IFERROR(VLOOKUP(B143,選手!$G:$I,3,FALSE),"")</f>
        <v>3</v>
      </c>
      <c r="E143" s="94">
        <f>IFERROR(VLOOKUP(B143,春関!$F:$H,3,FALSE),0)</f>
        <v>0</v>
      </c>
      <c r="F143" s="94">
        <f>IFERROR(VLOOKUP(B143,西日本!$F:$H,3,FALSE),0)</f>
        <v>0</v>
      </c>
      <c r="G143" s="94">
        <f>IFERROR(VLOOKUP(B143,選抜!$F:$H,3,FALSE),0)</f>
        <v>0</v>
      </c>
      <c r="H143" s="94">
        <f>IFERROR(VLOOKUP(B143,秋関!$F:$H,3,FALSE),0)</f>
        <v>0</v>
      </c>
      <c r="I143" s="79">
        <f>IFERROR(VLOOKUP(B143,インカレ!$F:$H,3,FALSE),0)</f>
        <v>0</v>
      </c>
      <c r="J143" s="79">
        <f>IFERROR(VLOOKUP(B143,新人戦!$F:$H,3,FALSE),0)</f>
        <v>0</v>
      </c>
      <c r="K143" s="79">
        <f t="shared" si="9"/>
        <v>0</v>
      </c>
    </row>
    <row r="144" spans="1:11">
      <c r="A144" s="62">
        <f t="shared" si="8"/>
        <v>14</v>
      </c>
      <c r="B144" s="113" t="str">
        <f>選手!G140</f>
        <v>原田 稜大</v>
      </c>
      <c r="C144" s="78" t="str">
        <f>IFERROR(VLOOKUP(B144,選手!$G:$I,2,FALSE),"")</f>
        <v>同志社大学</v>
      </c>
      <c r="D144" s="78">
        <f>IFERROR(VLOOKUP(B144,選手!$G:$I,3,FALSE),"")</f>
        <v>2</v>
      </c>
      <c r="E144" s="94">
        <f>IFERROR(VLOOKUP(B144,春関!$F:$H,3,FALSE),0)</f>
        <v>0</v>
      </c>
      <c r="F144" s="94">
        <f>IFERROR(VLOOKUP(B144,西日本!$F:$H,3,FALSE),0)</f>
        <v>0</v>
      </c>
      <c r="G144" s="94">
        <f>IFERROR(VLOOKUP(B144,選抜!$F:$H,3,FALSE),0)</f>
        <v>0</v>
      </c>
      <c r="H144" s="94">
        <f>IFERROR(VLOOKUP(B144,秋関!$F:$H,3,FALSE),0)</f>
        <v>0</v>
      </c>
      <c r="I144" s="79">
        <f>IFERROR(VLOOKUP(B144,インカレ!$F:$H,3,FALSE),0)</f>
        <v>0</v>
      </c>
      <c r="J144" s="79">
        <f>IFERROR(VLOOKUP(B144,新人戦!$F:$H,3,FALSE),0)</f>
        <v>0</v>
      </c>
      <c r="K144" s="79">
        <f t="shared" si="9"/>
        <v>0</v>
      </c>
    </row>
    <row r="145" spans="1:11">
      <c r="A145" s="62">
        <f t="shared" si="8"/>
        <v>14</v>
      </c>
      <c r="B145" s="113" t="str">
        <f>選手!G141</f>
        <v>山口 航平</v>
      </c>
      <c r="C145" s="78" t="str">
        <f>IFERROR(VLOOKUP(B145,選手!$G:$I,2,FALSE),"")</f>
        <v>同志社大学</v>
      </c>
      <c r="D145" s="78">
        <f>IFERROR(VLOOKUP(B145,選手!$G:$I,3,FALSE),"")</f>
        <v>2</v>
      </c>
      <c r="E145" s="94">
        <f>IFERROR(VLOOKUP(B145,春関!$F:$H,3,FALSE),0)</f>
        <v>0</v>
      </c>
      <c r="F145" s="94">
        <f>IFERROR(VLOOKUP(B145,西日本!$F:$H,3,FALSE),0)</f>
        <v>0</v>
      </c>
      <c r="G145" s="94">
        <f>IFERROR(VLOOKUP(B145,選抜!$F:$H,3,FALSE),0)</f>
        <v>0</v>
      </c>
      <c r="H145" s="94">
        <f>IFERROR(VLOOKUP(B145,秋関!$F:$H,3,FALSE),0)</f>
        <v>0</v>
      </c>
      <c r="I145" s="79">
        <f>IFERROR(VLOOKUP(B145,インカレ!$F:$H,3,FALSE),0)</f>
        <v>0</v>
      </c>
      <c r="J145" s="79">
        <f>IFERROR(VLOOKUP(B145,新人戦!$F:$H,3,FALSE),0)</f>
        <v>0</v>
      </c>
      <c r="K145" s="79">
        <f t="shared" si="9"/>
        <v>0</v>
      </c>
    </row>
    <row r="146" spans="1:11">
      <c r="A146" s="62">
        <f t="shared" si="8"/>
        <v>14</v>
      </c>
      <c r="B146" s="113" t="str">
        <f>選手!G142</f>
        <v>中山 遼人</v>
      </c>
      <c r="C146" s="78" t="str">
        <f>IFERROR(VLOOKUP(B146,選手!$G:$I,2,FALSE),"")</f>
        <v>同志社大学</v>
      </c>
      <c r="D146" s="78">
        <f>IFERROR(VLOOKUP(B146,選手!$G:$I,3,FALSE),"")</f>
        <v>2</v>
      </c>
      <c r="E146" s="94">
        <f>IFERROR(VLOOKUP(B146,春関!$F:$H,3,FALSE),0)</f>
        <v>0</v>
      </c>
      <c r="F146" s="94">
        <f>IFERROR(VLOOKUP(B146,西日本!$F:$H,3,FALSE),0)</f>
        <v>0</v>
      </c>
      <c r="G146" s="94">
        <f>IFERROR(VLOOKUP(B146,選抜!$F:$H,3,FALSE),0)</f>
        <v>0</v>
      </c>
      <c r="H146" s="94">
        <f>IFERROR(VLOOKUP(B146,秋関!$F:$H,3,FALSE),0)</f>
        <v>0</v>
      </c>
      <c r="I146" s="79">
        <f>IFERROR(VLOOKUP(B146,インカレ!$F:$H,3,FALSE),0)</f>
        <v>0</v>
      </c>
      <c r="J146" s="79">
        <f>IFERROR(VLOOKUP(B146,新人戦!$F:$H,3,FALSE),0)</f>
        <v>0</v>
      </c>
      <c r="K146" s="79">
        <f t="shared" si="9"/>
        <v>0</v>
      </c>
    </row>
    <row r="147" spans="1:11">
      <c r="A147" s="62">
        <f t="shared" si="8"/>
        <v>14</v>
      </c>
      <c r="B147" s="113" t="str">
        <f>選手!G143</f>
        <v>山内 隆雅</v>
      </c>
      <c r="C147" s="78" t="str">
        <f>IFERROR(VLOOKUP(B147,選手!$G:$I,2,FALSE),"")</f>
        <v>同志社大学</v>
      </c>
      <c r="D147" s="78">
        <f>IFERROR(VLOOKUP(B147,選手!$G:$I,3,FALSE),"")</f>
        <v>2</v>
      </c>
      <c r="E147" s="94">
        <f>IFERROR(VLOOKUP(B147,春関!$F:$H,3,FALSE),0)</f>
        <v>0</v>
      </c>
      <c r="F147" s="94">
        <f>IFERROR(VLOOKUP(B147,西日本!$F:$H,3,FALSE),0)</f>
        <v>0</v>
      </c>
      <c r="G147" s="94">
        <f>IFERROR(VLOOKUP(B147,選抜!$F:$H,3,FALSE),0)</f>
        <v>0</v>
      </c>
      <c r="H147" s="94">
        <f>IFERROR(VLOOKUP(B147,秋関!$F:$H,3,FALSE),0)</f>
        <v>0</v>
      </c>
      <c r="I147" s="79">
        <f>IFERROR(VLOOKUP(B147,インカレ!$F:$H,3,FALSE),0)</f>
        <v>0</v>
      </c>
      <c r="J147" s="79">
        <f>IFERROR(VLOOKUP(B147,新人戦!$F:$H,3,FALSE),0)</f>
        <v>0</v>
      </c>
      <c r="K147" s="79">
        <f t="shared" si="9"/>
        <v>0</v>
      </c>
    </row>
    <row r="148" spans="1:11">
      <c r="A148" s="62">
        <f t="shared" si="8"/>
        <v>14</v>
      </c>
      <c r="B148" s="113" t="str">
        <f>選手!G144</f>
        <v>泉 拓甫</v>
      </c>
      <c r="C148" s="78" t="str">
        <f>IFERROR(VLOOKUP(B148,選手!$G:$I,2,FALSE),"")</f>
        <v>同志社大学</v>
      </c>
      <c r="D148" s="78">
        <f>IFERROR(VLOOKUP(B148,選手!$G:$I,3,FALSE),"")</f>
        <v>2</v>
      </c>
      <c r="E148" s="94">
        <f>IFERROR(VLOOKUP(B148,春関!$F:$H,3,FALSE),0)</f>
        <v>0</v>
      </c>
      <c r="F148" s="94">
        <f>IFERROR(VLOOKUP(B148,西日本!$F:$H,3,FALSE),0)</f>
        <v>0</v>
      </c>
      <c r="G148" s="94">
        <f>IFERROR(VLOOKUP(B148,選抜!$F:$H,3,FALSE),0)</f>
        <v>0</v>
      </c>
      <c r="H148" s="94">
        <f>IFERROR(VLOOKUP(B148,秋関!$F:$H,3,FALSE),0)</f>
        <v>0</v>
      </c>
      <c r="I148" s="79">
        <f>IFERROR(VLOOKUP(B148,インカレ!$F:$H,3,FALSE),0)</f>
        <v>0</v>
      </c>
      <c r="J148" s="79">
        <f>IFERROR(VLOOKUP(B148,新人戦!$F:$H,3,FALSE),0)</f>
        <v>0</v>
      </c>
      <c r="K148" s="79">
        <f t="shared" si="9"/>
        <v>0</v>
      </c>
    </row>
    <row r="149" spans="1:11">
      <c r="A149" s="62">
        <f t="shared" si="8"/>
        <v>14</v>
      </c>
      <c r="B149" s="113" t="str">
        <f>選手!G145</f>
        <v>後藤 琉希</v>
      </c>
      <c r="C149" s="78" t="str">
        <f>IFERROR(VLOOKUP(B149,選手!$G:$I,2,FALSE),"")</f>
        <v>同志社大学</v>
      </c>
      <c r="D149" s="78">
        <f>IFERROR(VLOOKUP(B149,選手!$G:$I,3,FALSE),"")</f>
        <v>1</v>
      </c>
      <c r="E149" s="94">
        <f>IFERROR(VLOOKUP(B149,春関!$F:$H,3,FALSE),0)</f>
        <v>0</v>
      </c>
      <c r="F149" s="94">
        <f>IFERROR(VLOOKUP(B149,西日本!$F:$H,3,FALSE),0)</f>
        <v>0</v>
      </c>
      <c r="G149" s="94">
        <f>IFERROR(VLOOKUP(B149,選抜!$F:$H,3,FALSE),0)</f>
        <v>0</v>
      </c>
      <c r="H149" s="94">
        <f>IFERROR(VLOOKUP(B149,秋関!$F:$H,3,FALSE),0)</f>
        <v>0</v>
      </c>
      <c r="I149" s="79">
        <f>IFERROR(VLOOKUP(B149,インカレ!$F:$H,3,FALSE),0)</f>
        <v>0</v>
      </c>
      <c r="J149" s="79">
        <f>IFERROR(VLOOKUP(B149,新人戦!$F:$H,3,FALSE),0)</f>
        <v>0</v>
      </c>
      <c r="K149" s="79">
        <f t="shared" si="9"/>
        <v>0</v>
      </c>
    </row>
    <row r="150" spans="1:11">
      <c r="A150" s="62">
        <f t="shared" si="8"/>
        <v>14</v>
      </c>
      <c r="B150" s="113" t="str">
        <f>選手!G146</f>
        <v xml:space="preserve">馬渕 絋輔 </v>
      </c>
      <c r="C150" s="78" t="str">
        <f>IFERROR(VLOOKUP(B150,選手!$G:$I,2,FALSE),"")</f>
        <v>同志社大学</v>
      </c>
      <c r="D150" s="78">
        <f>IFERROR(VLOOKUP(B150,選手!$G:$I,3,FALSE),"")</f>
        <v>1</v>
      </c>
      <c r="E150" s="94">
        <f>IFERROR(VLOOKUP(B150,春関!$F:$H,3,FALSE),0)</f>
        <v>0</v>
      </c>
      <c r="F150" s="94">
        <f>IFERROR(VLOOKUP(B150,西日本!$F:$H,3,FALSE),0)</f>
        <v>0</v>
      </c>
      <c r="G150" s="94">
        <f>IFERROR(VLOOKUP(B150,選抜!$F:$H,3,FALSE),0)</f>
        <v>0</v>
      </c>
      <c r="H150" s="94">
        <f>IFERROR(VLOOKUP(B150,秋関!$F:$H,3,FALSE),0)</f>
        <v>0</v>
      </c>
      <c r="I150" s="79">
        <f>IFERROR(VLOOKUP(B150,インカレ!$F:$H,3,FALSE),0)</f>
        <v>0</v>
      </c>
      <c r="J150" s="79">
        <f>IFERROR(VLOOKUP(B150,新人戦!$F:$H,3,FALSE),0)</f>
        <v>0</v>
      </c>
      <c r="K150" s="79">
        <f t="shared" si="9"/>
        <v>0</v>
      </c>
    </row>
    <row r="151" spans="1:11">
      <c r="A151" s="62">
        <f t="shared" si="8"/>
        <v>14</v>
      </c>
      <c r="B151" s="113" t="str">
        <f>選手!G148</f>
        <v>遠藤 純音</v>
      </c>
      <c r="C151" s="78" t="str">
        <f>IFERROR(VLOOKUP(B151,選手!$G:$I,2,FALSE),"")</f>
        <v>立命館大学</v>
      </c>
      <c r="D151" s="78">
        <f>IFERROR(VLOOKUP(B151,選手!$G:$I,3,FALSE),"")</f>
        <v>3</v>
      </c>
      <c r="E151" s="94">
        <f>IFERROR(VLOOKUP(B151,春関!$F:$H,3,FALSE),0)</f>
        <v>0</v>
      </c>
      <c r="F151" s="94">
        <f>IFERROR(VLOOKUP(B151,西日本!$F:$H,3,FALSE),0)</f>
        <v>0</v>
      </c>
      <c r="G151" s="94">
        <f>IFERROR(VLOOKUP(B151,選抜!$F:$H,3,FALSE),0)</f>
        <v>0</v>
      </c>
      <c r="H151" s="94">
        <f>IFERROR(VLOOKUP(B151,秋関!$F:$H,3,FALSE),0)</f>
        <v>0</v>
      </c>
      <c r="I151" s="79">
        <f>IFERROR(VLOOKUP(B151,インカレ!$F:$H,3,FALSE),0)</f>
        <v>0</v>
      </c>
      <c r="J151" s="79">
        <f>IFERROR(VLOOKUP(B151,新人戦!$F:$H,3,FALSE),0)</f>
        <v>0</v>
      </c>
      <c r="K151" s="79">
        <f t="shared" si="9"/>
        <v>0</v>
      </c>
    </row>
    <row r="152" spans="1:11">
      <c r="A152" s="62">
        <f t="shared" si="8"/>
        <v>14</v>
      </c>
      <c r="B152" s="113" t="str">
        <f>選手!G150</f>
        <v>大津 武蔵</v>
      </c>
      <c r="C152" s="78" t="str">
        <f>IFERROR(VLOOKUP(B152,選手!$G:$I,2,FALSE),"")</f>
        <v>立命館大学</v>
      </c>
      <c r="D152" s="78">
        <f>IFERROR(VLOOKUP(B152,選手!$G:$I,3,FALSE),"")</f>
        <v>3</v>
      </c>
      <c r="E152" s="94">
        <f>IFERROR(VLOOKUP(B152,春関!$F:$H,3,FALSE),0)</f>
        <v>0</v>
      </c>
      <c r="F152" s="94">
        <f>IFERROR(VLOOKUP(B152,西日本!$F:$H,3,FALSE),0)</f>
        <v>0</v>
      </c>
      <c r="G152" s="94">
        <f>IFERROR(VLOOKUP(B152,選抜!$F:$H,3,FALSE),0)</f>
        <v>0</v>
      </c>
      <c r="H152" s="94">
        <f>IFERROR(VLOOKUP(B152,秋関!$F:$H,3,FALSE),0)</f>
        <v>0</v>
      </c>
      <c r="I152" s="79">
        <f>IFERROR(VLOOKUP(B152,インカレ!$F:$H,3,FALSE),0)</f>
        <v>0</v>
      </c>
      <c r="J152" s="79">
        <f>IFERROR(VLOOKUP(B152,新人戦!$F:$H,3,FALSE),0)</f>
        <v>0</v>
      </c>
      <c r="K152" s="79">
        <f t="shared" si="9"/>
        <v>0</v>
      </c>
    </row>
    <row r="153" spans="1:11">
      <c r="A153" s="62">
        <f t="shared" si="8"/>
        <v>14</v>
      </c>
      <c r="B153" s="113" t="str">
        <f>選手!G151</f>
        <v>小林 賢太郎</v>
      </c>
      <c r="C153" s="78" t="str">
        <f>IFERROR(VLOOKUP(B153,選手!$G:$I,2,FALSE),"")</f>
        <v>立命館大学</v>
      </c>
      <c r="D153" s="78">
        <f>IFERROR(VLOOKUP(B153,選手!$G:$I,3,FALSE),"")</f>
        <v>3</v>
      </c>
      <c r="E153" s="94">
        <f>IFERROR(VLOOKUP(B153,春関!$F:$H,3,FALSE),0)</f>
        <v>0</v>
      </c>
      <c r="F153" s="94">
        <f>IFERROR(VLOOKUP(B153,西日本!$F:$H,3,FALSE),0)</f>
        <v>0</v>
      </c>
      <c r="G153" s="94">
        <f>IFERROR(VLOOKUP(B153,選抜!$F:$H,3,FALSE),0)</f>
        <v>0</v>
      </c>
      <c r="H153" s="94">
        <f>IFERROR(VLOOKUP(B153,秋関!$F:$H,3,FALSE),0)</f>
        <v>0</v>
      </c>
      <c r="I153" s="79">
        <f>IFERROR(VLOOKUP(B153,インカレ!$F:$H,3,FALSE),0)</f>
        <v>0</v>
      </c>
      <c r="J153" s="79">
        <f>IFERROR(VLOOKUP(B153,新人戦!$F:$H,3,FALSE),0)</f>
        <v>0</v>
      </c>
      <c r="K153" s="79">
        <f t="shared" si="9"/>
        <v>0</v>
      </c>
    </row>
    <row r="154" spans="1:11">
      <c r="A154" s="62">
        <f t="shared" si="8"/>
        <v>14</v>
      </c>
      <c r="B154" s="113" t="str">
        <f>選手!G154</f>
        <v>辻 陸人</v>
      </c>
      <c r="C154" s="78" t="str">
        <f>IFERROR(VLOOKUP(B154,選手!$G:$I,2,FALSE),"")</f>
        <v>立命館大学</v>
      </c>
      <c r="D154" s="78">
        <f>IFERROR(VLOOKUP(B154,選手!$G:$I,3,FALSE),"")</f>
        <v>1</v>
      </c>
      <c r="E154" s="94">
        <f>IFERROR(VLOOKUP(B154,春関!$F:$H,3,FALSE),0)</f>
        <v>0</v>
      </c>
      <c r="F154" s="94">
        <f>IFERROR(VLOOKUP(B154,西日本!$F:$H,3,FALSE),0)</f>
        <v>0</v>
      </c>
      <c r="G154" s="94">
        <f>IFERROR(VLOOKUP(B154,選抜!$F:$H,3,FALSE),0)</f>
        <v>0</v>
      </c>
      <c r="H154" s="94">
        <f>IFERROR(VLOOKUP(B154,秋関!$F:$H,3,FALSE),0)</f>
        <v>0</v>
      </c>
      <c r="I154" s="79">
        <f>IFERROR(VLOOKUP(B154,インカレ!$F:$H,3,FALSE),0)</f>
        <v>0</v>
      </c>
      <c r="J154" s="79">
        <f>IFERROR(VLOOKUP(B154,新人戦!$F:$H,3,FALSE),0)</f>
        <v>0</v>
      </c>
      <c r="K154" s="79">
        <f t="shared" si="9"/>
        <v>0</v>
      </c>
    </row>
    <row r="155" spans="1:11">
      <c r="A155" s="62">
        <f t="shared" si="8"/>
        <v>14</v>
      </c>
      <c r="B155" s="113" t="str">
        <f>選手!G155</f>
        <v>東 航希</v>
      </c>
      <c r="C155" s="78" t="str">
        <f>IFERROR(VLOOKUP(B155,選手!$G:$I,2,FALSE),"")</f>
        <v>立命館大学</v>
      </c>
      <c r="D155" s="78">
        <f>IFERROR(VLOOKUP(B155,選手!$G:$I,3,FALSE),"")</f>
        <v>4</v>
      </c>
      <c r="E155" s="94">
        <f>IFERROR(VLOOKUP(B155,春関!$F:$H,3,FALSE),0)</f>
        <v>0</v>
      </c>
      <c r="F155" s="94">
        <f>IFERROR(VLOOKUP(B155,西日本!$F:$H,3,FALSE),0)</f>
        <v>0</v>
      </c>
      <c r="G155" s="94">
        <f>IFERROR(VLOOKUP(B155,選抜!$F:$H,3,FALSE),0)</f>
        <v>0</v>
      </c>
      <c r="H155" s="94">
        <f>IFERROR(VLOOKUP(B155,秋関!$F:$H,3,FALSE),0)</f>
        <v>0</v>
      </c>
      <c r="I155" s="79">
        <f>IFERROR(VLOOKUP(B155,インカレ!$F:$H,3,FALSE),0)</f>
        <v>0</v>
      </c>
      <c r="J155" s="79">
        <f>IFERROR(VLOOKUP(B155,新人戦!$F:$H,3,FALSE),0)</f>
        <v>0</v>
      </c>
      <c r="K155" s="79">
        <f t="shared" si="9"/>
        <v>0</v>
      </c>
    </row>
    <row r="156" spans="1:11">
      <c r="A156" s="62">
        <f t="shared" si="8"/>
        <v>14</v>
      </c>
      <c r="B156" s="113" t="str">
        <f>選手!G156</f>
        <v>細川 泰智</v>
      </c>
      <c r="C156" s="78" t="str">
        <f>IFERROR(VLOOKUP(B156,選手!$G:$I,2,FALSE),"")</f>
        <v>立命館大学</v>
      </c>
      <c r="D156" s="78">
        <f>IFERROR(VLOOKUP(B156,選手!$G:$I,3,FALSE),"")</f>
        <v>3</v>
      </c>
      <c r="E156" s="94">
        <f>IFERROR(VLOOKUP(B156,春関!$F:$H,3,FALSE),0)</f>
        <v>0</v>
      </c>
      <c r="F156" s="94">
        <f>IFERROR(VLOOKUP(B156,西日本!$F:$H,3,FALSE),0)</f>
        <v>0</v>
      </c>
      <c r="G156" s="94">
        <f>IFERROR(VLOOKUP(B156,選抜!$F:$H,3,FALSE),0)</f>
        <v>0</v>
      </c>
      <c r="H156" s="94">
        <f>IFERROR(VLOOKUP(B156,秋関!$F:$H,3,FALSE),0)</f>
        <v>0</v>
      </c>
      <c r="I156" s="79">
        <f>IFERROR(VLOOKUP(B156,インカレ!$F:$H,3,FALSE),0)</f>
        <v>0</v>
      </c>
      <c r="J156" s="79">
        <f>IFERROR(VLOOKUP(B156,新人戦!$F:$H,3,FALSE),0)</f>
        <v>0</v>
      </c>
      <c r="K156" s="79">
        <f t="shared" si="9"/>
        <v>0</v>
      </c>
    </row>
    <row r="157" spans="1:11">
      <c r="A157" s="62">
        <f t="shared" si="8"/>
        <v>14</v>
      </c>
      <c r="B157" s="113" t="str">
        <f>選手!G158</f>
        <v>室谷内 涼</v>
      </c>
      <c r="C157" s="78" t="str">
        <f>IFERROR(VLOOKUP(B157,選手!$G:$I,2,FALSE),"")</f>
        <v>立命館大学</v>
      </c>
      <c r="D157" s="78">
        <f>IFERROR(VLOOKUP(B157,選手!$G:$I,3,FALSE),"")</f>
        <v>1</v>
      </c>
      <c r="E157" s="94">
        <f>IFERROR(VLOOKUP(B157,春関!$F:$H,3,FALSE),0)</f>
        <v>0</v>
      </c>
      <c r="F157" s="94">
        <f>IFERROR(VLOOKUP(B157,西日本!$F:$H,3,FALSE),0)</f>
        <v>0</v>
      </c>
      <c r="G157" s="94">
        <f>IFERROR(VLOOKUP(B157,選抜!$F:$H,3,FALSE),0)</f>
        <v>0</v>
      </c>
      <c r="H157" s="94">
        <f>IFERROR(VLOOKUP(B157,秋関!$F:$H,3,FALSE),0)</f>
        <v>0</v>
      </c>
      <c r="I157" s="79">
        <f>IFERROR(VLOOKUP(B157,インカレ!$F:$H,3,FALSE),0)</f>
        <v>0</v>
      </c>
      <c r="J157" s="79">
        <f>IFERROR(VLOOKUP(B157,新人戦!$F:$H,3,FALSE),0)</f>
        <v>0</v>
      </c>
      <c r="K157" s="79">
        <f t="shared" si="9"/>
        <v>0</v>
      </c>
    </row>
    <row r="158" spans="1:11">
      <c r="A158" s="62">
        <f t="shared" si="8"/>
        <v>14</v>
      </c>
      <c r="B158" s="113" t="str">
        <f>選手!G159</f>
        <v>太田 憲伸</v>
      </c>
      <c r="C158" s="78" t="str">
        <f>IFERROR(VLOOKUP(B158,選手!$G:$I,2,FALSE),"")</f>
        <v>立命館大学</v>
      </c>
      <c r="D158" s="78">
        <f>IFERROR(VLOOKUP(B158,選手!$G:$I,3,FALSE),"")</f>
        <v>1</v>
      </c>
      <c r="E158" s="94">
        <f>IFERROR(VLOOKUP(B158,春関!$F:$H,3,FALSE),0)</f>
        <v>0</v>
      </c>
      <c r="F158" s="94">
        <f>IFERROR(VLOOKUP(B158,西日本!$F:$H,3,FALSE),0)</f>
        <v>0</v>
      </c>
      <c r="G158" s="94">
        <f>IFERROR(VLOOKUP(B158,選抜!$F:$H,3,FALSE),0)</f>
        <v>0</v>
      </c>
      <c r="H158" s="94">
        <f>IFERROR(VLOOKUP(B158,秋関!$F:$H,3,FALSE),0)</f>
        <v>0</v>
      </c>
      <c r="I158" s="79">
        <f>IFERROR(VLOOKUP(B158,インカレ!$F:$H,3,FALSE),0)</f>
        <v>0</v>
      </c>
      <c r="J158" s="79">
        <f>IFERROR(VLOOKUP(B158,新人戦!$F:$H,3,FALSE),0)</f>
        <v>0</v>
      </c>
      <c r="K158" s="79">
        <f t="shared" si="9"/>
        <v>0</v>
      </c>
    </row>
    <row r="159" spans="1:11">
      <c r="A159" s="62">
        <f t="shared" si="8"/>
        <v>14</v>
      </c>
      <c r="B159" s="113" t="str">
        <f>選手!G160</f>
        <v>柴田 篤矢</v>
      </c>
      <c r="C159" s="78" t="str">
        <f>IFERROR(VLOOKUP(B159,選手!$G:$I,2,FALSE),"")</f>
        <v>神戸大学</v>
      </c>
      <c r="D159" s="78">
        <f>IFERROR(VLOOKUP(B159,選手!$G:$I,3,FALSE),"")</f>
        <v>4</v>
      </c>
      <c r="E159" s="94">
        <f>IFERROR(VLOOKUP(B159,春関!$F:$H,3,FALSE),0)</f>
        <v>0</v>
      </c>
      <c r="F159" s="94">
        <f>IFERROR(VLOOKUP(B159,西日本!$F:$H,3,FALSE),0)</f>
        <v>0</v>
      </c>
      <c r="G159" s="94">
        <f>IFERROR(VLOOKUP(B159,選抜!$F:$H,3,FALSE),0)</f>
        <v>0</v>
      </c>
      <c r="H159" s="94">
        <f>IFERROR(VLOOKUP(B159,秋関!$F:$H,3,FALSE),0)</f>
        <v>0</v>
      </c>
      <c r="I159" s="79">
        <f>IFERROR(VLOOKUP(B159,インカレ!$F:$H,3,FALSE),0)</f>
        <v>0</v>
      </c>
      <c r="J159" s="79">
        <f>IFERROR(VLOOKUP(B159,新人戦!$F:$H,3,FALSE),0)</f>
        <v>0</v>
      </c>
      <c r="K159" s="79">
        <f t="shared" si="9"/>
        <v>0</v>
      </c>
    </row>
    <row r="160" spans="1:11">
      <c r="A160" s="62">
        <f t="shared" si="8"/>
        <v>14</v>
      </c>
      <c r="B160" s="113" t="str">
        <f>選手!G161</f>
        <v>石井 匠</v>
      </c>
      <c r="C160" s="78" t="str">
        <f>IFERROR(VLOOKUP(B160,選手!$G:$I,2,FALSE),"")</f>
        <v>神戸大学</v>
      </c>
      <c r="D160" s="78">
        <f>IFERROR(VLOOKUP(B160,選手!$G:$I,3,FALSE),"")</f>
        <v>3</v>
      </c>
      <c r="E160" s="94">
        <f>IFERROR(VLOOKUP(B160,春関!$F:$H,3,FALSE),0)</f>
        <v>0</v>
      </c>
      <c r="F160" s="94">
        <f>IFERROR(VLOOKUP(B160,西日本!$F:$H,3,FALSE),0)</f>
        <v>0</v>
      </c>
      <c r="G160" s="94">
        <f>IFERROR(VLOOKUP(B160,選抜!$F:$H,3,FALSE),0)</f>
        <v>0</v>
      </c>
      <c r="H160" s="94">
        <f>IFERROR(VLOOKUP(B160,秋関!$F:$H,3,FALSE),0)</f>
        <v>0</v>
      </c>
      <c r="I160" s="79">
        <f>IFERROR(VLOOKUP(B160,インカレ!$F:$H,3,FALSE),0)</f>
        <v>0</v>
      </c>
      <c r="J160" s="79">
        <f>IFERROR(VLOOKUP(B160,新人戦!$F:$H,3,FALSE),0)</f>
        <v>0</v>
      </c>
      <c r="K160" s="79">
        <f t="shared" si="9"/>
        <v>0</v>
      </c>
    </row>
    <row r="161" spans="1:11">
      <c r="A161" s="62">
        <f t="shared" si="8"/>
        <v>14</v>
      </c>
      <c r="B161" s="113" t="str">
        <f>選手!G162</f>
        <v>井上 拓海</v>
      </c>
      <c r="C161" s="78" t="str">
        <f>IFERROR(VLOOKUP(B161,選手!$G:$I,2,FALSE),"")</f>
        <v>神戸大学</v>
      </c>
      <c r="D161" s="78">
        <f>IFERROR(VLOOKUP(B161,選手!$G:$I,3,FALSE),"")</f>
        <v>3</v>
      </c>
      <c r="E161" s="94">
        <f>IFERROR(VLOOKUP(B161,春関!$F:$H,3,FALSE),0)</f>
        <v>0</v>
      </c>
      <c r="F161" s="94">
        <f>IFERROR(VLOOKUP(B161,西日本!$F:$H,3,FALSE),0)</f>
        <v>0</v>
      </c>
      <c r="G161" s="94">
        <f>IFERROR(VLOOKUP(B161,選抜!$F:$H,3,FALSE),0)</f>
        <v>0</v>
      </c>
      <c r="H161" s="94">
        <f>IFERROR(VLOOKUP(B161,秋関!$F:$H,3,FALSE),0)</f>
        <v>0</v>
      </c>
      <c r="I161" s="79">
        <f>IFERROR(VLOOKUP(B161,インカレ!$F:$H,3,FALSE),0)</f>
        <v>0</v>
      </c>
      <c r="J161" s="79">
        <f>IFERROR(VLOOKUP(B161,新人戦!$F:$H,3,FALSE),0)</f>
        <v>0</v>
      </c>
      <c r="K161" s="79">
        <f t="shared" si="9"/>
        <v>0</v>
      </c>
    </row>
    <row r="162" spans="1:11">
      <c r="A162" s="62">
        <f t="shared" ref="A162:A186" si="10">RANK($K162,$K:$K)</f>
        <v>14</v>
      </c>
      <c r="B162" s="113" t="str">
        <f>選手!G163</f>
        <v>木透 慶一郎</v>
      </c>
      <c r="C162" s="78" t="str">
        <f>IFERROR(VLOOKUP(B162,選手!$G:$I,2,FALSE),"")</f>
        <v>神戸大学</v>
      </c>
      <c r="D162" s="78">
        <f>IFERROR(VLOOKUP(B162,選手!$G:$I,3,FALSE),"")</f>
        <v>3</v>
      </c>
      <c r="E162" s="94">
        <f>IFERROR(VLOOKUP(B162,春関!$F:$H,3,FALSE),0)</f>
        <v>0</v>
      </c>
      <c r="F162" s="94">
        <f>IFERROR(VLOOKUP(B162,西日本!$F:$H,3,FALSE),0)</f>
        <v>0</v>
      </c>
      <c r="G162" s="94">
        <f>IFERROR(VLOOKUP(B162,選抜!$F:$H,3,FALSE),0)</f>
        <v>0</v>
      </c>
      <c r="H162" s="94">
        <f>IFERROR(VLOOKUP(B162,秋関!$F:$H,3,FALSE),0)</f>
        <v>0</v>
      </c>
      <c r="I162" s="79">
        <f>IFERROR(VLOOKUP(B162,インカレ!$F:$H,3,FALSE),0)</f>
        <v>0</v>
      </c>
      <c r="J162" s="79">
        <f>IFERROR(VLOOKUP(B162,新人戦!$F:$H,3,FALSE),0)</f>
        <v>0</v>
      </c>
      <c r="K162" s="79">
        <f t="shared" ref="K162:K193" si="11">LARGE(E162:J162,1)+LARGE(E162:J162,2)+LARGE(E162:J162,3)</f>
        <v>0</v>
      </c>
    </row>
    <row r="163" spans="1:11">
      <c r="A163" s="62">
        <f t="shared" si="10"/>
        <v>14</v>
      </c>
      <c r="B163" s="113" t="str">
        <f>選手!G164</f>
        <v>土岐 恭司</v>
      </c>
      <c r="C163" s="78" t="str">
        <f>IFERROR(VLOOKUP(B163,選手!$G:$I,2,FALSE),"")</f>
        <v>神戸大学</v>
      </c>
      <c r="D163" s="78">
        <f>IFERROR(VLOOKUP(B163,選手!$G:$I,3,FALSE),"")</f>
        <v>3</v>
      </c>
      <c r="E163" s="94">
        <f>IFERROR(VLOOKUP(B163,春関!$F:$H,3,FALSE),0)</f>
        <v>0</v>
      </c>
      <c r="F163" s="94">
        <f>IFERROR(VLOOKUP(B163,西日本!$F:$H,3,FALSE),0)</f>
        <v>0</v>
      </c>
      <c r="G163" s="94">
        <f>IFERROR(VLOOKUP(B163,選抜!$F:$H,3,FALSE),0)</f>
        <v>0</v>
      </c>
      <c r="H163" s="94">
        <f>IFERROR(VLOOKUP(B163,秋関!$F:$H,3,FALSE),0)</f>
        <v>0</v>
      </c>
      <c r="I163" s="79">
        <f>IFERROR(VLOOKUP(B163,インカレ!$F:$H,3,FALSE),0)</f>
        <v>0</v>
      </c>
      <c r="J163" s="79">
        <f>IFERROR(VLOOKUP(B163,新人戦!$F:$H,3,FALSE),0)</f>
        <v>0</v>
      </c>
      <c r="K163" s="79">
        <f t="shared" si="11"/>
        <v>0</v>
      </c>
    </row>
    <row r="164" spans="1:11">
      <c r="A164" s="62">
        <f t="shared" si="10"/>
        <v>14</v>
      </c>
      <c r="B164" s="113" t="str">
        <f>選手!G165</f>
        <v>志賀 優</v>
      </c>
      <c r="C164" s="78" t="str">
        <f>IFERROR(VLOOKUP(B164,選手!$G:$I,2,FALSE),"")</f>
        <v>神戸大学</v>
      </c>
      <c r="D164" s="78">
        <f>IFERROR(VLOOKUP(B164,選手!$G:$I,3,FALSE),"")</f>
        <v>3</v>
      </c>
      <c r="E164" s="94">
        <f>IFERROR(VLOOKUP(B164,春関!$F:$H,3,FALSE),0)</f>
        <v>0</v>
      </c>
      <c r="F164" s="94">
        <f>IFERROR(VLOOKUP(B164,西日本!$F:$H,3,FALSE),0)</f>
        <v>0</v>
      </c>
      <c r="G164" s="94">
        <f>IFERROR(VLOOKUP(B164,選抜!$F:$H,3,FALSE),0)</f>
        <v>0</v>
      </c>
      <c r="H164" s="94">
        <f>IFERROR(VLOOKUP(B164,秋関!$F:$H,3,FALSE),0)</f>
        <v>0</v>
      </c>
      <c r="I164" s="79">
        <f>IFERROR(VLOOKUP(B164,インカレ!$F:$H,3,FALSE),0)</f>
        <v>0</v>
      </c>
      <c r="J164" s="79">
        <f>IFERROR(VLOOKUP(B164,新人戦!$F:$H,3,FALSE),0)</f>
        <v>0</v>
      </c>
      <c r="K164" s="79">
        <f t="shared" si="11"/>
        <v>0</v>
      </c>
    </row>
    <row r="165" spans="1:11">
      <c r="A165" s="62">
        <f t="shared" si="10"/>
        <v>14</v>
      </c>
      <c r="B165" s="113" t="str">
        <f>選手!G166</f>
        <v>佐藤 正宗</v>
      </c>
      <c r="C165" s="78" t="str">
        <f>IFERROR(VLOOKUP(B165,選手!$G:$I,2,FALSE),"")</f>
        <v>神戸大学</v>
      </c>
      <c r="D165" s="78">
        <f>IFERROR(VLOOKUP(B165,選手!$G:$I,3,FALSE),"")</f>
        <v>3</v>
      </c>
      <c r="E165" s="94">
        <f>IFERROR(VLOOKUP(B165,春関!$F:$H,3,FALSE),0)</f>
        <v>0</v>
      </c>
      <c r="F165" s="94">
        <f>IFERROR(VLOOKUP(B165,西日本!$F:$H,3,FALSE),0)</f>
        <v>0</v>
      </c>
      <c r="G165" s="94">
        <f>IFERROR(VLOOKUP(B165,選抜!$F:$H,3,FALSE),0)</f>
        <v>0</v>
      </c>
      <c r="H165" s="94">
        <f>IFERROR(VLOOKUP(B165,秋関!$F:$H,3,FALSE),0)</f>
        <v>0</v>
      </c>
      <c r="I165" s="79">
        <f>IFERROR(VLOOKUP(B165,インカレ!$F:$H,3,FALSE),0)</f>
        <v>0</v>
      </c>
      <c r="J165" s="79">
        <f>IFERROR(VLOOKUP(B165,新人戦!$F:$H,3,FALSE),0)</f>
        <v>0</v>
      </c>
      <c r="K165" s="79">
        <f t="shared" si="11"/>
        <v>0</v>
      </c>
    </row>
    <row r="166" spans="1:11">
      <c r="A166" s="62">
        <f t="shared" si="10"/>
        <v>14</v>
      </c>
      <c r="B166" s="113" t="str">
        <f>選手!G167</f>
        <v>田中 優多</v>
      </c>
      <c r="C166" s="78" t="str">
        <f>IFERROR(VLOOKUP(B166,選手!$G:$I,2,FALSE),"")</f>
        <v>神戸大学</v>
      </c>
      <c r="D166" s="78">
        <f>IFERROR(VLOOKUP(B166,選手!$G:$I,3,FALSE),"")</f>
        <v>3</v>
      </c>
      <c r="E166" s="94">
        <f>IFERROR(VLOOKUP(B166,春関!$F:$H,3,FALSE),0)</f>
        <v>0</v>
      </c>
      <c r="F166" s="94">
        <f>IFERROR(VLOOKUP(B166,西日本!$F:$H,3,FALSE),0)</f>
        <v>0</v>
      </c>
      <c r="G166" s="94">
        <f>IFERROR(VLOOKUP(B166,選抜!$F:$H,3,FALSE),0)</f>
        <v>0</v>
      </c>
      <c r="H166" s="94">
        <f>IFERROR(VLOOKUP(B166,秋関!$F:$H,3,FALSE),0)</f>
        <v>0</v>
      </c>
      <c r="I166" s="79">
        <f>IFERROR(VLOOKUP(B166,インカレ!$F:$H,3,FALSE),0)</f>
        <v>0</v>
      </c>
      <c r="J166" s="79">
        <f>IFERROR(VLOOKUP(B166,新人戦!$F:$H,3,FALSE),0)</f>
        <v>0</v>
      </c>
      <c r="K166" s="79">
        <f t="shared" si="11"/>
        <v>0</v>
      </c>
    </row>
    <row r="167" spans="1:11">
      <c r="A167" s="62">
        <f t="shared" si="10"/>
        <v>14</v>
      </c>
      <c r="B167" s="113" t="str">
        <f>選手!G168</f>
        <v>石川 大揮</v>
      </c>
      <c r="C167" s="78" t="str">
        <f>IFERROR(VLOOKUP(B167,選手!$G:$I,2,FALSE),"")</f>
        <v>神戸大学</v>
      </c>
      <c r="D167" s="78">
        <f>IFERROR(VLOOKUP(B167,選手!$G:$I,3,FALSE),"")</f>
        <v>2</v>
      </c>
      <c r="E167" s="94">
        <f>IFERROR(VLOOKUP(B167,春関!$F:$H,3,FALSE),0)</f>
        <v>0</v>
      </c>
      <c r="F167" s="94">
        <f>IFERROR(VLOOKUP(B167,西日本!$F:$H,3,FALSE),0)</f>
        <v>0</v>
      </c>
      <c r="G167" s="94">
        <f>IFERROR(VLOOKUP(B167,選抜!$F:$H,3,FALSE),0)</f>
        <v>0</v>
      </c>
      <c r="H167" s="94">
        <f>IFERROR(VLOOKUP(B167,秋関!$F:$H,3,FALSE),0)</f>
        <v>0</v>
      </c>
      <c r="I167" s="79">
        <f>IFERROR(VLOOKUP(B167,インカレ!$F:$H,3,FALSE),0)</f>
        <v>0</v>
      </c>
      <c r="J167" s="79">
        <f>IFERROR(VLOOKUP(B167,新人戦!$F:$H,3,FALSE),0)</f>
        <v>0</v>
      </c>
      <c r="K167" s="79">
        <f t="shared" si="11"/>
        <v>0</v>
      </c>
    </row>
    <row r="168" spans="1:11">
      <c r="A168" s="62">
        <f t="shared" si="10"/>
        <v>14</v>
      </c>
      <c r="B168" s="113" t="str">
        <f>選手!G169</f>
        <v>池島 蓮</v>
      </c>
      <c r="C168" s="78" t="str">
        <f>IFERROR(VLOOKUP(B168,選手!$G:$I,2,FALSE),"")</f>
        <v>神戸大学</v>
      </c>
      <c r="D168" s="78">
        <f>IFERROR(VLOOKUP(B168,選手!$G:$I,3,FALSE),"")</f>
        <v>2</v>
      </c>
      <c r="E168" s="94">
        <f>IFERROR(VLOOKUP(B168,春関!$F:$H,3,FALSE),0)</f>
        <v>0</v>
      </c>
      <c r="F168" s="94">
        <f>IFERROR(VLOOKUP(B168,西日本!$F:$H,3,FALSE),0)</f>
        <v>0</v>
      </c>
      <c r="G168" s="94">
        <f>IFERROR(VLOOKUP(B168,選抜!$F:$H,3,FALSE),0)</f>
        <v>0</v>
      </c>
      <c r="H168" s="94">
        <f>IFERROR(VLOOKUP(B168,秋関!$F:$H,3,FALSE),0)</f>
        <v>0</v>
      </c>
      <c r="I168" s="79">
        <f>IFERROR(VLOOKUP(B168,インカレ!$F:$H,3,FALSE),0)</f>
        <v>0</v>
      </c>
      <c r="J168" s="79">
        <f>IFERROR(VLOOKUP(B168,新人戦!$F:$H,3,FALSE),0)</f>
        <v>0</v>
      </c>
      <c r="K168" s="79">
        <f t="shared" si="11"/>
        <v>0</v>
      </c>
    </row>
    <row r="169" spans="1:11">
      <c r="A169" s="62">
        <f t="shared" si="10"/>
        <v>14</v>
      </c>
      <c r="B169" s="113" t="str">
        <f>選手!G170</f>
        <v>松室 佑直</v>
      </c>
      <c r="C169" s="78" t="str">
        <f>IFERROR(VLOOKUP(B169,選手!$G:$I,2,FALSE),"")</f>
        <v>神戸大学</v>
      </c>
      <c r="D169" s="78">
        <f>IFERROR(VLOOKUP(B169,選手!$G:$I,3,FALSE),"")</f>
        <v>2</v>
      </c>
      <c r="E169" s="94">
        <f>IFERROR(VLOOKUP(B169,春関!$F:$H,3,FALSE),0)</f>
        <v>0</v>
      </c>
      <c r="F169" s="94">
        <f>IFERROR(VLOOKUP(B169,西日本!$F:$H,3,FALSE),0)</f>
        <v>0</v>
      </c>
      <c r="G169" s="94">
        <f>IFERROR(VLOOKUP(B169,選抜!$F:$H,3,FALSE),0)</f>
        <v>0</v>
      </c>
      <c r="H169" s="94">
        <f>IFERROR(VLOOKUP(B169,秋関!$F:$H,3,FALSE),0)</f>
        <v>0</v>
      </c>
      <c r="I169" s="79">
        <f>IFERROR(VLOOKUP(B169,インカレ!$F:$H,3,FALSE),0)</f>
        <v>0</v>
      </c>
      <c r="J169" s="79">
        <f>IFERROR(VLOOKUP(B169,新人戦!$F:$H,3,FALSE),0)</f>
        <v>0</v>
      </c>
      <c r="K169" s="79">
        <f t="shared" si="11"/>
        <v>0</v>
      </c>
    </row>
    <row r="170" spans="1:11">
      <c r="A170" s="62">
        <f t="shared" si="10"/>
        <v>14</v>
      </c>
      <c r="B170" s="113" t="str">
        <f>選手!G171</f>
        <v>広野 翔</v>
      </c>
      <c r="C170" s="78" t="str">
        <f>IFERROR(VLOOKUP(B170,選手!$G:$I,2,FALSE),"")</f>
        <v>神戸大学</v>
      </c>
      <c r="D170" s="78">
        <f>IFERROR(VLOOKUP(B170,選手!$G:$I,3,FALSE),"")</f>
        <v>2</v>
      </c>
      <c r="E170" s="94">
        <f>IFERROR(VLOOKUP(B170,春関!$F:$H,3,FALSE),0)</f>
        <v>0</v>
      </c>
      <c r="F170" s="94">
        <f>IFERROR(VLOOKUP(B170,西日本!$F:$H,3,FALSE),0)</f>
        <v>0</v>
      </c>
      <c r="G170" s="94">
        <f>IFERROR(VLOOKUP(B170,選抜!$F:$H,3,FALSE),0)</f>
        <v>0</v>
      </c>
      <c r="H170" s="94">
        <f>IFERROR(VLOOKUP(B170,秋関!$F:$H,3,FALSE),0)</f>
        <v>0</v>
      </c>
      <c r="I170" s="79">
        <f>IFERROR(VLOOKUP(B170,インカレ!$F:$H,3,FALSE),0)</f>
        <v>0</v>
      </c>
      <c r="J170" s="79">
        <f>IFERROR(VLOOKUP(B170,新人戦!$F:$H,3,FALSE),0)</f>
        <v>0</v>
      </c>
      <c r="K170" s="79">
        <f t="shared" si="11"/>
        <v>0</v>
      </c>
    </row>
    <row r="171" spans="1:11">
      <c r="A171" s="62">
        <f t="shared" si="10"/>
        <v>14</v>
      </c>
      <c r="B171" s="113" t="str">
        <f>選手!G172</f>
        <v>松本 吏生</v>
      </c>
      <c r="C171" s="78" t="str">
        <f>IFERROR(VLOOKUP(B171,選手!$G:$I,2,FALSE),"")</f>
        <v>神戸大学</v>
      </c>
      <c r="D171" s="78">
        <f>IFERROR(VLOOKUP(B171,選手!$G:$I,3,FALSE),"")</f>
        <v>2</v>
      </c>
      <c r="E171" s="94">
        <f>IFERROR(VLOOKUP(B171,春関!$F:$H,3,FALSE),0)</f>
        <v>0</v>
      </c>
      <c r="F171" s="94">
        <f>IFERROR(VLOOKUP(B171,西日本!$F:$H,3,FALSE),0)</f>
        <v>0</v>
      </c>
      <c r="G171" s="94">
        <f>IFERROR(VLOOKUP(B171,選抜!$F:$H,3,FALSE),0)</f>
        <v>0</v>
      </c>
      <c r="H171" s="94">
        <f>IFERROR(VLOOKUP(B171,秋関!$F:$H,3,FALSE),0)</f>
        <v>0</v>
      </c>
      <c r="I171" s="79">
        <f>IFERROR(VLOOKUP(B171,インカレ!$F:$H,3,FALSE),0)</f>
        <v>0</v>
      </c>
      <c r="J171" s="79">
        <f>IFERROR(VLOOKUP(B171,新人戦!$F:$H,3,FALSE),0)</f>
        <v>0</v>
      </c>
      <c r="K171" s="79">
        <f t="shared" si="11"/>
        <v>0</v>
      </c>
    </row>
    <row r="172" spans="1:11">
      <c r="A172" s="62">
        <f t="shared" si="10"/>
        <v>14</v>
      </c>
      <c r="B172" s="113" t="str">
        <f>選手!G173</f>
        <v>塚野周平</v>
      </c>
      <c r="C172" s="78" t="str">
        <f>IFERROR(VLOOKUP(B172,選手!$G:$I,2,FALSE),"")</f>
        <v>神戸大学</v>
      </c>
      <c r="D172" s="78">
        <f>IFERROR(VLOOKUP(B172,選手!$G:$I,3,FALSE),"")</f>
        <v>2</v>
      </c>
      <c r="E172" s="94">
        <f>IFERROR(VLOOKUP(B172,春関!$F:$H,3,FALSE),0)</f>
        <v>0</v>
      </c>
      <c r="F172" s="94">
        <f>IFERROR(VLOOKUP(B172,西日本!$F:$H,3,FALSE),0)</f>
        <v>0</v>
      </c>
      <c r="G172" s="94">
        <f>IFERROR(VLOOKUP(B172,選抜!$F:$H,3,FALSE),0)</f>
        <v>0</v>
      </c>
      <c r="H172" s="94">
        <f>IFERROR(VLOOKUP(B172,秋関!$F:$H,3,FALSE),0)</f>
        <v>0</v>
      </c>
      <c r="I172" s="79">
        <f>IFERROR(VLOOKUP(B172,インカレ!$F:$H,3,FALSE),0)</f>
        <v>0</v>
      </c>
      <c r="J172" s="79">
        <f>IFERROR(VLOOKUP(B172,新人戦!$F:$H,3,FALSE),0)</f>
        <v>0</v>
      </c>
      <c r="K172" s="79">
        <f t="shared" si="11"/>
        <v>0</v>
      </c>
    </row>
    <row r="173" spans="1:11">
      <c r="A173" s="62">
        <f t="shared" si="10"/>
        <v>14</v>
      </c>
      <c r="B173" s="113" t="str">
        <f>選手!G174</f>
        <v>中村航史郎</v>
      </c>
      <c r="C173" s="78" t="str">
        <f>IFERROR(VLOOKUP(B173,選手!$G:$I,2,FALSE),"")</f>
        <v>神戸大学</v>
      </c>
      <c r="D173" s="78">
        <f>IFERROR(VLOOKUP(B173,選手!$G:$I,3,FALSE),"")</f>
        <v>2</v>
      </c>
      <c r="E173" s="94">
        <f>IFERROR(VLOOKUP(B173,春関!$F:$H,3,FALSE),0)</f>
        <v>0</v>
      </c>
      <c r="F173" s="94">
        <f>IFERROR(VLOOKUP(B173,西日本!$F:$H,3,FALSE),0)</f>
        <v>0</v>
      </c>
      <c r="G173" s="94">
        <f>IFERROR(VLOOKUP(B173,選抜!$F:$H,3,FALSE),0)</f>
        <v>0</v>
      </c>
      <c r="H173" s="94">
        <f>IFERROR(VLOOKUP(B173,秋関!$F:$H,3,FALSE),0)</f>
        <v>0</v>
      </c>
      <c r="I173" s="79">
        <f>IFERROR(VLOOKUP(B173,インカレ!$F:$H,3,FALSE),0)</f>
        <v>0</v>
      </c>
      <c r="J173" s="79">
        <f>IFERROR(VLOOKUP(B173,新人戦!$F:$H,3,FALSE),0)</f>
        <v>0</v>
      </c>
      <c r="K173" s="79">
        <f t="shared" si="11"/>
        <v>0</v>
      </c>
    </row>
    <row r="174" spans="1:11">
      <c r="A174" s="62">
        <f t="shared" si="10"/>
        <v>14</v>
      </c>
      <c r="B174" s="113" t="str">
        <f>選手!G175</f>
        <v>米山幸太郎</v>
      </c>
      <c r="C174" s="78" t="str">
        <f>IFERROR(VLOOKUP(B174,選手!$G:$I,2,FALSE),"")</f>
        <v>神戸大学</v>
      </c>
      <c r="D174" s="78">
        <f>IFERROR(VLOOKUP(B174,選手!$G:$I,3,FALSE),"")</f>
        <v>1</v>
      </c>
      <c r="E174" s="94">
        <f>IFERROR(VLOOKUP(B174,春関!$F:$H,3,FALSE),0)</f>
        <v>0</v>
      </c>
      <c r="F174" s="94">
        <f>IFERROR(VLOOKUP(B174,西日本!$F:$H,3,FALSE),0)</f>
        <v>0</v>
      </c>
      <c r="G174" s="94">
        <f>IFERROR(VLOOKUP(B174,選抜!$F:$H,3,FALSE),0)</f>
        <v>0</v>
      </c>
      <c r="H174" s="94">
        <f>IFERROR(VLOOKUP(B174,秋関!$F:$H,3,FALSE),0)</f>
        <v>0</v>
      </c>
      <c r="I174" s="79">
        <f>IFERROR(VLOOKUP(B174,インカレ!$F:$H,3,FALSE),0)</f>
        <v>0</v>
      </c>
      <c r="J174" s="79">
        <f>IFERROR(VLOOKUP(B174,新人戦!$F:$H,3,FALSE),0)</f>
        <v>0</v>
      </c>
      <c r="K174" s="79">
        <f t="shared" si="11"/>
        <v>0</v>
      </c>
    </row>
    <row r="175" spans="1:11">
      <c r="A175" s="62">
        <f t="shared" si="10"/>
        <v>14</v>
      </c>
      <c r="B175" s="113" t="str">
        <f>選手!G176</f>
        <v>渡邊響</v>
      </c>
      <c r="C175" s="78" t="str">
        <f>IFERROR(VLOOKUP(B175,選手!$G:$I,2,FALSE),"")</f>
        <v>神戸大学</v>
      </c>
      <c r="D175" s="78">
        <f>IFERROR(VLOOKUP(B175,選手!$G:$I,3,FALSE),"")</f>
        <v>1</v>
      </c>
      <c r="E175" s="94">
        <f>IFERROR(VLOOKUP(B175,春関!$F:$H,3,FALSE),0)</f>
        <v>0</v>
      </c>
      <c r="F175" s="94">
        <f>IFERROR(VLOOKUP(B175,西日本!$F:$H,3,FALSE),0)</f>
        <v>0</v>
      </c>
      <c r="G175" s="94">
        <f>IFERROR(VLOOKUP(B175,選抜!$F:$H,3,FALSE),0)</f>
        <v>0</v>
      </c>
      <c r="H175" s="94">
        <f>IFERROR(VLOOKUP(B175,秋関!$F:$H,3,FALSE),0)</f>
        <v>0</v>
      </c>
      <c r="I175" s="79">
        <f>IFERROR(VLOOKUP(B175,インカレ!$F:$H,3,FALSE),0)</f>
        <v>0</v>
      </c>
      <c r="J175" s="79">
        <f>IFERROR(VLOOKUP(B175,新人戦!$F:$H,3,FALSE),0)</f>
        <v>0</v>
      </c>
      <c r="K175" s="79">
        <f t="shared" si="11"/>
        <v>0</v>
      </c>
    </row>
    <row r="176" spans="1:11">
      <c r="A176" s="62">
        <f t="shared" si="10"/>
        <v>14</v>
      </c>
      <c r="B176" s="113" t="str">
        <f>選手!G177</f>
        <v>内田 惟斗</v>
      </c>
      <c r="C176" s="78" t="str">
        <f>IFERROR(VLOOKUP(B176,選手!$G:$I,2,FALSE),"")</f>
        <v>岡山商科大学</v>
      </c>
      <c r="D176" s="78">
        <f>IFERROR(VLOOKUP(B176,選手!$G:$I,3,FALSE),"")</f>
        <v>4</v>
      </c>
      <c r="E176" s="94">
        <f>IFERROR(VLOOKUP(B176,春関!$F:$H,3,FALSE),0)</f>
        <v>0</v>
      </c>
      <c r="F176" s="94">
        <f>IFERROR(VLOOKUP(B176,西日本!$F:$H,3,FALSE),0)</f>
        <v>0</v>
      </c>
      <c r="G176" s="94">
        <f>IFERROR(VLOOKUP(B176,選抜!$F:$H,3,FALSE),0)</f>
        <v>0</v>
      </c>
      <c r="H176" s="94">
        <f>IFERROR(VLOOKUP(B176,秋関!$F:$H,3,FALSE),0)</f>
        <v>0</v>
      </c>
      <c r="I176" s="79">
        <f>IFERROR(VLOOKUP(B176,インカレ!$F:$H,3,FALSE),0)</f>
        <v>0</v>
      </c>
      <c r="J176" s="79">
        <f>IFERROR(VLOOKUP(B176,新人戦!$F:$H,3,FALSE),0)</f>
        <v>0</v>
      </c>
      <c r="K176" s="79">
        <f t="shared" si="11"/>
        <v>0</v>
      </c>
    </row>
    <row r="177" spans="1:11">
      <c r="A177" s="62">
        <f t="shared" si="10"/>
        <v>14</v>
      </c>
      <c r="B177" s="113" t="str">
        <f>選手!G178</f>
        <v>佐藤 宝仁</v>
      </c>
      <c r="C177" s="78" t="str">
        <f>IFERROR(VLOOKUP(B177,選手!$G:$I,2,FALSE),"")</f>
        <v>岡山商科大学</v>
      </c>
      <c r="D177" s="78">
        <f>IFERROR(VLOOKUP(B177,選手!$G:$I,3,FALSE),"")</f>
        <v>4</v>
      </c>
      <c r="E177" s="94">
        <f>IFERROR(VLOOKUP(B177,春関!$F:$H,3,FALSE),0)</f>
        <v>0</v>
      </c>
      <c r="F177" s="94">
        <f>IFERROR(VLOOKUP(B177,西日本!$F:$H,3,FALSE),0)</f>
        <v>0</v>
      </c>
      <c r="G177" s="94">
        <f>IFERROR(VLOOKUP(B177,選抜!$F:$H,3,FALSE),0)</f>
        <v>0</v>
      </c>
      <c r="H177" s="94">
        <f>IFERROR(VLOOKUP(B177,秋関!$F:$H,3,FALSE),0)</f>
        <v>0</v>
      </c>
      <c r="I177" s="79">
        <f>IFERROR(VLOOKUP(B177,インカレ!$F:$H,3,FALSE),0)</f>
        <v>0</v>
      </c>
      <c r="J177" s="79">
        <f>IFERROR(VLOOKUP(B177,新人戦!$F:$H,3,FALSE),0)</f>
        <v>0</v>
      </c>
      <c r="K177" s="79">
        <f t="shared" si="11"/>
        <v>0</v>
      </c>
    </row>
    <row r="178" spans="1:11">
      <c r="A178" s="62">
        <f t="shared" si="10"/>
        <v>14</v>
      </c>
      <c r="B178" s="113" t="str">
        <f>選手!G179</f>
        <v>佐津間 昌洸</v>
      </c>
      <c r="C178" s="78" t="str">
        <f>IFERROR(VLOOKUP(B178,選手!$G:$I,2,FALSE),"")</f>
        <v>岡山商科大学</v>
      </c>
      <c r="D178" s="78">
        <f>IFERROR(VLOOKUP(B178,選手!$G:$I,3,FALSE),"")</f>
        <v>3</v>
      </c>
      <c r="E178" s="94">
        <f>IFERROR(VLOOKUP(B178,春関!$F:$H,3,FALSE),0)</f>
        <v>0</v>
      </c>
      <c r="F178" s="94">
        <f>IFERROR(VLOOKUP(B178,西日本!$F:$H,3,FALSE),0)</f>
        <v>0</v>
      </c>
      <c r="G178" s="94">
        <f>IFERROR(VLOOKUP(B178,選抜!$F:$H,3,FALSE),0)</f>
        <v>0</v>
      </c>
      <c r="H178" s="94">
        <f>IFERROR(VLOOKUP(B178,秋関!$F:$H,3,FALSE),0)</f>
        <v>0</v>
      </c>
      <c r="I178" s="79">
        <f>IFERROR(VLOOKUP(B178,インカレ!$F:$H,3,FALSE),0)</f>
        <v>0</v>
      </c>
      <c r="J178" s="79">
        <f>IFERROR(VLOOKUP(B178,新人戦!$F:$H,3,FALSE),0)</f>
        <v>0</v>
      </c>
      <c r="K178" s="79">
        <f t="shared" si="11"/>
        <v>0</v>
      </c>
    </row>
    <row r="179" spans="1:11">
      <c r="A179" s="62">
        <f t="shared" si="10"/>
        <v>14</v>
      </c>
      <c r="B179" s="113" t="str">
        <f>選手!G180</f>
        <v>三宅 大喜</v>
      </c>
      <c r="C179" s="78" t="str">
        <f>IFERROR(VLOOKUP(B179,選手!$G:$I,2,FALSE),"")</f>
        <v>岡山商科大学</v>
      </c>
      <c r="D179" s="78">
        <f>IFERROR(VLOOKUP(B179,選手!$G:$I,3,FALSE),"")</f>
        <v>3</v>
      </c>
      <c r="E179" s="94">
        <f>IFERROR(VLOOKUP(B179,春関!$F:$H,3,FALSE),0)</f>
        <v>0</v>
      </c>
      <c r="F179" s="94">
        <f>IFERROR(VLOOKUP(B179,西日本!$F:$H,3,FALSE),0)</f>
        <v>0</v>
      </c>
      <c r="G179" s="94">
        <f>IFERROR(VLOOKUP(B179,選抜!$F:$H,3,FALSE),0)</f>
        <v>0</v>
      </c>
      <c r="H179" s="94">
        <f>IFERROR(VLOOKUP(B179,秋関!$F:$H,3,FALSE),0)</f>
        <v>0</v>
      </c>
      <c r="I179" s="79">
        <f>IFERROR(VLOOKUP(B179,インカレ!$F:$H,3,FALSE),0)</f>
        <v>0</v>
      </c>
      <c r="J179" s="79">
        <f>IFERROR(VLOOKUP(B179,新人戦!$F:$H,3,FALSE),0)</f>
        <v>0</v>
      </c>
      <c r="K179" s="79">
        <f t="shared" si="11"/>
        <v>0</v>
      </c>
    </row>
    <row r="180" spans="1:11">
      <c r="A180" s="62">
        <f t="shared" si="10"/>
        <v>14</v>
      </c>
      <c r="B180" s="113" t="str">
        <f>選手!G181</f>
        <v>戸田 陽翔</v>
      </c>
      <c r="C180" s="78" t="str">
        <f>IFERROR(VLOOKUP(B180,選手!$G:$I,2,FALSE),"")</f>
        <v>岡山商科大学</v>
      </c>
      <c r="D180" s="78">
        <f>IFERROR(VLOOKUP(B180,選手!$G:$I,3,FALSE),"")</f>
        <v>1</v>
      </c>
      <c r="E180" s="94">
        <f>IFERROR(VLOOKUP(B180,春関!$F:$H,3,FALSE),0)</f>
        <v>0</v>
      </c>
      <c r="F180" s="94">
        <f>IFERROR(VLOOKUP(B180,西日本!$F:$H,3,FALSE),0)</f>
        <v>0</v>
      </c>
      <c r="G180" s="94">
        <f>IFERROR(VLOOKUP(B180,選抜!$F:$H,3,FALSE),0)</f>
        <v>0</v>
      </c>
      <c r="H180" s="94">
        <f>IFERROR(VLOOKUP(B180,秋関!$F:$H,3,FALSE),0)</f>
        <v>0</v>
      </c>
      <c r="I180" s="79">
        <f>IFERROR(VLOOKUP(B180,インカレ!$F:$H,3,FALSE),0)</f>
        <v>0</v>
      </c>
      <c r="J180" s="79">
        <f>IFERROR(VLOOKUP(B180,新人戦!$F:$H,3,FALSE),0)</f>
        <v>0</v>
      </c>
      <c r="K180" s="79">
        <f t="shared" si="11"/>
        <v>0</v>
      </c>
    </row>
    <row r="181" spans="1:11">
      <c r="A181" s="62">
        <f t="shared" si="10"/>
        <v>14</v>
      </c>
      <c r="B181" s="113" t="str">
        <f>選手!G182</f>
        <v>布野 俊一朗</v>
      </c>
      <c r="C181" s="78" t="str">
        <f>IFERROR(VLOOKUP(B181,選手!$G:$I,2,FALSE),"")</f>
        <v>岡山商科大学</v>
      </c>
      <c r="D181" s="78">
        <f>IFERROR(VLOOKUP(B181,選手!$G:$I,3,FALSE),"")</f>
        <v>1</v>
      </c>
      <c r="E181" s="94">
        <f>IFERROR(VLOOKUP(B181,春関!$F:$H,3,FALSE),0)</f>
        <v>0</v>
      </c>
      <c r="F181" s="94">
        <f>IFERROR(VLOOKUP(B181,西日本!$F:$H,3,FALSE),0)</f>
        <v>0</v>
      </c>
      <c r="G181" s="94">
        <f>IFERROR(VLOOKUP(B181,選抜!$F:$H,3,FALSE),0)</f>
        <v>0</v>
      </c>
      <c r="H181" s="94">
        <f>IFERROR(VLOOKUP(B181,秋関!$F:$H,3,FALSE),0)</f>
        <v>0</v>
      </c>
      <c r="I181" s="79">
        <f>IFERROR(VLOOKUP(B181,インカレ!$F:$H,3,FALSE),0)</f>
        <v>0</v>
      </c>
      <c r="J181" s="79">
        <f>IFERROR(VLOOKUP(B181,新人戦!$F:$H,3,FALSE),0)</f>
        <v>0</v>
      </c>
      <c r="K181" s="79">
        <f t="shared" si="11"/>
        <v>0</v>
      </c>
    </row>
    <row r="182" spans="1:11">
      <c r="A182" s="62">
        <f t="shared" si="10"/>
        <v>14</v>
      </c>
      <c r="B182" s="113">
        <f>選手!G183</f>
        <v>0</v>
      </c>
      <c r="C182" s="78" t="str">
        <f>IFERROR(VLOOKUP(B182,選手!$G:$I,2,FALSE),"")</f>
        <v/>
      </c>
      <c r="D182" s="78" t="str">
        <f>IFERROR(VLOOKUP(B182,選手!$G:$I,3,FALSE),"")</f>
        <v/>
      </c>
      <c r="E182" s="94">
        <f>IFERROR(VLOOKUP(B182,春関!$F:$H,3,FALSE),0)</f>
        <v>0</v>
      </c>
      <c r="F182" s="94">
        <f>IFERROR(VLOOKUP(B182,西日本!$F:$H,3,FALSE),0)</f>
        <v>0</v>
      </c>
      <c r="G182" s="94">
        <f>IFERROR(VLOOKUP(B182,選抜!$F:$H,3,FALSE),0)</f>
        <v>0</v>
      </c>
      <c r="H182" s="94">
        <f>IFERROR(VLOOKUP(B182,秋関!$F:$H,3,FALSE),0)</f>
        <v>0</v>
      </c>
      <c r="I182" s="79">
        <f>IFERROR(VLOOKUP(B182,インカレ!$F:$H,3,FALSE),0)</f>
        <v>0</v>
      </c>
      <c r="J182" s="79">
        <f>IFERROR(VLOOKUP(B182,新人戦!$F:$H,3,FALSE),0)</f>
        <v>0</v>
      </c>
      <c r="K182" s="79">
        <f t="shared" si="11"/>
        <v>0</v>
      </c>
    </row>
    <row r="183" spans="1:11">
      <c r="A183" s="62">
        <f t="shared" si="10"/>
        <v>14</v>
      </c>
      <c r="B183" s="113">
        <f>選手!G184</f>
        <v>0</v>
      </c>
      <c r="C183" s="78" t="str">
        <f>IFERROR(VLOOKUP(B183,選手!$G:$I,2,FALSE),"")</f>
        <v/>
      </c>
      <c r="D183" s="78" t="str">
        <f>IFERROR(VLOOKUP(B183,選手!$G:$I,3,FALSE),"")</f>
        <v/>
      </c>
      <c r="E183" s="94">
        <f>IFERROR(VLOOKUP(B183,春関!$F:$H,3,FALSE),0)</f>
        <v>0</v>
      </c>
      <c r="F183" s="94">
        <f>IFERROR(VLOOKUP(B183,西日本!$F:$H,3,FALSE),0)</f>
        <v>0</v>
      </c>
      <c r="G183" s="94">
        <f>IFERROR(VLOOKUP(B183,選抜!$F:$H,3,FALSE),0)</f>
        <v>0</v>
      </c>
      <c r="H183" s="94">
        <f>IFERROR(VLOOKUP(B183,秋関!$F:$H,3,FALSE),0)</f>
        <v>0</v>
      </c>
      <c r="I183" s="79">
        <f>IFERROR(VLOOKUP(B183,インカレ!$F:$H,3,FALSE),0)</f>
        <v>0</v>
      </c>
      <c r="J183" s="79">
        <f>IFERROR(VLOOKUP(B183,新人戦!$F:$H,3,FALSE),0)</f>
        <v>0</v>
      </c>
      <c r="K183" s="79">
        <f t="shared" si="11"/>
        <v>0</v>
      </c>
    </row>
    <row r="184" spans="1:11">
      <c r="A184" s="62">
        <f t="shared" si="10"/>
        <v>14</v>
      </c>
      <c r="B184" s="113">
        <f>選手!G185</f>
        <v>0</v>
      </c>
      <c r="C184" s="78" t="str">
        <f>IFERROR(VLOOKUP(B184,選手!$G:$I,2,FALSE),"")</f>
        <v/>
      </c>
      <c r="D184" s="78" t="str">
        <f>IFERROR(VLOOKUP(B184,選手!$G:$I,3,FALSE),"")</f>
        <v/>
      </c>
      <c r="E184" s="94">
        <f>IFERROR(VLOOKUP(B184,春関!$F:$H,3,FALSE),0)</f>
        <v>0</v>
      </c>
      <c r="F184" s="94">
        <f>IFERROR(VLOOKUP(B184,西日本!$F:$H,3,FALSE),0)</f>
        <v>0</v>
      </c>
      <c r="G184" s="94">
        <f>IFERROR(VLOOKUP(B184,選抜!$F:$H,3,FALSE),0)</f>
        <v>0</v>
      </c>
      <c r="H184" s="94">
        <f>IFERROR(VLOOKUP(B184,秋関!$F:$H,3,FALSE),0)</f>
        <v>0</v>
      </c>
      <c r="I184" s="79">
        <f>IFERROR(VLOOKUP(B184,インカレ!$F:$H,3,FALSE),0)</f>
        <v>0</v>
      </c>
      <c r="J184" s="79">
        <f>IFERROR(VLOOKUP(B184,新人戦!$F:$H,3,FALSE),0)</f>
        <v>0</v>
      </c>
      <c r="K184" s="79">
        <f t="shared" si="11"/>
        <v>0</v>
      </c>
    </row>
    <row r="185" spans="1:11">
      <c r="A185" s="62">
        <f t="shared" si="10"/>
        <v>14</v>
      </c>
      <c r="B185" s="113">
        <f>選手!G186</f>
        <v>0</v>
      </c>
      <c r="C185" s="78" t="str">
        <f>IFERROR(VLOOKUP(B185,選手!$G:$I,2,FALSE),"")</f>
        <v/>
      </c>
      <c r="D185" s="78" t="str">
        <f>IFERROR(VLOOKUP(B185,選手!$G:$I,3,FALSE),"")</f>
        <v/>
      </c>
      <c r="E185" s="94">
        <f>IFERROR(VLOOKUP(B185,春関!$F:$H,3,FALSE),0)</f>
        <v>0</v>
      </c>
      <c r="F185" s="94">
        <f>IFERROR(VLOOKUP(B185,西日本!$F:$H,3,FALSE),0)</f>
        <v>0</v>
      </c>
      <c r="G185" s="94">
        <f>IFERROR(VLOOKUP(B185,選抜!$F:$H,3,FALSE),0)</f>
        <v>0</v>
      </c>
      <c r="H185" s="94">
        <f>IFERROR(VLOOKUP(B185,秋関!$F:$H,3,FALSE),0)</f>
        <v>0</v>
      </c>
      <c r="I185" s="79">
        <f>IFERROR(VLOOKUP(B185,インカレ!$F:$H,3,FALSE),0)</f>
        <v>0</v>
      </c>
      <c r="J185" s="79">
        <f>IFERROR(VLOOKUP(B185,新人戦!$F:$H,3,FALSE),0)</f>
        <v>0</v>
      </c>
      <c r="K185" s="79">
        <f t="shared" si="11"/>
        <v>0</v>
      </c>
    </row>
    <row r="186" spans="1:11">
      <c r="A186" s="62">
        <f t="shared" si="10"/>
        <v>14</v>
      </c>
      <c r="B186" s="113">
        <f>選手!G187</f>
        <v>0</v>
      </c>
      <c r="C186" s="78" t="str">
        <f>IFERROR(VLOOKUP(B186,選手!$G:$I,2,FALSE),"")</f>
        <v/>
      </c>
      <c r="D186" s="78" t="str">
        <f>IFERROR(VLOOKUP(B186,選手!$G:$I,3,FALSE),"")</f>
        <v/>
      </c>
      <c r="E186" s="94">
        <f>IFERROR(VLOOKUP(B186,春関!$F:$H,3,FALSE),0)</f>
        <v>0</v>
      </c>
      <c r="F186" s="94">
        <f>IFERROR(VLOOKUP(B186,西日本!$F:$H,3,FALSE),0)</f>
        <v>0</v>
      </c>
      <c r="G186" s="94">
        <f>IFERROR(VLOOKUP(B186,選抜!$F:$H,3,FALSE),0)</f>
        <v>0</v>
      </c>
      <c r="H186" s="94">
        <f>IFERROR(VLOOKUP(B186,秋関!$F:$H,3,FALSE),0)</f>
        <v>0</v>
      </c>
      <c r="I186" s="79">
        <f>IFERROR(VLOOKUP(B186,インカレ!$F:$H,3,FALSE),0)</f>
        <v>0</v>
      </c>
      <c r="J186" s="79">
        <f>IFERROR(VLOOKUP(B186,新人戦!$F:$H,3,FALSE),0)</f>
        <v>0</v>
      </c>
      <c r="K186" s="79">
        <f t="shared" si="11"/>
        <v>0</v>
      </c>
    </row>
    <row r="187" spans="1:11">
      <c r="B187" s="47"/>
    </row>
    <row r="188" spans="1:11">
      <c r="B188" s="47"/>
    </row>
    <row r="189" spans="1:11">
      <c r="B189" s="47"/>
    </row>
    <row r="190" spans="1:11">
      <c r="B190" s="47"/>
    </row>
    <row r="191" spans="1:11">
      <c r="B191" s="47"/>
    </row>
    <row r="192" spans="1:11">
      <c r="B192" s="47"/>
    </row>
    <row r="193" spans="2:2">
      <c r="B193" s="47"/>
    </row>
    <row r="194" spans="2:2">
      <c r="B194" s="47"/>
    </row>
    <row r="195" spans="2:2">
      <c r="B195" s="47"/>
    </row>
    <row r="196" spans="2:2">
      <c r="B196" s="47"/>
    </row>
    <row r="197" spans="2:2">
      <c r="B197" s="47"/>
    </row>
    <row r="198" spans="2:2">
      <c r="B198" s="47"/>
    </row>
    <row r="199" spans="2:2">
      <c r="B199" s="47"/>
    </row>
    <row r="200" spans="2:2">
      <c r="B200" s="47"/>
    </row>
    <row r="201" spans="2:2">
      <c r="B201" s="47"/>
    </row>
    <row r="202" spans="2:2">
      <c r="B202" s="47"/>
    </row>
    <row r="203" spans="2:2">
      <c r="B203" s="47"/>
    </row>
    <row r="204" spans="2:2">
      <c r="B204" s="47"/>
    </row>
    <row r="205" spans="2:2">
      <c r="B205" s="47"/>
    </row>
    <row r="206" spans="2:2">
      <c r="B206" s="47"/>
    </row>
    <row r="207" spans="2:2">
      <c r="B207" s="47"/>
    </row>
    <row r="208" spans="2:2">
      <c r="B208" s="48"/>
    </row>
    <row r="209" spans="2:2">
      <c r="B209" s="48"/>
    </row>
    <row r="210" spans="2:2">
      <c r="B210" s="48"/>
    </row>
    <row r="211" spans="2:2">
      <c r="B211" s="48"/>
    </row>
    <row r="212" spans="2:2">
      <c r="B212" s="47"/>
    </row>
    <row r="213" spans="2:2">
      <c r="B213" s="47"/>
    </row>
    <row r="214" spans="2:2">
      <c r="B214" s="9"/>
    </row>
    <row r="215" spans="2:2">
      <c r="B215" s="47"/>
    </row>
    <row r="216" spans="2:2">
      <c r="B216" s="47"/>
    </row>
    <row r="217" spans="2:2">
      <c r="B217" s="48"/>
    </row>
    <row r="218" spans="2:2">
      <c r="B218" s="9"/>
    </row>
    <row r="219" spans="2:2">
      <c r="B219" s="47"/>
    </row>
    <row r="220" spans="2:2">
      <c r="B220" s="47"/>
    </row>
    <row r="221" spans="2:2">
      <c r="B221" s="47"/>
    </row>
    <row r="222" spans="2:2">
      <c r="B222" s="47"/>
    </row>
    <row r="223" spans="2:2">
      <c r="B223" s="47"/>
    </row>
    <row r="224" spans="2:2">
      <c r="B224" s="47"/>
    </row>
    <row r="225" spans="2:2">
      <c r="B225" s="47"/>
    </row>
    <row r="226" spans="2:2">
      <c r="B226" s="47"/>
    </row>
    <row r="227" spans="2:2">
      <c r="B227" s="47"/>
    </row>
    <row r="228" spans="2:2">
      <c r="B228" s="47"/>
    </row>
    <row r="229" spans="2:2">
      <c r="B229" s="47"/>
    </row>
    <row r="230" spans="2:2">
      <c r="B230" s="47"/>
    </row>
    <row r="231" spans="2:2">
      <c r="B231" s="47"/>
    </row>
    <row r="232" spans="2:2">
      <c r="B232" s="47"/>
    </row>
    <row r="233" spans="2:2">
      <c r="B233" s="47"/>
    </row>
    <row r="234" spans="2:2">
      <c r="B234" s="47"/>
    </row>
    <row r="235" spans="2:2">
      <c r="B235" s="47"/>
    </row>
    <row r="236" spans="2:2">
      <c r="B236" s="47"/>
    </row>
    <row r="237" spans="2:2">
      <c r="B237" s="47"/>
    </row>
    <row r="238" spans="2:2">
      <c r="B238" s="47"/>
    </row>
    <row r="239" spans="2:2">
      <c r="B239" s="47"/>
    </row>
    <row r="240" spans="2:2">
      <c r="B240" s="49"/>
    </row>
    <row r="241" spans="2:2">
      <c r="B241" s="49"/>
    </row>
    <row r="242" spans="2:2">
      <c r="B242" s="50"/>
    </row>
    <row r="243" spans="2:2">
      <c r="B243" s="50"/>
    </row>
    <row r="244" spans="2:2">
      <c r="B244" s="50"/>
    </row>
    <row r="245" spans="2:2">
      <c r="B245" s="50"/>
    </row>
    <row r="246" spans="2:2">
      <c r="B246" s="50"/>
    </row>
    <row r="247" spans="2:2">
      <c r="B247" s="50"/>
    </row>
    <row r="248" spans="2:2">
      <c r="B248" s="51"/>
    </row>
    <row r="249" spans="2:2">
      <c r="B249" s="47"/>
    </row>
    <row r="250" spans="2:2">
      <c r="B250" s="47"/>
    </row>
    <row r="251" spans="2:2">
      <c r="B251" s="47"/>
    </row>
    <row r="252" spans="2:2">
      <c r="B252" s="47"/>
    </row>
    <row r="253" spans="2:2">
      <c r="B253" s="47"/>
    </row>
    <row r="254" spans="2:2">
      <c r="B254" s="47"/>
    </row>
    <row r="255" spans="2:2">
      <c r="B255" s="47"/>
    </row>
    <row r="256" spans="2:2">
      <c r="B256" s="47"/>
    </row>
    <row r="257" spans="2:2">
      <c r="B257" s="47"/>
    </row>
    <row r="258" spans="2:2">
      <c r="B258" s="47"/>
    </row>
    <row r="259" spans="2:2">
      <c r="B259" s="47"/>
    </row>
    <row r="260" spans="2:2">
      <c r="B260" s="47"/>
    </row>
    <row r="261" spans="2:2">
      <c r="B261" s="47"/>
    </row>
    <row r="262" spans="2:2">
      <c r="B262" s="47"/>
    </row>
    <row r="263" spans="2:2">
      <c r="B263" s="47"/>
    </row>
    <row r="264" spans="2:2">
      <c r="B264" s="47"/>
    </row>
    <row r="265" spans="2:2">
      <c r="B265" s="47"/>
    </row>
    <row r="266" spans="2:2">
      <c r="B266" s="47"/>
    </row>
    <row r="267" spans="2:2">
      <c r="B267" s="47"/>
    </row>
    <row r="268" spans="2:2">
      <c r="B268" s="47"/>
    </row>
    <row r="269" spans="2:2">
      <c r="B269" s="47"/>
    </row>
    <row r="270" spans="2:2">
      <c r="B270" s="47"/>
    </row>
    <row r="271" spans="2:2">
      <c r="B271" s="47"/>
    </row>
    <row r="272" spans="2:2">
      <c r="B272" s="47"/>
    </row>
    <row r="273" spans="2:2">
      <c r="B273" s="47"/>
    </row>
    <row r="274" spans="2:2">
      <c r="B274" s="47"/>
    </row>
    <row r="275" spans="2:2">
      <c r="B275" s="47"/>
    </row>
    <row r="276" spans="2:2">
      <c r="B276" s="47"/>
    </row>
    <row r="277" spans="2:2">
      <c r="B277" s="47"/>
    </row>
    <row r="278" spans="2:2">
      <c r="B278" s="47"/>
    </row>
    <row r="279" spans="2:2">
      <c r="B279" s="47"/>
    </row>
    <row r="280" spans="2:2">
      <c r="B280" s="47"/>
    </row>
    <row r="281" spans="2:2">
      <c r="B281" s="47"/>
    </row>
    <row r="282" spans="2:2">
      <c r="B282" s="47"/>
    </row>
    <row r="283" spans="2:2">
      <c r="B283" s="47"/>
    </row>
    <row r="284" spans="2:2">
      <c r="B284" s="47"/>
    </row>
    <row r="285" spans="2:2">
      <c r="B285" s="47"/>
    </row>
    <row r="286" spans="2:2">
      <c r="B286" s="47"/>
    </row>
    <row r="287" spans="2:2">
      <c r="B287" s="47"/>
    </row>
    <row r="288" spans="2:2">
      <c r="B288" s="47"/>
    </row>
    <row r="289" spans="2:2">
      <c r="B289" s="47"/>
    </row>
    <row r="290" spans="2:2">
      <c r="B290" s="47"/>
    </row>
    <row r="291" spans="2:2">
      <c r="B291" s="47"/>
    </row>
    <row r="292" spans="2:2">
      <c r="B292" s="47"/>
    </row>
    <row r="293" spans="2:2">
      <c r="B293" s="47"/>
    </row>
    <row r="294" spans="2:2">
      <c r="B294" s="47"/>
    </row>
    <row r="295" spans="2:2">
      <c r="B295" s="47"/>
    </row>
    <row r="296" spans="2:2">
      <c r="B296" s="47"/>
    </row>
    <row r="297" spans="2:2">
      <c r="B297" s="47"/>
    </row>
    <row r="298" spans="2:2">
      <c r="B298" s="47"/>
    </row>
    <row r="299" spans="2:2">
      <c r="B299" s="47"/>
    </row>
    <row r="300" spans="2:2">
      <c r="B300" s="47"/>
    </row>
    <row r="301" spans="2:2">
      <c r="B301" s="47"/>
    </row>
    <row r="302" spans="2:2">
      <c r="B302" s="47"/>
    </row>
    <row r="303" spans="2:2">
      <c r="B303" s="47"/>
    </row>
    <row r="304" spans="2:2">
      <c r="B304" s="9"/>
    </row>
    <row r="305" spans="2:2">
      <c r="B305" s="9"/>
    </row>
    <row r="306" spans="2:2">
      <c r="B306" s="9"/>
    </row>
    <row r="307" spans="2:2">
      <c r="B307" s="9"/>
    </row>
    <row r="308" spans="2:2">
      <c r="B308" s="9"/>
    </row>
    <row r="309" spans="2:2">
      <c r="B309" s="9"/>
    </row>
    <row r="310" spans="2:2">
      <c r="B310" s="47"/>
    </row>
    <row r="311" spans="2:2">
      <c r="B311" s="47"/>
    </row>
    <row r="312" spans="2:2">
      <c r="B312" s="9"/>
    </row>
    <row r="313" spans="2:2">
      <c r="B313" s="47"/>
    </row>
    <row r="314" spans="2:2">
      <c r="B314" s="47"/>
    </row>
    <row r="315" spans="2:2">
      <c r="B315" s="47"/>
    </row>
    <row r="316" spans="2:2">
      <c r="B316" s="47"/>
    </row>
    <row r="317" spans="2:2">
      <c r="B317" s="47"/>
    </row>
    <row r="318" spans="2:2">
      <c r="B318" s="47"/>
    </row>
    <row r="319" spans="2:2">
      <c r="B319" s="47"/>
    </row>
    <row r="320" spans="2:2">
      <c r="B320" s="47"/>
    </row>
    <row r="321" spans="2:2">
      <c r="B321" s="47"/>
    </row>
    <row r="322" spans="2:2">
      <c r="B322" s="47"/>
    </row>
    <row r="323" spans="2:2">
      <c r="B323" s="47"/>
    </row>
    <row r="324" spans="2:2">
      <c r="B324" s="47"/>
    </row>
    <row r="325" spans="2:2">
      <c r="B325" s="47"/>
    </row>
    <row r="326" spans="2:2">
      <c r="B326" s="47"/>
    </row>
    <row r="327" spans="2:2">
      <c r="B327" s="47"/>
    </row>
    <row r="328" spans="2:2">
      <c r="B328" s="47"/>
    </row>
    <row r="329" spans="2:2">
      <c r="B329" s="47"/>
    </row>
    <row r="330" spans="2:2">
      <c r="B330" s="47"/>
    </row>
    <row r="331" spans="2:2">
      <c r="B331" s="47"/>
    </row>
    <row r="332" spans="2:2">
      <c r="B332" s="47"/>
    </row>
  </sheetData>
  <sortState xmlns:xlrd2="http://schemas.microsoft.com/office/spreadsheetml/2017/richdata2" ref="A2:H333">
    <sortCondition ref="A2:A333"/>
  </sortState>
  <phoneticPr fontId="2"/>
  <conditionalFormatting sqref="A1:XFD1 C2:XFD2 C3:K332 A333:I1048576 A2:A186 L3:XFD1048576 J187:J1048576 K333:K1048576">
    <cfRule type="containsText" dxfId="165" priority="56" operator="containsText" text="岡山商科">
      <formula>NOT(ISERROR(SEARCH("岡山商科",A1)))</formula>
    </cfRule>
  </conditionalFormatting>
  <conditionalFormatting sqref="B187:B332 C1:C1048576">
    <cfRule type="containsText" dxfId="164" priority="46" operator="containsText" text="近畿">
      <formula>NOT(ISERROR(SEARCH("近畿",B1)))</formula>
    </cfRule>
  </conditionalFormatting>
  <conditionalFormatting sqref="B187:B332">
    <cfRule type="containsText" dxfId="163" priority="45" operator="containsText" text="岡山商科">
      <formula>NOT(ISERROR(SEARCH("岡山商科",B187)))</formula>
    </cfRule>
  </conditionalFormatting>
  <conditionalFormatting sqref="C1:C1048576 B187:B332">
    <cfRule type="containsText" dxfId="162" priority="47" operator="containsText" text="立命館">
      <formula>NOT(ISERROR(SEARCH("立命館",B1)))</formula>
    </cfRule>
    <cfRule type="containsText" dxfId="161" priority="48" operator="containsText" text="同志社">
      <formula>NOT(ISERROR(SEARCH("同志社",B1)))</formula>
    </cfRule>
    <cfRule type="containsText" dxfId="160" priority="49" operator="containsText" text="甲南">
      <formula>NOT(ISERROR(SEARCH("甲南",B1)))</formula>
    </cfRule>
    <cfRule type="containsText" dxfId="159" priority="50" operator="containsText" text="京都大学">
      <formula>NOT(ISERROR(SEARCH("京都大学",B1)))</formula>
    </cfRule>
    <cfRule type="containsText" dxfId="158" priority="51" operator="containsText" text="京都産業">
      <formula>NOT(ISERROR(SEARCH("京都産業",B1)))</formula>
    </cfRule>
    <cfRule type="containsText" dxfId="157" priority="52" operator="containsText" text="関西大学">
      <formula>NOT(ISERROR(SEARCH("関西大学",B1)))</formula>
    </cfRule>
    <cfRule type="containsText" dxfId="156" priority="53" operator="containsText" text="関西学院">
      <formula>NOT(ISERROR(SEARCH("関西学院",B1)))</formula>
    </cfRule>
    <cfRule type="containsText" dxfId="155" priority="54" operator="containsText" text="大阪大学">
      <formula>NOT(ISERROR(SEARCH("大阪大学",B1)))</formula>
    </cfRule>
    <cfRule type="containsText" dxfId="154" priority="55" operator="containsText" text="大阪産業">
      <formula>NOT(ISERROR(SEARCH("大阪産業",B1)))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685A4-385A-4021-903C-A59FF430535A}">
  <dimension ref="A1:K139"/>
  <sheetViews>
    <sheetView zoomScale="85" zoomScaleNormal="85" workbookViewId="0">
      <selection activeCell="M10" sqref="M10"/>
    </sheetView>
  </sheetViews>
  <sheetFormatPr defaultColWidth="8.9140625" defaultRowHeight="18"/>
  <cols>
    <col min="1" max="1" width="8.6640625" style="2" customWidth="1"/>
    <col min="2" max="2" width="12.83203125" style="2" bestFit="1" customWidth="1"/>
    <col min="3" max="3" width="12.4140625" style="2" bestFit="1" customWidth="1"/>
    <col min="4" max="4" width="8.6640625" style="2"/>
    <col min="5" max="10" width="8.9140625" style="2"/>
    <col min="11" max="11" width="18.4140625" style="2" customWidth="1"/>
    <col min="12" max="12" width="8.9140625" style="2"/>
    <col min="13" max="13" width="67.1640625" style="2" bestFit="1" customWidth="1"/>
    <col min="14" max="16384" width="8.9140625" style="2"/>
  </cols>
  <sheetData>
    <row r="1" spans="1:11">
      <c r="A1" s="3" t="s">
        <v>7</v>
      </c>
      <c r="B1" s="6" t="s">
        <v>0</v>
      </c>
      <c r="C1" s="6" t="s">
        <v>5</v>
      </c>
      <c r="D1" s="6" t="s">
        <v>6</v>
      </c>
      <c r="E1" s="6" t="s">
        <v>22</v>
      </c>
      <c r="F1" s="6" t="s">
        <v>11</v>
      </c>
      <c r="G1" s="6" t="s">
        <v>56</v>
      </c>
      <c r="H1" s="6" t="s">
        <v>23</v>
      </c>
      <c r="I1" s="23" t="s">
        <v>13</v>
      </c>
      <c r="J1" s="23" t="s">
        <v>221</v>
      </c>
      <c r="K1" s="23" t="s">
        <v>57</v>
      </c>
    </row>
    <row r="2" spans="1:11">
      <c r="A2" s="1">
        <f t="shared" ref="A2:A33" si="0">RANK($K2,$K:$K)</f>
        <v>1</v>
      </c>
      <c r="B2" s="89" t="str">
        <f>選手!K105</f>
        <v>田邉 伶奈</v>
      </c>
      <c r="C2" s="5" t="str">
        <f>IFERROR(VLOOKUP(B2,選手!$K:$M,2,FALSE),"")</f>
        <v>立命館大学</v>
      </c>
      <c r="D2" s="5">
        <f>IFERROR(VLOOKUP(B2,選手!K:M,3,FALSE),"")</f>
        <v>3</v>
      </c>
      <c r="E2" s="5">
        <f>IFERROR(VLOOKUP(B2,春関!$F:$H,3,FALSE),0)</f>
        <v>571</v>
      </c>
      <c r="F2" s="5">
        <f>IFERROR(VLOOKUP(B2,西日本!$F:$H,3,FALSE),0)</f>
        <v>570</v>
      </c>
      <c r="G2" s="52">
        <f>IFERROR(VLOOKUP(B2,選抜!$F:$H,3,FALSE),0)</f>
        <v>579</v>
      </c>
      <c r="H2" s="5">
        <f>IFERROR(VLOOKUP(B2,秋関!$F:$H,3,FALSE),0)</f>
        <v>571</v>
      </c>
      <c r="I2" s="5">
        <f>IFERROR(VLOOKUP(B2,インカレ!$F:$H,3,FALSE),0)</f>
        <v>573</v>
      </c>
      <c r="J2" s="24">
        <f>IFERROR(VLOOKUP(B2,新人戦!$F:$H,3,FALSE),0)</f>
        <v>0</v>
      </c>
      <c r="K2" s="24">
        <f t="shared" ref="K2:K33" si="1">LARGE(E2:J2,1)+LARGE(E2:J2,2)+LARGE(E2:J2,3)</f>
        <v>1723</v>
      </c>
    </row>
    <row r="3" spans="1:11">
      <c r="A3" s="1">
        <f t="shared" si="0"/>
        <v>2</v>
      </c>
      <c r="B3" s="89" t="str">
        <f>選手!K91</f>
        <v>山森 月乃</v>
      </c>
      <c r="C3" s="5" t="str">
        <f>IFERROR(VLOOKUP(B3,選手!$K:$M,2,FALSE),"")</f>
        <v>同志社大学</v>
      </c>
      <c r="D3" s="5">
        <f>IFERROR(VLOOKUP(B3,選手!K:M,3,FALSE),"")</f>
        <v>4</v>
      </c>
      <c r="E3" s="5">
        <f>IFERROR(VLOOKUP(B3,春関!$F:$H,3,FALSE),0)</f>
        <v>573</v>
      </c>
      <c r="F3" s="5">
        <f>IFERROR(VLOOKUP(B3,西日本!$F:$H,3,FALSE),0)</f>
        <v>561</v>
      </c>
      <c r="G3" s="52">
        <f>IFERROR(VLOOKUP(B3,選抜!$F:$H,3,FALSE),0)</f>
        <v>566</v>
      </c>
      <c r="H3" s="5">
        <f>IFERROR(VLOOKUP(B3,秋関!$F:$H,3,FALSE),0)</f>
        <v>562</v>
      </c>
      <c r="I3" s="5">
        <f>IFERROR(VLOOKUP(B3,インカレ!$F:$H,3,FALSE),0)</f>
        <v>571</v>
      </c>
      <c r="J3" s="24">
        <f>IFERROR(VLOOKUP(B3,新人戦!$F:$H,3,FALSE),0)</f>
        <v>0</v>
      </c>
      <c r="K3" s="24">
        <f t="shared" si="1"/>
        <v>1710</v>
      </c>
    </row>
    <row r="4" spans="1:11">
      <c r="A4" s="1">
        <f t="shared" si="0"/>
        <v>2</v>
      </c>
      <c r="B4" s="89" t="str">
        <f>選手!K94</f>
        <v>平野 真歩</v>
      </c>
      <c r="C4" s="5" t="str">
        <f>IFERROR(VLOOKUP(B4,選手!$K:$M,2,FALSE),"")</f>
        <v>同志社大学</v>
      </c>
      <c r="D4" s="5">
        <f>IFERROR(VLOOKUP(B4,選手!K:M,3,FALSE),"")</f>
        <v>3</v>
      </c>
      <c r="E4" s="5">
        <f>IFERROR(VLOOKUP(B4,春関!$F:$H,3,FALSE),0)</f>
        <v>576</v>
      </c>
      <c r="F4" s="5">
        <f>IFERROR(VLOOKUP(B4,西日本!$F:$H,3,FALSE),0)</f>
        <v>553</v>
      </c>
      <c r="G4" s="52">
        <f>IFERROR(VLOOKUP(B4,選抜!$F:$H,3,FALSE),0)</f>
        <v>567</v>
      </c>
      <c r="H4" s="5">
        <f>IFERROR(VLOOKUP(B4,秋関!$F:$H,3,FALSE),0)</f>
        <v>567</v>
      </c>
      <c r="I4" s="5">
        <f>IFERROR(VLOOKUP(B4,インカレ!$F:$H,3,FALSE),0)</f>
        <v>567</v>
      </c>
      <c r="J4" s="24">
        <f>IFERROR(VLOOKUP(B4,新人戦!$F:$H,3,FALSE),0)</f>
        <v>0</v>
      </c>
      <c r="K4" s="24">
        <f t="shared" si="1"/>
        <v>1710</v>
      </c>
    </row>
    <row r="5" spans="1:11">
      <c r="A5" s="1">
        <f t="shared" si="0"/>
        <v>4</v>
      </c>
      <c r="B5" s="89" t="str">
        <f>選手!K25</f>
        <v>後藤 真依</v>
      </c>
      <c r="C5" s="5" t="str">
        <f>IFERROR(VLOOKUP(B5,選手!$K:$M,2,FALSE),"")</f>
        <v>関西大学</v>
      </c>
      <c r="D5" s="5">
        <f>IFERROR(VLOOKUP(B5,選手!K:M,3,FALSE),"")</f>
        <v>3</v>
      </c>
      <c r="E5" s="5">
        <f>IFERROR(VLOOKUP(B5,春関!$F:$H,3,FALSE),0)</f>
        <v>554</v>
      </c>
      <c r="F5" s="5">
        <f>IFERROR(VLOOKUP(B5,西日本!$F:$H,3,FALSE),0)</f>
        <v>0</v>
      </c>
      <c r="G5" s="52">
        <f>IFERROR(VLOOKUP(B5,選抜!$F:$H,3,FALSE),0)</f>
        <v>559</v>
      </c>
      <c r="H5" s="5">
        <f>IFERROR(VLOOKUP(B5,秋関!$F:$H,3,FALSE),0)</f>
        <v>564</v>
      </c>
      <c r="I5" s="5">
        <f>IFERROR(VLOOKUP(B5,インカレ!$F:$H,3,FALSE),0)</f>
        <v>566</v>
      </c>
      <c r="J5" s="24">
        <f>IFERROR(VLOOKUP(B5,新人戦!$F:$H,3,FALSE),0)</f>
        <v>0</v>
      </c>
      <c r="K5" s="24">
        <f t="shared" si="1"/>
        <v>1689</v>
      </c>
    </row>
    <row r="6" spans="1:11">
      <c r="A6" s="1">
        <f t="shared" si="0"/>
        <v>5</v>
      </c>
      <c r="B6" s="89" t="str">
        <f>選手!K99</f>
        <v>野村 奈生</v>
      </c>
      <c r="C6" s="5" t="str">
        <f>IFERROR(VLOOKUP(B6,選手!$K:$M,2,FALSE),"")</f>
        <v>同志社大学</v>
      </c>
      <c r="D6" s="5">
        <f>IFERROR(VLOOKUP(B6,選手!K:M,3,FALSE),"")</f>
        <v>1</v>
      </c>
      <c r="E6" s="5">
        <f>IFERROR(VLOOKUP(B6,春関!$F:$H,3,FALSE),0)</f>
        <v>547</v>
      </c>
      <c r="F6" s="5">
        <f>IFERROR(VLOOKUP(B6,西日本!$F:$H,3,FALSE),0)</f>
        <v>0</v>
      </c>
      <c r="G6" s="52">
        <f>IFERROR(VLOOKUP(B6,選抜!$F:$H,3,FALSE),0)</f>
        <v>549</v>
      </c>
      <c r="H6" s="5">
        <f>IFERROR(VLOOKUP(B6,秋関!$F:$H,3,FALSE),0)</f>
        <v>558</v>
      </c>
      <c r="I6" s="5">
        <f>IFERROR(VLOOKUP(B6,インカレ!$F:$H,3,FALSE),0)</f>
        <v>556</v>
      </c>
      <c r="J6" s="24">
        <f>IFERROR(VLOOKUP(B6,新人戦!$F:$H,3,FALSE),0)</f>
        <v>0</v>
      </c>
      <c r="K6" s="24">
        <f t="shared" si="1"/>
        <v>1663</v>
      </c>
    </row>
    <row r="7" spans="1:11">
      <c r="A7" s="1">
        <f t="shared" si="0"/>
        <v>6</v>
      </c>
      <c r="B7" s="89" t="str">
        <f>選手!K106</f>
        <v>松宮 沙也加</v>
      </c>
      <c r="C7" s="5" t="str">
        <f>IFERROR(VLOOKUP(B7,選手!$K:$M,2,FALSE),"")</f>
        <v>立命館大学</v>
      </c>
      <c r="D7" s="5">
        <f>IFERROR(VLOOKUP(B7,選手!K:M,3,FALSE),"")</f>
        <v>3</v>
      </c>
      <c r="E7" s="5">
        <f>IFERROR(VLOOKUP(B7,春関!$F:$H,3,FALSE),0)</f>
        <v>549</v>
      </c>
      <c r="F7" s="5">
        <f>IFERROR(VLOOKUP(B7,西日本!$F:$H,3,FALSE),0)</f>
        <v>527</v>
      </c>
      <c r="G7" s="52">
        <f>IFERROR(VLOOKUP(B7,選抜!$F:$H,3,FALSE),0)</f>
        <v>543</v>
      </c>
      <c r="H7" s="5">
        <f>IFERROR(VLOOKUP(B7,秋関!$F:$H,3,FALSE),0)</f>
        <v>551</v>
      </c>
      <c r="I7" s="5">
        <f>IFERROR(VLOOKUP(B7,インカレ!$F:$H,3,FALSE),0)</f>
        <v>551</v>
      </c>
      <c r="J7" s="24">
        <f>IFERROR(VLOOKUP(B7,新人戦!$F:$H,3,FALSE),0)</f>
        <v>0</v>
      </c>
      <c r="K7" s="24">
        <f t="shared" si="1"/>
        <v>1651</v>
      </c>
    </row>
    <row r="8" spans="1:11">
      <c r="A8" s="1">
        <f t="shared" si="0"/>
        <v>7</v>
      </c>
      <c r="B8" s="89" t="str">
        <f>選手!K21</f>
        <v>佐々木 梨乃</v>
      </c>
      <c r="C8" s="5" t="str">
        <f>IFERROR(VLOOKUP(B8,選手!$K:$M,2,FALSE),"")</f>
        <v>関西大学</v>
      </c>
      <c r="D8" s="5">
        <f>IFERROR(VLOOKUP(B8,選手!K:M,3,FALSE),"")</f>
        <v>4</v>
      </c>
      <c r="E8" s="5">
        <f>IFERROR(VLOOKUP(B8,春関!$F:$H,3,FALSE),0)</f>
        <v>546</v>
      </c>
      <c r="F8" s="5">
        <f>IFERROR(VLOOKUP(B8,西日本!$F:$H,3,FALSE),0)</f>
        <v>568</v>
      </c>
      <c r="G8" s="52">
        <f>IFERROR(VLOOKUP(B8,選抜!$F:$H,3,FALSE),0)</f>
        <v>531</v>
      </c>
      <c r="H8" s="5">
        <f>IFERROR(VLOOKUP(B8,秋関!$F:$H,3,FALSE),0)</f>
        <v>0</v>
      </c>
      <c r="I8" s="5">
        <f>IFERROR(VLOOKUP(B8,インカレ!$F:$H,3,FALSE),0)</f>
        <v>0</v>
      </c>
      <c r="J8" s="24">
        <f>IFERROR(VLOOKUP(B8,新人戦!$F:$H,3,FALSE),0)</f>
        <v>0</v>
      </c>
      <c r="K8" s="24">
        <f t="shared" si="1"/>
        <v>1645</v>
      </c>
    </row>
    <row r="9" spans="1:11">
      <c r="A9" s="1">
        <f t="shared" si="0"/>
        <v>8</v>
      </c>
      <c r="B9" s="89" t="str">
        <f>選手!K15</f>
        <v>髙橋 智</v>
      </c>
      <c r="C9" s="5" t="str">
        <f>IFERROR(VLOOKUP(B9,選手!$K:$M,2,FALSE),"")</f>
        <v>関西学院大学</v>
      </c>
      <c r="D9" s="5">
        <f>IFERROR(VLOOKUP(B9,選手!K:M,3,FALSE),"")</f>
        <v>2</v>
      </c>
      <c r="E9" s="5">
        <f>IFERROR(VLOOKUP(B9,春関!$F:$H,3,FALSE),0)</f>
        <v>539</v>
      </c>
      <c r="F9" s="5">
        <f>IFERROR(VLOOKUP(B9,西日本!$F:$H,3,FALSE),0)</f>
        <v>546</v>
      </c>
      <c r="G9" s="52">
        <f>IFERROR(VLOOKUP(B9,選抜!$F:$H,3,FALSE),0)</f>
        <v>527</v>
      </c>
      <c r="H9" s="5">
        <f>IFERROR(VLOOKUP(B9,秋関!$F:$H,3,FALSE),0)</f>
        <v>544</v>
      </c>
      <c r="I9" s="5">
        <f>IFERROR(VLOOKUP(B9,インカレ!$F:$H,3,FALSE),0)</f>
        <v>540</v>
      </c>
      <c r="J9" s="24">
        <f>IFERROR(VLOOKUP(B9,新人戦!$F:$H,3,FALSE),0)</f>
        <v>0</v>
      </c>
      <c r="K9" s="24">
        <f t="shared" si="1"/>
        <v>1630</v>
      </c>
    </row>
    <row r="10" spans="1:11">
      <c r="A10" s="1">
        <f t="shared" si="0"/>
        <v>9</v>
      </c>
      <c r="B10" s="89" t="str">
        <f>選手!K27</f>
        <v>旭 夏希</v>
      </c>
      <c r="C10" s="5" t="str">
        <f>IFERROR(VLOOKUP(B10,選手!$K:$M,2,FALSE),"")</f>
        <v>関西大学</v>
      </c>
      <c r="D10" s="5">
        <f>IFERROR(VLOOKUP(B10,選手!K:M,3,FALSE),"")</f>
        <v>2</v>
      </c>
      <c r="E10" s="5">
        <f>IFERROR(VLOOKUP(B10,春関!$F:$H,3,FALSE),0)</f>
        <v>525</v>
      </c>
      <c r="F10" s="5">
        <f>IFERROR(VLOOKUP(B10,西日本!$F:$H,3,FALSE),0)</f>
        <v>540</v>
      </c>
      <c r="G10" s="52">
        <f>IFERROR(VLOOKUP(B10,選抜!$F:$H,3,FALSE),0)</f>
        <v>0</v>
      </c>
      <c r="H10" s="5">
        <f>IFERROR(VLOOKUP(B10,秋関!$F:$H,3,FALSE),0)</f>
        <v>534</v>
      </c>
      <c r="I10" s="5">
        <f>IFERROR(VLOOKUP(B10,インカレ!$F:$H,3,FALSE),0)</f>
        <v>530</v>
      </c>
      <c r="J10" s="24">
        <f>IFERROR(VLOOKUP(B10,新人戦!$F:$H,3,FALSE),0)</f>
        <v>0</v>
      </c>
      <c r="K10" s="24">
        <f t="shared" si="1"/>
        <v>1604</v>
      </c>
    </row>
    <row r="11" spans="1:11">
      <c r="A11" s="1">
        <f t="shared" si="0"/>
        <v>10</v>
      </c>
      <c r="B11" s="89" t="str">
        <f>選手!K20</f>
        <v>栗林 悠那</v>
      </c>
      <c r="C11" s="5" t="str">
        <f>IFERROR(VLOOKUP(B11,選手!$K:$M,2,FALSE),"")</f>
        <v>関西大学</v>
      </c>
      <c r="D11" s="5">
        <f>IFERROR(VLOOKUP(B11,選手!K:M,3,FALSE),"")</f>
        <v>4</v>
      </c>
      <c r="E11" s="5">
        <f>IFERROR(VLOOKUP(B11,春関!$F:$H,3,FALSE),0)</f>
        <v>536</v>
      </c>
      <c r="F11" s="5">
        <f>IFERROR(VLOOKUP(B11,西日本!$F:$H,3,FALSE),0)</f>
        <v>520</v>
      </c>
      <c r="G11" s="52">
        <f>IFERROR(VLOOKUP(B11,選抜!$F:$H,3,FALSE),0)</f>
        <v>0</v>
      </c>
      <c r="H11" s="5">
        <f>IFERROR(VLOOKUP(B11,秋関!$F:$H,3,FALSE),0)</f>
        <v>523</v>
      </c>
      <c r="I11" s="5">
        <f>IFERROR(VLOOKUP(B11,インカレ!$F:$H,3,FALSE),0)</f>
        <v>542</v>
      </c>
      <c r="J11" s="24">
        <f>IFERROR(VLOOKUP(B11,新人戦!$F:$H,3,FALSE),0)</f>
        <v>0</v>
      </c>
      <c r="K11" s="24">
        <f t="shared" si="1"/>
        <v>1601</v>
      </c>
    </row>
    <row r="12" spans="1:11">
      <c r="A12" s="1">
        <f t="shared" si="0"/>
        <v>11</v>
      </c>
      <c r="B12" s="89" t="str">
        <f>選手!K7</f>
        <v>岡 夏未</v>
      </c>
      <c r="C12" s="5" t="str">
        <f>IFERROR(VLOOKUP(B12,選手!$K:$M,2,FALSE),"")</f>
        <v>関西学院大学</v>
      </c>
      <c r="D12" s="5">
        <f>IFERROR(VLOOKUP(B12,選手!K:M,3,FALSE),"")</f>
        <v>3</v>
      </c>
      <c r="E12" s="5">
        <f>IFERROR(VLOOKUP(B12,春関!$F:$H,3,FALSE),0)</f>
        <v>508</v>
      </c>
      <c r="F12" s="5">
        <f>IFERROR(VLOOKUP(B12,西日本!$F:$H,3,FALSE),0)</f>
        <v>512</v>
      </c>
      <c r="G12" s="52">
        <f>IFERROR(VLOOKUP(B12,選抜!$F:$H,3,FALSE),0)</f>
        <v>0</v>
      </c>
      <c r="H12" s="5">
        <f>IFERROR(VLOOKUP(B12,秋関!$F:$H,3,FALSE),0)</f>
        <v>485</v>
      </c>
      <c r="I12" s="5">
        <f>IFERROR(VLOOKUP(B12,インカレ!$F:$H,3,FALSE),0)</f>
        <v>523</v>
      </c>
      <c r="J12" s="24">
        <f>IFERROR(VLOOKUP(B12,新人戦!$F:$H,3,FALSE),0)</f>
        <v>0</v>
      </c>
      <c r="K12" s="24">
        <f t="shared" si="1"/>
        <v>1543</v>
      </c>
    </row>
    <row r="13" spans="1:11">
      <c r="A13" s="1">
        <f t="shared" si="0"/>
        <v>12</v>
      </c>
      <c r="B13" s="89" t="str">
        <f>選手!K65</f>
        <v>三木 愛織</v>
      </c>
      <c r="C13" s="5" t="str">
        <f>IFERROR(VLOOKUP(B13,選手!$K:$M,2,FALSE),"")</f>
        <v>甲南大学</v>
      </c>
      <c r="D13" s="5">
        <f>IFERROR(VLOOKUP(B13,選手!K:M,3,FALSE),"")</f>
        <v>3</v>
      </c>
      <c r="E13" s="5">
        <f>IFERROR(VLOOKUP(B13,春関!$F:$H,3,FALSE),0)</f>
        <v>486</v>
      </c>
      <c r="F13" s="5">
        <f>IFERROR(VLOOKUP(B13,西日本!$F:$H,3,FALSE),0)</f>
        <v>522</v>
      </c>
      <c r="G13" s="52">
        <f>IFERROR(VLOOKUP(B13,選抜!$F:$H,3,FALSE),0)</f>
        <v>0</v>
      </c>
      <c r="H13" s="5">
        <f>IFERROR(VLOOKUP(B13,秋関!$F:$H,3,FALSE),0)</f>
        <v>514</v>
      </c>
      <c r="I13" s="5">
        <f>IFERROR(VLOOKUP(B13,インカレ!$F:$H,3,FALSE),0)</f>
        <v>486</v>
      </c>
      <c r="J13" s="24">
        <f>IFERROR(VLOOKUP(B13,新人戦!$F:$H,3,FALSE),0)</f>
        <v>0</v>
      </c>
      <c r="K13" s="24">
        <f t="shared" si="1"/>
        <v>1522</v>
      </c>
    </row>
    <row r="14" spans="1:11">
      <c r="A14" s="1">
        <f t="shared" si="0"/>
        <v>13</v>
      </c>
      <c r="B14" s="89" t="str">
        <f>選手!K98</f>
        <v>村田 薫美</v>
      </c>
      <c r="C14" s="5" t="str">
        <f>IFERROR(VLOOKUP(B14,選手!$K:$M,2,FALSE),"")</f>
        <v>同志社大学</v>
      </c>
      <c r="D14" s="5">
        <f>IFERROR(VLOOKUP(B14,選手!K:M,3,FALSE),"")</f>
        <v>1</v>
      </c>
      <c r="E14" s="5">
        <f>IFERROR(VLOOKUP(B14,春関!$F:$H,3,FALSE),0)</f>
        <v>0</v>
      </c>
      <c r="F14" s="5">
        <f>IFERROR(VLOOKUP(B14,西日本!$F:$H,3,FALSE),0)</f>
        <v>0</v>
      </c>
      <c r="G14" s="52">
        <f>IFERROR(VLOOKUP(B14,選抜!$F:$H,3,FALSE),0)</f>
        <v>0</v>
      </c>
      <c r="H14" s="5">
        <f>IFERROR(VLOOKUP(B14,秋関!$F:$H,3,FALSE),0)</f>
        <v>556</v>
      </c>
      <c r="I14" s="5">
        <f>IFERROR(VLOOKUP(B14,インカレ!$F:$H,3,FALSE),0)</f>
        <v>569</v>
      </c>
      <c r="J14" s="24">
        <f>IFERROR(VLOOKUP(B14,新人戦!$F:$H,3,FALSE),0)</f>
        <v>0</v>
      </c>
      <c r="K14" s="24">
        <f t="shared" si="1"/>
        <v>1125</v>
      </c>
    </row>
    <row r="15" spans="1:11">
      <c r="A15" s="1">
        <f t="shared" si="0"/>
        <v>14</v>
      </c>
      <c r="B15" s="89" t="str">
        <f>選手!K102</f>
        <v>岡田 美月</v>
      </c>
      <c r="C15" s="5" t="str">
        <f>IFERROR(VLOOKUP(B15,選手!$K:$M,2,FALSE),"")</f>
        <v>立命館大学</v>
      </c>
      <c r="D15" s="5">
        <f>IFERROR(VLOOKUP(B15,選手!K:M,3,FALSE),"")</f>
        <v>1</v>
      </c>
      <c r="E15" s="5">
        <f>IFERROR(VLOOKUP(B15,春関!$F:$H,3,FALSE),0)</f>
        <v>0</v>
      </c>
      <c r="F15" s="5">
        <f>IFERROR(VLOOKUP(B15,西日本!$F:$H,3,FALSE),0)</f>
        <v>0</v>
      </c>
      <c r="G15" s="52">
        <f>IFERROR(VLOOKUP(B15,選抜!$F:$H,3,FALSE),0)</f>
        <v>0</v>
      </c>
      <c r="H15" s="5">
        <f>IFERROR(VLOOKUP(B15,秋関!$F:$H,3,FALSE),0)</f>
        <v>543</v>
      </c>
      <c r="I15" s="5">
        <f>IFERROR(VLOOKUP(B15,インカレ!$F:$H,3,FALSE),0)</f>
        <v>568</v>
      </c>
      <c r="J15" s="24">
        <f>IFERROR(VLOOKUP(B15,新人戦!$F:$H,3,FALSE),0)</f>
        <v>0</v>
      </c>
      <c r="K15" s="24">
        <f t="shared" si="1"/>
        <v>1111</v>
      </c>
    </row>
    <row r="16" spans="1:11">
      <c r="A16" s="1">
        <f t="shared" si="0"/>
        <v>15</v>
      </c>
      <c r="B16" s="89" t="str">
        <f>選手!K10</f>
        <v>田中 咲良</v>
      </c>
      <c r="C16" s="5" t="str">
        <f>IFERROR(VLOOKUP(B16,選手!$K:$M,2,FALSE),"")</f>
        <v>関西学院大学</v>
      </c>
      <c r="D16" s="5">
        <f>IFERROR(VLOOKUP(B16,選手!K:M,3,FALSE),"")</f>
        <v>3</v>
      </c>
      <c r="E16" s="5">
        <f>IFERROR(VLOOKUP(B16,春関!$F:$H,3,FALSE),0)</f>
        <v>0</v>
      </c>
      <c r="F16" s="5">
        <f>IFERROR(VLOOKUP(B16,西日本!$F:$H,3,FALSE),0)</f>
        <v>0</v>
      </c>
      <c r="G16" s="52">
        <f>IFERROR(VLOOKUP(B16,選抜!$F:$H,3,FALSE),0)</f>
        <v>0</v>
      </c>
      <c r="H16" s="5">
        <f>IFERROR(VLOOKUP(B16,秋関!$F:$H,3,FALSE),0)</f>
        <v>537</v>
      </c>
      <c r="I16" s="5">
        <f>IFERROR(VLOOKUP(B16,インカレ!$F:$H,3,FALSE),0)</f>
        <v>534</v>
      </c>
      <c r="J16" s="24">
        <f>IFERROR(VLOOKUP(B16,新人戦!$F:$H,3,FALSE),0)</f>
        <v>0</v>
      </c>
      <c r="K16" s="24">
        <f t="shared" si="1"/>
        <v>1071</v>
      </c>
    </row>
    <row r="17" spans="1:11">
      <c r="A17" s="1">
        <f t="shared" si="0"/>
        <v>16</v>
      </c>
      <c r="B17" s="89" t="str">
        <f>選手!K24</f>
        <v>樋口 彩希</v>
      </c>
      <c r="C17" s="5" t="str">
        <f>IFERROR(VLOOKUP(B17,選手!$K:$M,2,FALSE),"")</f>
        <v>関西大学</v>
      </c>
      <c r="D17" s="5">
        <f>IFERROR(VLOOKUP(B17,選手!K:M,3,FALSE),"")</f>
        <v>4</v>
      </c>
      <c r="E17" s="5">
        <f>IFERROR(VLOOKUP(B17,春関!$F:$H,3,FALSE),0)</f>
        <v>0</v>
      </c>
      <c r="F17" s="5">
        <f>IFERROR(VLOOKUP(B17,西日本!$F:$H,3,FALSE),0)</f>
        <v>0</v>
      </c>
      <c r="G17" s="52">
        <f>IFERROR(VLOOKUP(B17,選抜!$F:$H,3,FALSE),0)</f>
        <v>0</v>
      </c>
      <c r="H17" s="5">
        <f>IFERROR(VLOOKUP(B17,秋関!$F:$H,3,FALSE),0)</f>
        <v>530</v>
      </c>
      <c r="I17" s="5">
        <f>IFERROR(VLOOKUP(B17,インカレ!$F:$H,3,FALSE),0)</f>
        <v>539</v>
      </c>
      <c r="J17" s="24">
        <f>IFERROR(VLOOKUP(B17,新人戦!$F:$H,3,FALSE),0)</f>
        <v>0</v>
      </c>
      <c r="K17" s="24">
        <f t="shared" si="1"/>
        <v>1069</v>
      </c>
    </row>
    <row r="18" spans="1:11">
      <c r="A18" s="1">
        <f t="shared" si="0"/>
        <v>17</v>
      </c>
      <c r="B18" s="89" t="str">
        <f>選手!K6</f>
        <v>遠藤 くるみ</v>
      </c>
      <c r="C18" s="5" t="str">
        <f>IFERROR(VLOOKUP(B18,選手!$K:$M,2,FALSE),"")</f>
        <v>関西学院大学</v>
      </c>
      <c r="D18" s="5">
        <f>IFERROR(VLOOKUP(B18,選手!K:M,3,FALSE),"")</f>
        <v>3</v>
      </c>
      <c r="E18" s="5">
        <f>IFERROR(VLOOKUP(B18,春関!$F:$H,3,FALSE),0)</f>
        <v>519</v>
      </c>
      <c r="F18" s="5">
        <f>IFERROR(VLOOKUP(B18,西日本!$F:$H,3,FALSE),0)</f>
        <v>0</v>
      </c>
      <c r="G18" s="52">
        <f>IFERROR(VLOOKUP(B18,選抜!$F:$H,3,FALSE),0)</f>
        <v>0</v>
      </c>
      <c r="H18" s="5">
        <f>IFERROR(VLOOKUP(B18,秋関!$F:$H,3,FALSE),0)</f>
        <v>0</v>
      </c>
      <c r="I18" s="5">
        <f>IFERROR(VLOOKUP(B18,インカレ!$F:$H,3,FALSE),0)</f>
        <v>0</v>
      </c>
      <c r="J18" s="24">
        <f>IFERROR(VLOOKUP(B18,新人戦!$F:$H,3,FALSE),0)</f>
        <v>0</v>
      </c>
      <c r="K18" s="24">
        <f t="shared" si="1"/>
        <v>519</v>
      </c>
    </row>
    <row r="19" spans="1:11">
      <c r="A19" s="1">
        <f t="shared" si="0"/>
        <v>18</v>
      </c>
      <c r="B19" s="89" t="str">
        <f>選手!K3</f>
        <v>津呂 優菜</v>
      </c>
      <c r="C19" s="5" t="str">
        <f>IFERROR(VLOOKUP(B19,選手!$K:$M,2,FALSE),"")</f>
        <v>環太平洋大学</v>
      </c>
      <c r="D19" s="5">
        <f>IFERROR(VLOOKUP(B19,選手!K:M,3,FALSE),"")</f>
        <v>3</v>
      </c>
      <c r="E19" s="5">
        <f>IFERROR(VLOOKUP(B19,春関!$F:$H,3,FALSE),0)</f>
        <v>0</v>
      </c>
      <c r="F19" s="5">
        <f>IFERROR(VLOOKUP(B19,西日本!$F:$H,3,FALSE),0)</f>
        <v>0</v>
      </c>
      <c r="G19" s="52">
        <f>IFERROR(VLOOKUP(B19,選抜!$F:$H,3,FALSE),0)</f>
        <v>0</v>
      </c>
      <c r="H19" s="5">
        <f>IFERROR(VLOOKUP(B19,秋関!$F:$H,3,FALSE),0)</f>
        <v>493</v>
      </c>
      <c r="I19" s="5">
        <f>IFERROR(VLOOKUP(B19,インカレ!$F:$H,3,FALSE),0)</f>
        <v>0</v>
      </c>
      <c r="J19" s="24">
        <f>IFERROR(VLOOKUP(B19,新人戦!$F:$H,3,FALSE),0)</f>
        <v>0</v>
      </c>
      <c r="K19" s="24">
        <f t="shared" si="1"/>
        <v>493</v>
      </c>
    </row>
    <row r="20" spans="1:11">
      <c r="A20" s="1">
        <f t="shared" si="0"/>
        <v>19</v>
      </c>
      <c r="B20" s="89" t="str">
        <f>選手!K36</f>
        <v>堀 彩夏</v>
      </c>
      <c r="C20" s="5" t="str">
        <f>IFERROR(VLOOKUP(B20,選手!$K:$M,2,FALSE),"")</f>
        <v>京都産業大学</v>
      </c>
      <c r="D20" s="5">
        <f>IFERROR(VLOOKUP(B20,選手!K:M,3,FALSE),"")</f>
        <v>3</v>
      </c>
      <c r="E20" s="5">
        <f>IFERROR(VLOOKUP(B20,春関!$F:$H,3,FALSE),0)</f>
        <v>0</v>
      </c>
      <c r="F20" s="5">
        <f>IFERROR(VLOOKUP(B20,西日本!$F:$H,3,FALSE),0)</f>
        <v>0</v>
      </c>
      <c r="G20" s="52">
        <f>IFERROR(VLOOKUP(B20,選抜!$F:$H,3,FALSE),0)</f>
        <v>0</v>
      </c>
      <c r="H20" s="5">
        <f>IFERROR(VLOOKUP(B20,秋関!$F:$H,3,FALSE),0)</f>
        <v>455</v>
      </c>
      <c r="I20" s="5">
        <f>IFERROR(VLOOKUP(B20,インカレ!$F:$H,3,FALSE),0)</f>
        <v>0</v>
      </c>
      <c r="J20" s="24">
        <f>IFERROR(VLOOKUP(B20,新人戦!$F:$H,3,FALSE),0)</f>
        <v>0</v>
      </c>
      <c r="K20" s="24">
        <f t="shared" si="1"/>
        <v>455</v>
      </c>
    </row>
    <row r="21" spans="1:11">
      <c r="A21" s="1">
        <f t="shared" si="0"/>
        <v>20</v>
      </c>
      <c r="B21" s="89" t="str">
        <f>選手!K4</f>
        <v>福原 向葵</v>
      </c>
      <c r="C21" s="5" t="str">
        <f>IFERROR(VLOOKUP(B21,選手!$K:$M,2,FALSE),"")</f>
        <v>関西学院大学</v>
      </c>
      <c r="D21" s="5">
        <f>IFERROR(VLOOKUP(B21,選手!K:M,3,FALSE),"")</f>
        <v>4</v>
      </c>
      <c r="E21" s="5">
        <f>IFERROR(VLOOKUP(B21,春関!$F:$H,3,FALSE),0)</f>
        <v>0</v>
      </c>
      <c r="F21" s="5">
        <f>IFERROR(VLOOKUP(B21,西日本!$F:$H,3,FALSE),0)</f>
        <v>0</v>
      </c>
      <c r="G21" s="52">
        <f>IFERROR(VLOOKUP(B21,選抜!$F:$H,3,FALSE),0)</f>
        <v>0</v>
      </c>
      <c r="H21" s="5">
        <f>IFERROR(VLOOKUP(B21,秋関!$F:$H,3,FALSE),0)</f>
        <v>0</v>
      </c>
      <c r="I21" s="5">
        <f>IFERROR(VLOOKUP(B21,インカレ!$F:$H,3,FALSE),0)</f>
        <v>0</v>
      </c>
      <c r="J21" s="24">
        <f>IFERROR(VLOOKUP(B21,新人戦!$F:$H,3,FALSE),0)</f>
        <v>0</v>
      </c>
      <c r="K21" s="24">
        <f t="shared" si="1"/>
        <v>0</v>
      </c>
    </row>
    <row r="22" spans="1:11">
      <c r="A22" s="1">
        <f t="shared" si="0"/>
        <v>20</v>
      </c>
      <c r="B22" s="89" t="str">
        <f>選手!K5</f>
        <v>新井 美夏萌</v>
      </c>
      <c r="C22" s="5" t="str">
        <f>IFERROR(VLOOKUP(B22,選手!$K:$M,2,FALSE),"")</f>
        <v>関西学院大学</v>
      </c>
      <c r="D22" s="5">
        <f>IFERROR(VLOOKUP(B22,選手!K:M,3,FALSE),"")</f>
        <v>3</v>
      </c>
      <c r="E22" s="5">
        <f>IFERROR(VLOOKUP(B22,春関!$F:$H,3,FALSE),0)</f>
        <v>0</v>
      </c>
      <c r="F22" s="5">
        <f>IFERROR(VLOOKUP(B22,西日本!$F:$H,3,FALSE),0)</f>
        <v>0</v>
      </c>
      <c r="G22" s="52">
        <f>IFERROR(VLOOKUP(B22,選抜!$F:$H,3,FALSE),0)</f>
        <v>0</v>
      </c>
      <c r="H22" s="5">
        <f>IFERROR(VLOOKUP(B22,秋関!$F:$H,3,FALSE),0)</f>
        <v>0</v>
      </c>
      <c r="I22" s="5">
        <f>IFERROR(VLOOKUP(B22,インカレ!$F:$H,3,FALSE),0)</f>
        <v>0</v>
      </c>
      <c r="J22" s="24">
        <f>IFERROR(VLOOKUP(B22,新人戦!$F:$H,3,FALSE),0)</f>
        <v>0</v>
      </c>
      <c r="K22" s="24">
        <f t="shared" si="1"/>
        <v>0</v>
      </c>
    </row>
    <row r="23" spans="1:11">
      <c r="A23" s="1">
        <f t="shared" si="0"/>
        <v>20</v>
      </c>
      <c r="B23" s="89" t="str">
        <f>選手!K8</f>
        <v>加納 千聖</v>
      </c>
      <c r="C23" s="5" t="str">
        <f>IFERROR(VLOOKUP(B23,選手!$K:$M,2,FALSE),"")</f>
        <v>関西学院大学</v>
      </c>
      <c r="D23" s="5">
        <f>IFERROR(VLOOKUP(B23,選手!K:M,3,FALSE),"")</f>
        <v>3</v>
      </c>
      <c r="E23" s="5">
        <f>IFERROR(VLOOKUP(B23,春関!$F:$H,3,FALSE),0)</f>
        <v>0</v>
      </c>
      <c r="F23" s="5">
        <f>IFERROR(VLOOKUP(B23,西日本!$F:$H,3,FALSE),0)</f>
        <v>0</v>
      </c>
      <c r="G23" s="52">
        <f>IFERROR(VLOOKUP(B23,選抜!$F:$H,3,FALSE),0)</f>
        <v>0</v>
      </c>
      <c r="H23" s="5">
        <f>IFERROR(VLOOKUP(B23,秋関!$F:$H,3,FALSE),0)</f>
        <v>0</v>
      </c>
      <c r="I23" s="5">
        <f>IFERROR(VLOOKUP(B23,インカレ!$F:$H,3,FALSE),0)</f>
        <v>0</v>
      </c>
      <c r="J23" s="24">
        <f>IFERROR(VLOOKUP(B23,新人戦!$F:$H,3,FALSE),0)</f>
        <v>0</v>
      </c>
      <c r="K23" s="24">
        <f t="shared" si="1"/>
        <v>0</v>
      </c>
    </row>
    <row r="24" spans="1:11">
      <c r="A24" s="1">
        <f t="shared" si="0"/>
        <v>20</v>
      </c>
      <c r="B24" s="89" t="str">
        <f>選手!K9</f>
        <v>日下部 実保</v>
      </c>
      <c r="C24" s="5" t="str">
        <f>IFERROR(VLOOKUP(B24,選手!$K:$M,2,FALSE),"")</f>
        <v>関西学院大学</v>
      </c>
      <c r="D24" s="5">
        <f>IFERROR(VLOOKUP(B24,選手!K:M,3,FALSE),"")</f>
        <v>3</v>
      </c>
      <c r="E24" s="5">
        <f>IFERROR(VLOOKUP(B24,春関!$F:$H,3,FALSE),0)</f>
        <v>0</v>
      </c>
      <c r="F24" s="5">
        <f>IFERROR(VLOOKUP(B24,西日本!$F:$H,3,FALSE),0)</f>
        <v>0</v>
      </c>
      <c r="G24" s="52">
        <f>IFERROR(VLOOKUP(B24,選抜!$F:$H,3,FALSE),0)</f>
        <v>0</v>
      </c>
      <c r="H24" s="5">
        <f>IFERROR(VLOOKUP(B24,秋関!$F:$H,3,FALSE),0)</f>
        <v>0</v>
      </c>
      <c r="I24" s="5">
        <f>IFERROR(VLOOKUP(B24,インカレ!$F:$H,3,FALSE),0)</f>
        <v>0</v>
      </c>
      <c r="J24" s="24">
        <f>IFERROR(VLOOKUP(B24,新人戦!$F:$H,3,FALSE),0)</f>
        <v>0</v>
      </c>
      <c r="K24" s="24">
        <f t="shared" si="1"/>
        <v>0</v>
      </c>
    </row>
    <row r="25" spans="1:11">
      <c r="A25" s="1">
        <f t="shared" si="0"/>
        <v>20</v>
      </c>
      <c r="B25" s="89" t="str">
        <f>選手!K11</f>
        <v>中西 里菜</v>
      </c>
      <c r="C25" s="5" t="str">
        <f>IFERROR(VLOOKUP(B25,選手!$K:$M,2,FALSE),"")</f>
        <v>関西学院大学</v>
      </c>
      <c r="D25" s="5">
        <f>IFERROR(VLOOKUP(B25,選手!K:M,3,FALSE),"")</f>
        <v>3</v>
      </c>
      <c r="E25" s="5">
        <f>IFERROR(VLOOKUP(B25,春関!$F:$H,3,FALSE),0)</f>
        <v>0</v>
      </c>
      <c r="F25" s="5">
        <f>IFERROR(VLOOKUP(B25,西日本!$F:$H,3,FALSE),0)</f>
        <v>0</v>
      </c>
      <c r="G25" s="52">
        <f>IFERROR(VLOOKUP(B25,選抜!$F:$H,3,FALSE),0)</f>
        <v>0</v>
      </c>
      <c r="H25" s="5">
        <f>IFERROR(VLOOKUP(B25,秋関!$F:$H,3,FALSE),0)</f>
        <v>0</v>
      </c>
      <c r="I25" s="5">
        <f>IFERROR(VLOOKUP(B25,インカレ!$F:$H,3,FALSE),0)</f>
        <v>0</v>
      </c>
      <c r="J25" s="24">
        <f>IFERROR(VLOOKUP(B25,新人戦!$F:$H,3,FALSE),0)</f>
        <v>0</v>
      </c>
      <c r="K25" s="24">
        <f t="shared" si="1"/>
        <v>0</v>
      </c>
    </row>
    <row r="26" spans="1:11">
      <c r="A26" s="1">
        <f t="shared" si="0"/>
        <v>20</v>
      </c>
      <c r="B26" s="89" t="str">
        <f>選手!K12</f>
        <v>村井 萌々子</v>
      </c>
      <c r="C26" s="5" t="str">
        <f>IFERROR(VLOOKUP(B26,選手!$K:$M,2,FALSE),"")</f>
        <v>関西学院大学</v>
      </c>
      <c r="D26" s="5">
        <f>IFERROR(VLOOKUP(B26,選手!K:M,3,FALSE),"")</f>
        <v>3</v>
      </c>
      <c r="E26" s="5">
        <f>IFERROR(VLOOKUP(B26,春関!$F:$H,3,FALSE),0)</f>
        <v>0</v>
      </c>
      <c r="F26" s="5">
        <f>IFERROR(VLOOKUP(B26,西日本!$F:$H,3,FALSE),0)</f>
        <v>0</v>
      </c>
      <c r="G26" s="52">
        <f>IFERROR(VLOOKUP(B26,選抜!$F:$H,3,FALSE),0)</f>
        <v>0</v>
      </c>
      <c r="H26" s="5">
        <f>IFERROR(VLOOKUP(B26,秋関!$F:$H,3,FALSE),0)</f>
        <v>0</v>
      </c>
      <c r="I26" s="5">
        <f>IFERROR(VLOOKUP(B26,インカレ!$F:$H,3,FALSE),0)</f>
        <v>0</v>
      </c>
      <c r="J26" s="24">
        <f>IFERROR(VLOOKUP(B26,新人戦!$F:$H,3,FALSE),0)</f>
        <v>0</v>
      </c>
      <c r="K26" s="24">
        <f t="shared" si="1"/>
        <v>0</v>
      </c>
    </row>
    <row r="27" spans="1:11">
      <c r="A27" s="1">
        <f t="shared" si="0"/>
        <v>20</v>
      </c>
      <c r="B27" s="89" t="str">
        <f>選手!K13</f>
        <v>森川 実紅</v>
      </c>
      <c r="C27" s="5" t="str">
        <f>IFERROR(VLOOKUP(B27,選手!$K:$M,2,FALSE),"")</f>
        <v>関西学院大学</v>
      </c>
      <c r="D27" s="5">
        <f>IFERROR(VLOOKUP(B27,選手!K:M,3,FALSE),"")</f>
        <v>3</v>
      </c>
      <c r="E27" s="5">
        <f>IFERROR(VLOOKUP(B27,春関!$F:$H,3,FALSE),0)</f>
        <v>0</v>
      </c>
      <c r="F27" s="5">
        <f>IFERROR(VLOOKUP(B27,西日本!$F:$H,3,FALSE),0)</f>
        <v>0</v>
      </c>
      <c r="G27" s="52">
        <f>IFERROR(VLOOKUP(B27,選抜!$F:$H,3,FALSE),0)</f>
        <v>0</v>
      </c>
      <c r="H27" s="5">
        <f>IFERROR(VLOOKUP(B27,秋関!$F:$H,3,FALSE),0)</f>
        <v>0</v>
      </c>
      <c r="I27" s="5">
        <f>IFERROR(VLOOKUP(B27,インカレ!$F:$H,3,FALSE),0)</f>
        <v>0</v>
      </c>
      <c r="J27" s="24">
        <f>IFERROR(VLOOKUP(B27,新人戦!$F:$H,3,FALSE),0)</f>
        <v>0</v>
      </c>
      <c r="K27" s="24">
        <f t="shared" si="1"/>
        <v>0</v>
      </c>
    </row>
    <row r="28" spans="1:11">
      <c r="A28" s="1">
        <f t="shared" si="0"/>
        <v>20</v>
      </c>
      <c r="B28" s="89" t="str">
        <f>選手!K14</f>
        <v>川上 仁葉</v>
      </c>
      <c r="C28" s="5" t="str">
        <f>IFERROR(VLOOKUP(B28,選手!$K:$M,2,FALSE),"")</f>
        <v>関西学院大学</v>
      </c>
      <c r="D28" s="5">
        <f>IFERROR(VLOOKUP(B28,選手!K:M,3,FALSE),"")</f>
        <v>2</v>
      </c>
      <c r="E28" s="5">
        <f>IFERROR(VLOOKUP(B28,春関!$F:$H,3,FALSE),0)</f>
        <v>0</v>
      </c>
      <c r="F28" s="5">
        <f>IFERROR(VLOOKUP(B28,西日本!$F:$H,3,FALSE),0)</f>
        <v>0</v>
      </c>
      <c r="G28" s="52">
        <f>IFERROR(VLOOKUP(B28,選抜!$F:$H,3,FALSE),0)</f>
        <v>0</v>
      </c>
      <c r="H28" s="5">
        <f>IFERROR(VLOOKUP(B28,秋関!$F:$H,3,FALSE),0)</f>
        <v>0</v>
      </c>
      <c r="I28" s="5">
        <f>IFERROR(VLOOKUP(B28,インカレ!$F:$H,3,FALSE),0)</f>
        <v>0</v>
      </c>
      <c r="J28" s="24">
        <f>IFERROR(VLOOKUP(B28,新人戦!$F:$H,3,FALSE),0)</f>
        <v>0</v>
      </c>
      <c r="K28" s="24">
        <f t="shared" si="1"/>
        <v>0</v>
      </c>
    </row>
    <row r="29" spans="1:11">
      <c r="A29" s="1">
        <f t="shared" si="0"/>
        <v>20</v>
      </c>
      <c r="B29" s="89" t="str">
        <f>選手!K16</f>
        <v>大西 紗弥</v>
      </c>
      <c r="C29" s="5" t="str">
        <f>IFERROR(VLOOKUP(B29,選手!$K:$M,2,FALSE),"")</f>
        <v>関西学院大学</v>
      </c>
      <c r="D29" s="5">
        <f>IFERROR(VLOOKUP(B29,選手!K:M,3,FALSE),"")</f>
        <v>1</v>
      </c>
      <c r="E29" s="5">
        <f>IFERROR(VLOOKUP(B29,春関!$F:$H,3,FALSE),0)</f>
        <v>0</v>
      </c>
      <c r="F29" s="5">
        <f>IFERROR(VLOOKUP(B29,西日本!$F:$H,3,FALSE),0)</f>
        <v>0</v>
      </c>
      <c r="G29" s="52">
        <f>IFERROR(VLOOKUP(B29,選抜!$F:$H,3,FALSE),0)</f>
        <v>0</v>
      </c>
      <c r="H29" s="5">
        <f>IFERROR(VLOOKUP(B29,秋関!$F:$H,3,FALSE),0)</f>
        <v>0</v>
      </c>
      <c r="I29" s="5">
        <f>IFERROR(VLOOKUP(B29,インカレ!$F:$H,3,FALSE),0)</f>
        <v>0</v>
      </c>
      <c r="J29" s="24">
        <f>IFERROR(VLOOKUP(B29,新人戦!$F:$H,3,FALSE),0)</f>
        <v>0</v>
      </c>
      <c r="K29" s="24">
        <f t="shared" si="1"/>
        <v>0</v>
      </c>
    </row>
    <row r="30" spans="1:11">
      <c r="A30" s="1">
        <f t="shared" si="0"/>
        <v>20</v>
      </c>
      <c r="B30" s="89" t="str">
        <f>選手!K17</f>
        <v>姜 天瑜</v>
      </c>
      <c r="C30" s="5" t="str">
        <f>IFERROR(VLOOKUP(B30,選手!$K:$M,2,FALSE),"")</f>
        <v>関西学院大学</v>
      </c>
      <c r="D30" s="5">
        <f>IFERROR(VLOOKUP(B30,選手!K:M,3,FALSE),"")</f>
        <v>1</v>
      </c>
      <c r="E30" s="5">
        <f>IFERROR(VLOOKUP(B30,春関!$F:$H,3,FALSE),0)</f>
        <v>0</v>
      </c>
      <c r="F30" s="5">
        <f>IFERROR(VLOOKUP(B30,西日本!$F:$H,3,FALSE),0)</f>
        <v>0</v>
      </c>
      <c r="G30" s="52">
        <f>IFERROR(VLOOKUP(B30,選抜!$F:$H,3,FALSE),0)</f>
        <v>0</v>
      </c>
      <c r="H30" s="5">
        <f>IFERROR(VLOOKUP(B30,秋関!$F:$H,3,FALSE),0)</f>
        <v>0</v>
      </c>
      <c r="I30" s="5">
        <f>IFERROR(VLOOKUP(B30,インカレ!$F:$H,3,FALSE),0)</f>
        <v>0</v>
      </c>
      <c r="J30" s="24">
        <f>IFERROR(VLOOKUP(B30,新人戦!$F:$H,3,FALSE),0)</f>
        <v>0</v>
      </c>
      <c r="K30" s="24">
        <f t="shared" si="1"/>
        <v>0</v>
      </c>
    </row>
    <row r="31" spans="1:11">
      <c r="A31" s="1">
        <f t="shared" si="0"/>
        <v>20</v>
      </c>
      <c r="B31" s="89" t="str">
        <f>選手!K18</f>
        <v>伴野 吏音</v>
      </c>
      <c r="C31" s="5" t="str">
        <f>IFERROR(VLOOKUP(B31,選手!$K:$M,2,FALSE),"")</f>
        <v>関西学院大学</v>
      </c>
      <c r="D31" s="5">
        <f>IFERROR(VLOOKUP(B31,選手!K:M,3,FALSE),"")</f>
        <v>1</v>
      </c>
      <c r="E31" s="5">
        <f>IFERROR(VLOOKUP(B31,春関!$F:$H,3,FALSE),0)</f>
        <v>0</v>
      </c>
      <c r="F31" s="5">
        <f>IFERROR(VLOOKUP(B31,西日本!$F:$H,3,FALSE),0)</f>
        <v>0</v>
      </c>
      <c r="G31" s="52">
        <f>IFERROR(VLOOKUP(B31,選抜!$F:$H,3,FALSE),0)</f>
        <v>0</v>
      </c>
      <c r="H31" s="5">
        <f>IFERROR(VLOOKUP(B31,秋関!$F:$H,3,FALSE),0)</f>
        <v>0</v>
      </c>
      <c r="I31" s="5">
        <f>IFERROR(VLOOKUP(B31,インカレ!$F:$H,3,FALSE),0)</f>
        <v>0</v>
      </c>
      <c r="J31" s="24">
        <f>IFERROR(VLOOKUP(B31,新人戦!$F:$H,3,FALSE),0)</f>
        <v>0</v>
      </c>
      <c r="K31" s="24">
        <f t="shared" si="1"/>
        <v>0</v>
      </c>
    </row>
    <row r="32" spans="1:11">
      <c r="A32" s="1">
        <f t="shared" si="0"/>
        <v>20</v>
      </c>
      <c r="B32" s="89" t="str">
        <f>選手!K19</f>
        <v>李 可心</v>
      </c>
      <c r="C32" s="5" t="str">
        <f>IFERROR(VLOOKUP(B32,選手!$K:$M,2,FALSE),"")</f>
        <v>関西学院大学</v>
      </c>
      <c r="D32" s="5">
        <f>IFERROR(VLOOKUP(B32,選手!K:M,3,FALSE),"")</f>
        <v>1</v>
      </c>
      <c r="E32" s="5">
        <f>IFERROR(VLOOKUP(B32,春関!$F:$H,3,FALSE),0)</f>
        <v>0</v>
      </c>
      <c r="F32" s="5">
        <f>IFERROR(VLOOKUP(B32,西日本!$F:$H,3,FALSE),0)</f>
        <v>0</v>
      </c>
      <c r="G32" s="52">
        <f>IFERROR(VLOOKUP(B32,選抜!$F:$H,3,FALSE),0)</f>
        <v>0</v>
      </c>
      <c r="H32" s="5">
        <f>IFERROR(VLOOKUP(B32,秋関!$F:$H,3,FALSE),0)</f>
        <v>0</v>
      </c>
      <c r="I32" s="5">
        <f>IFERROR(VLOOKUP(B32,インカレ!$F:$H,3,FALSE),0)</f>
        <v>0</v>
      </c>
      <c r="J32" s="24">
        <f>IFERROR(VLOOKUP(B32,新人戦!$F:$H,3,FALSE),0)</f>
        <v>0</v>
      </c>
      <c r="K32" s="24">
        <f t="shared" si="1"/>
        <v>0</v>
      </c>
    </row>
    <row r="33" spans="1:11">
      <c r="A33" s="1">
        <f t="shared" si="0"/>
        <v>20</v>
      </c>
      <c r="B33" s="89" t="str">
        <f>選手!K22</f>
        <v>高並 華鈴</v>
      </c>
      <c r="C33" s="5" t="str">
        <f>IFERROR(VLOOKUP(B33,選手!$K:$M,2,FALSE),"")</f>
        <v>関西大学</v>
      </c>
      <c r="D33" s="5">
        <f>IFERROR(VLOOKUP(B33,選手!K:M,3,FALSE),"")</f>
        <v>4</v>
      </c>
      <c r="E33" s="5">
        <f>IFERROR(VLOOKUP(B33,春関!$F:$H,3,FALSE),0)</f>
        <v>0</v>
      </c>
      <c r="F33" s="5">
        <f>IFERROR(VLOOKUP(B33,西日本!$F:$H,3,FALSE),0)</f>
        <v>0</v>
      </c>
      <c r="G33" s="52">
        <f>IFERROR(VLOOKUP(B33,選抜!$F:$H,3,FALSE),0)</f>
        <v>0</v>
      </c>
      <c r="H33" s="5">
        <f>IFERROR(VLOOKUP(B33,秋関!$F:$H,3,FALSE),0)</f>
        <v>0</v>
      </c>
      <c r="I33" s="5">
        <f>IFERROR(VLOOKUP(B33,インカレ!$F:$H,3,FALSE),0)</f>
        <v>0</v>
      </c>
      <c r="J33" s="24">
        <f>IFERROR(VLOOKUP(B33,新人戦!$F:$H,3,FALSE),0)</f>
        <v>0</v>
      </c>
      <c r="K33" s="24">
        <f t="shared" si="1"/>
        <v>0</v>
      </c>
    </row>
    <row r="34" spans="1:11">
      <c r="A34" s="1">
        <f t="shared" ref="A34:A65" si="2">RANK($K34,$K:$K)</f>
        <v>20</v>
      </c>
      <c r="B34" s="89" t="str">
        <f>選手!K23</f>
        <v>成山 奈々子</v>
      </c>
      <c r="C34" s="5" t="str">
        <f>IFERROR(VLOOKUP(B34,選手!$K:$M,2,FALSE),"")</f>
        <v>関西大学</v>
      </c>
      <c r="D34" s="5">
        <f>IFERROR(VLOOKUP(B34,選手!K:M,3,FALSE),"")</f>
        <v>4</v>
      </c>
      <c r="E34" s="5">
        <f>IFERROR(VLOOKUP(B34,春関!$F:$H,3,FALSE),0)</f>
        <v>0</v>
      </c>
      <c r="F34" s="5">
        <f>IFERROR(VLOOKUP(B34,西日本!$F:$H,3,FALSE),0)</f>
        <v>0</v>
      </c>
      <c r="G34" s="52">
        <f>IFERROR(VLOOKUP(B34,選抜!$F:$H,3,FALSE),0)</f>
        <v>0</v>
      </c>
      <c r="H34" s="5">
        <f>IFERROR(VLOOKUP(B34,秋関!$F:$H,3,FALSE),0)</f>
        <v>0</v>
      </c>
      <c r="I34" s="5">
        <f>IFERROR(VLOOKUP(B34,インカレ!$F:$H,3,FALSE),0)</f>
        <v>0</v>
      </c>
      <c r="J34" s="24">
        <f>IFERROR(VLOOKUP(B34,新人戦!$F:$H,3,FALSE),0)</f>
        <v>0</v>
      </c>
      <c r="K34" s="24">
        <f t="shared" ref="K34:K65" si="3">LARGE(E34:J34,1)+LARGE(E34:J34,2)+LARGE(E34:J34,3)</f>
        <v>0</v>
      </c>
    </row>
    <row r="35" spans="1:11">
      <c r="A35" s="1">
        <f t="shared" si="2"/>
        <v>20</v>
      </c>
      <c r="B35" s="89" t="str">
        <f>選手!K26</f>
        <v>田中 那海</v>
      </c>
      <c r="C35" s="5" t="str">
        <f>IFERROR(VLOOKUP(B35,選手!$K:$M,2,FALSE),"")</f>
        <v>関西大学</v>
      </c>
      <c r="D35" s="5">
        <f>IFERROR(VLOOKUP(B35,選手!K:M,3,FALSE),"")</f>
        <v>3</v>
      </c>
      <c r="E35" s="5">
        <f>IFERROR(VLOOKUP(B35,春関!$F:$H,3,FALSE),0)</f>
        <v>0</v>
      </c>
      <c r="F35" s="5">
        <f>IFERROR(VLOOKUP(B35,西日本!$F:$H,3,FALSE),0)</f>
        <v>0</v>
      </c>
      <c r="G35" s="52">
        <f>IFERROR(VLOOKUP(B35,選抜!$F:$H,3,FALSE),0)</f>
        <v>0</v>
      </c>
      <c r="H35" s="5">
        <f>IFERROR(VLOOKUP(B35,秋関!$F:$H,3,FALSE),0)</f>
        <v>0</v>
      </c>
      <c r="I35" s="5">
        <f>IFERROR(VLOOKUP(B35,インカレ!$F:$H,3,FALSE),0)</f>
        <v>0</v>
      </c>
      <c r="J35" s="24">
        <f>IFERROR(VLOOKUP(B35,新人戦!$F:$H,3,FALSE),0)</f>
        <v>0</v>
      </c>
      <c r="K35" s="24">
        <f t="shared" si="3"/>
        <v>0</v>
      </c>
    </row>
    <row r="36" spans="1:11">
      <c r="A36" s="1">
        <f t="shared" si="2"/>
        <v>20</v>
      </c>
      <c r="B36" s="89" t="str">
        <f>選手!K28</f>
        <v>井上 杏珠</v>
      </c>
      <c r="C36" s="5" t="str">
        <f>IFERROR(VLOOKUP(B36,選手!$K:$M,2,FALSE),"")</f>
        <v>関西大学</v>
      </c>
      <c r="D36" s="5">
        <f>IFERROR(VLOOKUP(B36,選手!K:M,3,FALSE),"")</f>
        <v>2</v>
      </c>
      <c r="E36" s="5">
        <f>IFERROR(VLOOKUP(B36,春関!$F:$H,3,FALSE),0)</f>
        <v>0</v>
      </c>
      <c r="F36" s="5">
        <f>IFERROR(VLOOKUP(B36,西日本!$F:$H,3,FALSE),0)</f>
        <v>0</v>
      </c>
      <c r="G36" s="52">
        <f>IFERROR(VLOOKUP(B36,選抜!$F:$H,3,FALSE),0)</f>
        <v>0</v>
      </c>
      <c r="H36" s="5">
        <f>IFERROR(VLOOKUP(B36,秋関!$F:$H,3,FALSE),0)</f>
        <v>0</v>
      </c>
      <c r="I36" s="5">
        <f>IFERROR(VLOOKUP(B36,インカレ!$F:$H,3,FALSE),0)</f>
        <v>0</v>
      </c>
      <c r="J36" s="24">
        <f>IFERROR(VLOOKUP(B36,新人戦!$F:$H,3,FALSE),0)</f>
        <v>0</v>
      </c>
      <c r="K36" s="24">
        <f t="shared" si="3"/>
        <v>0</v>
      </c>
    </row>
    <row r="37" spans="1:11">
      <c r="A37" s="1">
        <f t="shared" si="2"/>
        <v>20</v>
      </c>
      <c r="B37" s="89" t="str">
        <f>選手!K29</f>
        <v>井水 志穗</v>
      </c>
      <c r="C37" s="5" t="str">
        <f>IFERROR(VLOOKUP(B37,選手!$K:$M,2,FALSE),"")</f>
        <v>関西大学</v>
      </c>
      <c r="D37" s="5">
        <f>IFERROR(VLOOKUP(B37,選手!K:M,3,FALSE),"")</f>
        <v>2</v>
      </c>
      <c r="E37" s="5">
        <f>IFERROR(VLOOKUP(B37,春関!$F:$H,3,FALSE),0)</f>
        <v>0</v>
      </c>
      <c r="F37" s="5">
        <f>IFERROR(VLOOKUP(B37,西日本!$F:$H,3,FALSE),0)</f>
        <v>0</v>
      </c>
      <c r="G37" s="52">
        <f>IFERROR(VLOOKUP(B37,選抜!$F:$H,3,FALSE),0)</f>
        <v>0</v>
      </c>
      <c r="H37" s="5">
        <f>IFERROR(VLOOKUP(B37,秋関!$F:$H,3,FALSE),0)</f>
        <v>0</v>
      </c>
      <c r="I37" s="5">
        <f>IFERROR(VLOOKUP(B37,インカレ!$F:$H,3,FALSE),0)</f>
        <v>0</v>
      </c>
      <c r="J37" s="24">
        <f>IFERROR(VLOOKUP(B37,新人戦!$F:$H,3,FALSE),0)</f>
        <v>0</v>
      </c>
      <c r="K37" s="24">
        <f t="shared" si="3"/>
        <v>0</v>
      </c>
    </row>
    <row r="38" spans="1:11">
      <c r="A38" s="1">
        <f t="shared" si="2"/>
        <v>20</v>
      </c>
      <c r="B38" s="89" t="str">
        <f>選手!K30</f>
        <v>松本 唯</v>
      </c>
      <c r="C38" s="5" t="str">
        <f>IFERROR(VLOOKUP(B38,選手!$K:$M,2,FALSE),"")</f>
        <v>関西大学</v>
      </c>
      <c r="D38" s="5">
        <f>IFERROR(VLOOKUP(B38,選手!K:M,3,FALSE),"")</f>
        <v>2</v>
      </c>
      <c r="E38" s="5">
        <f>IFERROR(VLOOKUP(B38,春関!$F:$H,3,FALSE),0)</f>
        <v>0</v>
      </c>
      <c r="F38" s="5">
        <f>IFERROR(VLOOKUP(B38,西日本!$F:$H,3,FALSE),0)</f>
        <v>0</v>
      </c>
      <c r="G38" s="52">
        <f>IFERROR(VLOOKUP(B38,選抜!$F:$H,3,FALSE),0)</f>
        <v>0</v>
      </c>
      <c r="H38" s="5">
        <f>IFERROR(VLOOKUP(B38,秋関!$F:$H,3,FALSE),0)</f>
        <v>0</v>
      </c>
      <c r="I38" s="5">
        <f>IFERROR(VLOOKUP(B38,インカレ!$F:$H,3,FALSE),0)</f>
        <v>0</v>
      </c>
      <c r="J38" s="24">
        <f>IFERROR(VLOOKUP(B38,新人戦!$F:$H,3,FALSE),0)</f>
        <v>0</v>
      </c>
      <c r="K38" s="24">
        <f t="shared" si="3"/>
        <v>0</v>
      </c>
    </row>
    <row r="39" spans="1:11">
      <c r="A39" s="1">
        <f t="shared" si="2"/>
        <v>20</v>
      </c>
      <c r="B39" s="89" t="str">
        <f>選手!K31</f>
        <v>山下 尚子</v>
      </c>
      <c r="C39" s="5" t="str">
        <f>IFERROR(VLOOKUP(B39,選手!$K:$M,2,FALSE),"")</f>
        <v>関西大学</v>
      </c>
      <c r="D39" s="5">
        <f>IFERROR(VLOOKUP(B39,選手!K:M,3,FALSE),"")</f>
        <v>2</v>
      </c>
      <c r="E39" s="5">
        <f>IFERROR(VLOOKUP(B39,春関!$F:$H,3,FALSE),0)</f>
        <v>0</v>
      </c>
      <c r="F39" s="5">
        <f>IFERROR(VLOOKUP(B39,西日本!$F:$H,3,FALSE),0)</f>
        <v>0</v>
      </c>
      <c r="G39" s="52">
        <f>IFERROR(VLOOKUP(B39,選抜!$F:$H,3,FALSE),0)</f>
        <v>0</v>
      </c>
      <c r="H39" s="5">
        <f>IFERROR(VLOOKUP(B39,秋関!$F:$H,3,FALSE),0)</f>
        <v>0</v>
      </c>
      <c r="I39" s="5">
        <f>IFERROR(VLOOKUP(B39,インカレ!$F:$H,3,FALSE),0)</f>
        <v>0</v>
      </c>
      <c r="J39" s="24">
        <f>IFERROR(VLOOKUP(B39,新人戦!$F:$H,3,FALSE),0)</f>
        <v>0</v>
      </c>
      <c r="K39" s="24">
        <f t="shared" si="3"/>
        <v>0</v>
      </c>
    </row>
    <row r="40" spans="1:11">
      <c r="A40" s="1">
        <f t="shared" si="2"/>
        <v>20</v>
      </c>
      <c r="B40" s="89" t="str">
        <f>選手!K32</f>
        <v>岩川 歩希</v>
      </c>
      <c r="C40" s="5" t="str">
        <f>IFERROR(VLOOKUP(B40,選手!$K:$M,2,FALSE),"")</f>
        <v>関西大学</v>
      </c>
      <c r="D40" s="5">
        <f>IFERROR(VLOOKUP(B40,選手!K:M,3,FALSE),"")</f>
        <v>4</v>
      </c>
      <c r="E40" s="5">
        <f>IFERROR(VLOOKUP(B40,春関!$F:$H,3,FALSE),0)</f>
        <v>0</v>
      </c>
      <c r="F40" s="5">
        <f>IFERROR(VLOOKUP(B40,西日本!$F:$H,3,FALSE),0)</f>
        <v>0</v>
      </c>
      <c r="G40" s="52">
        <f>IFERROR(VLOOKUP(B40,選抜!$F:$H,3,FALSE),0)</f>
        <v>0</v>
      </c>
      <c r="H40" s="5">
        <f>IFERROR(VLOOKUP(B40,秋関!$F:$H,3,FALSE),0)</f>
        <v>0</v>
      </c>
      <c r="I40" s="5">
        <f>IFERROR(VLOOKUP(B40,インカレ!$F:$H,3,FALSE),0)</f>
        <v>0</v>
      </c>
      <c r="J40" s="24">
        <f>IFERROR(VLOOKUP(B40,新人戦!$F:$H,3,FALSE),0)</f>
        <v>0</v>
      </c>
      <c r="K40" s="24">
        <f t="shared" si="3"/>
        <v>0</v>
      </c>
    </row>
    <row r="41" spans="1:11">
      <c r="A41" s="1">
        <f t="shared" si="2"/>
        <v>20</v>
      </c>
      <c r="B41" s="89" t="str">
        <f>選手!K33</f>
        <v>匂梅 穂香</v>
      </c>
      <c r="C41" s="5" t="str">
        <f>IFERROR(VLOOKUP(B41,選手!$K:$M,2,FALSE),"")</f>
        <v>京都産業大学</v>
      </c>
      <c r="D41" s="5">
        <f>IFERROR(VLOOKUP(B41,選手!K:M,3,FALSE),"")</f>
        <v>4</v>
      </c>
      <c r="E41" s="5">
        <f>IFERROR(VLOOKUP(B41,春関!$F:$H,3,FALSE),0)</f>
        <v>0</v>
      </c>
      <c r="F41" s="5">
        <f>IFERROR(VLOOKUP(B41,西日本!$F:$H,3,FALSE),0)</f>
        <v>0</v>
      </c>
      <c r="G41" s="52">
        <f>IFERROR(VLOOKUP(B41,選抜!$F:$H,3,FALSE),0)</f>
        <v>0</v>
      </c>
      <c r="H41" s="5">
        <f>IFERROR(VLOOKUP(B41,秋関!$F:$H,3,FALSE),0)</f>
        <v>0</v>
      </c>
      <c r="I41" s="5">
        <f>IFERROR(VLOOKUP(B41,インカレ!$F:$H,3,FALSE),0)</f>
        <v>0</v>
      </c>
      <c r="J41" s="24">
        <f>IFERROR(VLOOKUP(B41,新人戦!$F:$H,3,FALSE),0)</f>
        <v>0</v>
      </c>
      <c r="K41" s="24">
        <f t="shared" si="3"/>
        <v>0</v>
      </c>
    </row>
    <row r="42" spans="1:11">
      <c r="A42" s="1">
        <f t="shared" si="2"/>
        <v>20</v>
      </c>
      <c r="B42" s="89" t="str">
        <f>選手!K34</f>
        <v>樋口 まひる</v>
      </c>
      <c r="C42" s="5" t="str">
        <f>IFERROR(VLOOKUP(B42,選手!$K:$M,2,FALSE),"")</f>
        <v>京都産業大学</v>
      </c>
      <c r="D42" s="5">
        <f>IFERROR(VLOOKUP(B42,選手!K:M,3,FALSE),"")</f>
        <v>3</v>
      </c>
      <c r="E42" s="5">
        <f>IFERROR(VLOOKUP(B42,春関!$F:$H,3,FALSE),0)</f>
        <v>0</v>
      </c>
      <c r="F42" s="5">
        <f>IFERROR(VLOOKUP(B42,西日本!$F:$H,3,FALSE),0)</f>
        <v>0</v>
      </c>
      <c r="G42" s="52">
        <f>IFERROR(VLOOKUP(B42,選抜!$F:$H,3,FALSE),0)</f>
        <v>0</v>
      </c>
      <c r="H42" s="5">
        <f>IFERROR(VLOOKUP(B42,秋関!$F:$H,3,FALSE),0)</f>
        <v>0</v>
      </c>
      <c r="I42" s="5">
        <f>IFERROR(VLOOKUP(B42,インカレ!$F:$H,3,FALSE),0)</f>
        <v>0</v>
      </c>
      <c r="J42" s="24">
        <f>IFERROR(VLOOKUP(B42,新人戦!$F:$H,3,FALSE),0)</f>
        <v>0</v>
      </c>
      <c r="K42" s="24">
        <f t="shared" si="3"/>
        <v>0</v>
      </c>
    </row>
    <row r="43" spans="1:11">
      <c r="A43" s="1">
        <f t="shared" si="2"/>
        <v>20</v>
      </c>
      <c r="B43" s="89" t="str">
        <f>選手!K35</f>
        <v>廣瀬 伽奈</v>
      </c>
      <c r="C43" s="5" t="str">
        <f>IFERROR(VLOOKUP(B43,選手!$K:$M,2,FALSE),"")</f>
        <v>京都産業大学</v>
      </c>
      <c r="D43" s="5">
        <f>IFERROR(VLOOKUP(B43,選手!K:M,3,FALSE),"")</f>
        <v>3</v>
      </c>
      <c r="E43" s="5">
        <f>IFERROR(VLOOKUP(B43,春関!$F:$H,3,FALSE),0)</f>
        <v>0</v>
      </c>
      <c r="F43" s="5">
        <f>IFERROR(VLOOKUP(B43,西日本!$F:$H,3,FALSE),0)</f>
        <v>0</v>
      </c>
      <c r="G43" s="52">
        <f>IFERROR(VLOOKUP(B43,選抜!$F:$H,3,FALSE),0)</f>
        <v>0</v>
      </c>
      <c r="H43" s="5">
        <f>IFERROR(VLOOKUP(B43,秋関!$F:$H,3,FALSE),0)</f>
        <v>0</v>
      </c>
      <c r="I43" s="5">
        <f>IFERROR(VLOOKUP(B43,インカレ!$F:$H,3,FALSE),0)</f>
        <v>0</v>
      </c>
      <c r="J43" s="24">
        <f>IFERROR(VLOOKUP(B43,新人戦!$F:$H,3,FALSE),0)</f>
        <v>0</v>
      </c>
      <c r="K43" s="24">
        <f t="shared" si="3"/>
        <v>0</v>
      </c>
    </row>
    <row r="44" spans="1:11">
      <c r="A44" s="1">
        <f t="shared" si="2"/>
        <v>20</v>
      </c>
      <c r="B44" s="89" t="str">
        <f>選手!K37</f>
        <v>渡部 綾菜</v>
      </c>
      <c r="C44" s="5" t="str">
        <f>IFERROR(VLOOKUP(B44,選手!$K:$M,2,FALSE),"")</f>
        <v>京都産業大学</v>
      </c>
      <c r="D44" s="5">
        <f>IFERROR(VLOOKUP(B44,選手!K:M,3,FALSE),"")</f>
        <v>3</v>
      </c>
      <c r="E44" s="5">
        <f>IFERROR(VLOOKUP(B44,春関!$F:$H,3,FALSE),0)</f>
        <v>0</v>
      </c>
      <c r="F44" s="5">
        <f>IFERROR(VLOOKUP(B44,西日本!$F:$H,3,FALSE),0)</f>
        <v>0</v>
      </c>
      <c r="G44" s="52">
        <f>IFERROR(VLOOKUP(B44,選抜!$F:$H,3,FALSE),0)</f>
        <v>0</v>
      </c>
      <c r="H44" s="5">
        <f>IFERROR(VLOOKUP(B44,秋関!$F:$H,3,FALSE),0)</f>
        <v>0</v>
      </c>
      <c r="I44" s="5">
        <f>IFERROR(VLOOKUP(B44,インカレ!$F:$H,3,FALSE),0)</f>
        <v>0</v>
      </c>
      <c r="J44" s="24">
        <f>IFERROR(VLOOKUP(B44,新人戦!$F:$H,3,FALSE),0)</f>
        <v>0</v>
      </c>
      <c r="K44" s="24">
        <f t="shared" si="3"/>
        <v>0</v>
      </c>
    </row>
    <row r="45" spans="1:11">
      <c r="A45" s="1">
        <f t="shared" si="2"/>
        <v>20</v>
      </c>
      <c r="B45" s="89" t="str">
        <f>選手!K38</f>
        <v>桂 楓花</v>
      </c>
      <c r="C45" s="5" t="str">
        <f>IFERROR(VLOOKUP(B45,選手!$K:$M,2,FALSE),"")</f>
        <v>京都産業大学</v>
      </c>
      <c r="D45" s="5">
        <f>IFERROR(VLOOKUP(B45,選手!K:M,3,FALSE),"")</f>
        <v>2</v>
      </c>
      <c r="E45" s="5">
        <f>IFERROR(VLOOKUP(B45,春関!$F:$H,3,FALSE),0)</f>
        <v>0</v>
      </c>
      <c r="F45" s="5">
        <f>IFERROR(VLOOKUP(B45,西日本!$F:$H,3,FALSE),0)</f>
        <v>0</v>
      </c>
      <c r="G45" s="52">
        <f>IFERROR(VLOOKUP(B45,選抜!$F:$H,3,FALSE),0)</f>
        <v>0</v>
      </c>
      <c r="H45" s="5">
        <f>IFERROR(VLOOKUP(B45,秋関!$F:$H,3,FALSE),0)</f>
        <v>0</v>
      </c>
      <c r="I45" s="5">
        <f>IFERROR(VLOOKUP(B45,インカレ!$F:$H,3,FALSE),0)</f>
        <v>0</v>
      </c>
      <c r="J45" s="24">
        <f>IFERROR(VLOOKUP(B45,新人戦!$F:$H,3,FALSE),0)</f>
        <v>0</v>
      </c>
      <c r="K45" s="24">
        <f t="shared" si="3"/>
        <v>0</v>
      </c>
    </row>
    <row r="46" spans="1:11">
      <c r="A46" s="1">
        <f t="shared" si="2"/>
        <v>20</v>
      </c>
      <c r="B46" s="89" t="str">
        <f>選手!K39</f>
        <v>牧谷 温奏</v>
      </c>
      <c r="C46" s="5" t="str">
        <f>IFERROR(VLOOKUP(B46,選手!$K:$M,2,FALSE),"")</f>
        <v>京都産業大学</v>
      </c>
      <c r="D46" s="5">
        <f>IFERROR(VLOOKUP(B46,選手!K:M,3,FALSE),"")</f>
        <v>2</v>
      </c>
      <c r="E46" s="5">
        <f>IFERROR(VLOOKUP(B46,春関!$F:$H,3,FALSE),0)</f>
        <v>0</v>
      </c>
      <c r="F46" s="5">
        <f>IFERROR(VLOOKUP(B46,西日本!$F:$H,3,FALSE),0)</f>
        <v>0</v>
      </c>
      <c r="G46" s="52">
        <f>IFERROR(VLOOKUP(B46,選抜!$F:$H,3,FALSE),0)</f>
        <v>0</v>
      </c>
      <c r="H46" s="5">
        <f>IFERROR(VLOOKUP(B46,秋関!$F:$H,3,FALSE),0)</f>
        <v>0</v>
      </c>
      <c r="I46" s="5">
        <f>IFERROR(VLOOKUP(B46,インカレ!$F:$H,3,FALSE),0)</f>
        <v>0</v>
      </c>
      <c r="J46" s="24">
        <f>IFERROR(VLOOKUP(B46,新人戦!$F:$H,3,FALSE),0)</f>
        <v>0</v>
      </c>
      <c r="K46" s="24">
        <f t="shared" si="3"/>
        <v>0</v>
      </c>
    </row>
    <row r="47" spans="1:11">
      <c r="A47" s="1">
        <f t="shared" si="2"/>
        <v>20</v>
      </c>
      <c r="B47" s="89" t="str">
        <f>選手!K40</f>
        <v>持山 更紗</v>
      </c>
      <c r="C47" s="5" t="str">
        <f>IFERROR(VLOOKUP(B47,選手!$K:$M,2,FALSE),"")</f>
        <v>京都産業大学</v>
      </c>
      <c r="D47" s="5">
        <f>IFERROR(VLOOKUP(B47,選手!K:M,3,FALSE),"")</f>
        <v>2</v>
      </c>
      <c r="E47" s="5">
        <f>IFERROR(VLOOKUP(B47,春関!$F:$H,3,FALSE),0)</f>
        <v>0</v>
      </c>
      <c r="F47" s="5">
        <f>IFERROR(VLOOKUP(B47,西日本!$F:$H,3,FALSE),0)</f>
        <v>0</v>
      </c>
      <c r="G47" s="52">
        <f>IFERROR(VLOOKUP(B47,選抜!$F:$H,3,FALSE),0)</f>
        <v>0</v>
      </c>
      <c r="H47" s="5">
        <f>IFERROR(VLOOKUP(B47,秋関!$F:$H,3,FALSE),0)</f>
        <v>0</v>
      </c>
      <c r="I47" s="5">
        <f>IFERROR(VLOOKUP(B47,インカレ!$F:$H,3,FALSE),0)</f>
        <v>0</v>
      </c>
      <c r="J47" s="24">
        <f>IFERROR(VLOOKUP(B47,新人戦!$F:$H,3,FALSE),0)</f>
        <v>0</v>
      </c>
      <c r="K47" s="24">
        <f t="shared" si="3"/>
        <v>0</v>
      </c>
    </row>
    <row r="48" spans="1:11">
      <c r="A48" s="1">
        <f t="shared" si="2"/>
        <v>20</v>
      </c>
      <c r="B48" s="89" t="str">
        <f>選手!K41</f>
        <v>山本 もね</v>
      </c>
      <c r="C48" s="5" t="str">
        <f>IFERROR(VLOOKUP(B48,選手!$K:$M,2,FALSE),"")</f>
        <v>京都産業大学</v>
      </c>
      <c r="D48" s="5">
        <f>IFERROR(VLOOKUP(B48,選手!K:M,3,FALSE),"")</f>
        <v>2</v>
      </c>
      <c r="E48" s="5">
        <f>IFERROR(VLOOKUP(B48,春関!$F:$H,3,FALSE),0)</f>
        <v>0</v>
      </c>
      <c r="F48" s="5">
        <f>IFERROR(VLOOKUP(B48,西日本!$F:$H,3,FALSE),0)</f>
        <v>0</v>
      </c>
      <c r="G48" s="52">
        <f>IFERROR(VLOOKUP(B48,選抜!$F:$H,3,FALSE),0)</f>
        <v>0</v>
      </c>
      <c r="H48" s="5">
        <f>IFERROR(VLOOKUP(B48,秋関!$F:$H,3,FALSE),0)</f>
        <v>0</v>
      </c>
      <c r="I48" s="5">
        <f>IFERROR(VLOOKUP(B48,インカレ!$F:$H,3,FALSE),0)</f>
        <v>0</v>
      </c>
      <c r="J48" s="24">
        <f>IFERROR(VLOOKUP(B48,新人戦!$F:$H,3,FALSE),0)</f>
        <v>0</v>
      </c>
      <c r="K48" s="24">
        <f t="shared" si="3"/>
        <v>0</v>
      </c>
    </row>
    <row r="49" spans="1:11">
      <c r="A49" s="1">
        <f t="shared" si="2"/>
        <v>20</v>
      </c>
      <c r="B49" s="89" t="str">
        <f>選手!K42</f>
        <v>北川 若香奈</v>
      </c>
      <c r="C49" s="5" t="str">
        <f>IFERROR(VLOOKUP(B49,選手!$K:$M,2,FALSE),"")</f>
        <v>京都産業大学</v>
      </c>
      <c r="D49" s="5">
        <f>IFERROR(VLOOKUP(B49,選手!K:M,3,FALSE),"")</f>
        <v>1</v>
      </c>
      <c r="E49" s="5">
        <f>IFERROR(VLOOKUP(B49,春関!$F:$H,3,FALSE),0)</f>
        <v>0</v>
      </c>
      <c r="F49" s="5">
        <f>IFERROR(VLOOKUP(B49,西日本!$F:$H,3,FALSE),0)</f>
        <v>0</v>
      </c>
      <c r="G49" s="52">
        <f>IFERROR(VLOOKUP(B49,選抜!$F:$H,3,FALSE),0)</f>
        <v>0</v>
      </c>
      <c r="H49" s="5">
        <f>IFERROR(VLOOKUP(B49,秋関!$F:$H,3,FALSE),0)</f>
        <v>0</v>
      </c>
      <c r="I49" s="5">
        <f>IFERROR(VLOOKUP(B49,インカレ!$F:$H,3,FALSE),0)</f>
        <v>0</v>
      </c>
      <c r="J49" s="24">
        <f>IFERROR(VLOOKUP(B49,新人戦!$F:$H,3,FALSE),0)</f>
        <v>0</v>
      </c>
      <c r="K49" s="24">
        <f t="shared" si="3"/>
        <v>0</v>
      </c>
    </row>
    <row r="50" spans="1:11">
      <c r="A50" s="1">
        <f t="shared" si="2"/>
        <v>20</v>
      </c>
      <c r="B50" s="89" t="str">
        <f>選手!K43</f>
        <v>髙橋 瞳</v>
      </c>
      <c r="C50" s="5" t="str">
        <f>IFERROR(VLOOKUP(B50,選手!$K:$M,2,FALSE),"")</f>
        <v>京都産業大学</v>
      </c>
      <c r="D50" s="5">
        <f>IFERROR(VLOOKUP(B50,選手!K:M,3,FALSE),"")</f>
        <v>1</v>
      </c>
      <c r="E50" s="5">
        <f>IFERROR(VLOOKUP(B50,春関!$F:$H,3,FALSE),0)</f>
        <v>0</v>
      </c>
      <c r="F50" s="5">
        <f>IFERROR(VLOOKUP(B50,西日本!$F:$H,3,FALSE),0)</f>
        <v>0</v>
      </c>
      <c r="G50" s="52">
        <f>IFERROR(VLOOKUP(B50,選抜!$F:$H,3,FALSE),0)</f>
        <v>0</v>
      </c>
      <c r="H50" s="5">
        <f>IFERROR(VLOOKUP(B50,秋関!$F:$H,3,FALSE),0)</f>
        <v>0</v>
      </c>
      <c r="I50" s="5">
        <f>IFERROR(VLOOKUP(B50,インカレ!$F:$H,3,FALSE),0)</f>
        <v>0</v>
      </c>
      <c r="J50" s="24">
        <f>IFERROR(VLOOKUP(B50,新人戦!$F:$H,3,FALSE),0)</f>
        <v>0</v>
      </c>
      <c r="K50" s="24">
        <f t="shared" si="3"/>
        <v>0</v>
      </c>
    </row>
    <row r="51" spans="1:11">
      <c r="A51" s="1">
        <f t="shared" si="2"/>
        <v>20</v>
      </c>
      <c r="B51" s="89" t="str">
        <f>選手!K44</f>
        <v>西山 実菜</v>
      </c>
      <c r="C51" s="5" t="str">
        <f>IFERROR(VLOOKUP(B51,選手!$K:$M,2,FALSE),"")</f>
        <v>京都産業大学</v>
      </c>
      <c r="D51" s="5">
        <f>IFERROR(VLOOKUP(B51,選手!K:M,3,FALSE),"")</f>
        <v>1</v>
      </c>
      <c r="E51" s="5">
        <f>IFERROR(VLOOKUP(B51,春関!$F:$H,3,FALSE),0)</f>
        <v>0</v>
      </c>
      <c r="F51" s="5">
        <f>IFERROR(VLOOKUP(B51,西日本!$F:$H,3,FALSE),0)</f>
        <v>0</v>
      </c>
      <c r="G51" s="52">
        <f>IFERROR(VLOOKUP(B51,選抜!$F:$H,3,FALSE),0)</f>
        <v>0</v>
      </c>
      <c r="H51" s="5">
        <f>IFERROR(VLOOKUP(B51,秋関!$F:$H,3,FALSE),0)</f>
        <v>0</v>
      </c>
      <c r="I51" s="5">
        <f>IFERROR(VLOOKUP(B51,インカレ!$F:$H,3,FALSE),0)</f>
        <v>0</v>
      </c>
      <c r="J51" s="24">
        <f>IFERROR(VLOOKUP(B51,新人戦!$F:$H,3,FALSE),0)</f>
        <v>0</v>
      </c>
      <c r="K51" s="24">
        <f t="shared" si="3"/>
        <v>0</v>
      </c>
    </row>
    <row r="52" spans="1:11">
      <c r="A52" s="1">
        <f t="shared" si="2"/>
        <v>20</v>
      </c>
      <c r="B52" s="89" t="str">
        <f>選手!K45</f>
        <v>板垣 明笑</v>
      </c>
      <c r="C52" s="5" t="str">
        <f>IFERROR(VLOOKUP(B52,選手!$K:$M,2,FALSE),"")</f>
        <v>京都大学</v>
      </c>
      <c r="D52" s="5">
        <f>IFERROR(VLOOKUP(B52,選手!K:M,3,FALSE),"")</f>
        <v>1</v>
      </c>
      <c r="E52" s="5">
        <f>IFERROR(VLOOKUP(B52,春関!$F:$H,3,FALSE),0)</f>
        <v>0</v>
      </c>
      <c r="F52" s="5">
        <f>IFERROR(VLOOKUP(B52,西日本!$F:$H,3,FALSE),0)</f>
        <v>0</v>
      </c>
      <c r="G52" s="52">
        <f>IFERROR(VLOOKUP(B52,選抜!$F:$H,3,FALSE),0)</f>
        <v>0</v>
      </c>
      <c r="H52" s="5">
        <f>IFERROR(VLOOKUP(B52,秋関!$F:$H,3,FALSE),0)</f>
        <v>0</v>
      </c>
      <c r="I52" s="5">
        <f>IFERROR(VLOOKUP(B52,インカレ!$F:$H,3,FALSE),0)</f>
        <v>0</v>
      </c>
      <c r="J52" s="24">
        <f>IFERROR(VLOOKUP(B52,新人戦!$F:$H,3,FALSE),0)</f>
        <v>0</v>
      </c>
      <c r="K52" s="24">
        <f t="shared" si="3"/>
        <v>0</v>
      </c>
    </row>
    <row r="53" spans="1:11">
      <c r="A53" s="1">
        <f t="shared" si="2"/>
        <v>20</v>
      </c>
      <c r="B53" s="89" t="str">
        <f>選手!K46</f>
        <v>今田 麻友</v>
      </c>
      <c r="C53" s="5" t="str">
        <f>IFERROR(VLOOKUP(B53,選手!$K:$M,2,FALSE),"")</f>
        <v>京都大学</v>
      </c>
      <c r="D53" s="5">
        <f>IFERROR(VLOOKUP(B53,選手!K:M,3,FALSE),"")</f>
        <v>2</v>
      </c>
      <c r="E53" s="5">
        <f>IFERROR(VLOOKUP(B53,春関!$F:$H,3,FALSE),0)</f>
        <v>0</v>
      </c>
      <c r="F53" s="5">
        <f>IFERROR(VLOOKUP(B53,西日本!$F:$H,3,FALSE),0)</f>
        <v>0</v>
      </c>
      <c r="G53" s="52">
        <f>IFERROR(VLOOKUP(B53,選抜!$F:$H,3,FALSE),0)</f>
        <v>0</v>
      </c>
      <c r="H53" s="5">
        <f>IFERROR(VLOOKUP(B53,秋関!$F:$H,3,FALSE),0)</f>
        <v>0</v>
      </c>
      <c r="I53" s="5">
        <f>IFERROR(VLOOKUP(B53,インカレ!$F:$H,3,FALSE),0)</f>
        <v>0</v>
      </c>
      <c r="J53" s="24">
        <f>IFERROR(VLOOKUP(B53,新人戦!$F:$H,3,FALSE),0)</f>
        <v>0</v>
      </c>
      <c r="K53" s="24">
        <f t="shared" si="3"/>
        <v>0</v>
      </c>
    </row>
    <row r="54" spans="1:11">
      <c r="A54" s="1">
        <f t="shared" si="2"/>
        <v>20</v>
      </c>
      <c r="B54" s="89" t="str">
        <f>選手!K47</f>
        <v>金児 美唯菜</v>
      </c>
      <c r="C54" s="5" t="str">
        <f>IFERROR(VLOOKUP(B54,選手!$K:$M,2,FALSE),"")</f>
        <v>京都大学</v>
      </c>
      <c r="D54" s="5">
        <f>IFERROR(VLOOKUP(B54,選手!K:M,3,FALSE),"")</f>
        <v>4</v>
      </c>
      <c r="E54" s="5">
        <f>IFERROR(VLOOKUP(B54,春関!$F:$H,3,FALSE),0)</f>
        <v>0</v>
      </c>
      <c r="F54" s="5">
        <f>IFERROR(VLOOKUP(B54,西日本!$F:$H,3,FALSE),0)</f>
        <v>0</v>
      </c>
      <c r="G54" s="52">
        <f>IFERROR(VLOOKUP(B54,選抜!$F:$H,3,FALSE),0)</f>
        <v>0</v>
      </c>
      <c r="H54" s="5">
        <f>IFERROR(VLOOKUP(B54,秋関!$F:$H,3,FALSE),0)</f>
        <v>0</v>
      </c>
      <c r="I54" s="5">
        <f>IFERROR(VLOOKUP(B54,インカレ!$F:$H,3,FALSE),0)</f>
        <v>0</v>
      </c>
      <c r="J54" s="24">
        <f>IFERROR(VLOOKUP(B54,新人戦!$F:$H,3,FALSE),0)</f>
        <v>0</v>
      </c>
      <c r="K54" s="24">
        <f t="shared" si="3"/>
        <v>0</v>
      </c>
    </row>
    <row r="55" spans="1:11">
      <c r="A55" s="1">
        <f t="shared" si="2"/>
        <v>20</v>
      </c>
      <c r="B55" s="89" t="str">
        <f>選手!K48</f>
        <v>小松 晴乃</v>
      </c>
      <c r="C55" s="5" t="str">
        <f>IFERROR(VLOOKUP(B55,選手!$K:$M,2,FALSE),"")</f>
        <v>京都大学</v>
      </c>
      <c r="D55" s="5">
        <f>IFERROR(VLOOKUP(B55,選手!K:M,3,FALSE),"")</f>
        <v>4</v>
      </c>
      <c r="E55" s="5">
        <f>IFERROR(VLOOKUP(B55,春関!$F:$H,3,FALSE),0)</f>
        <v>0</v>
      </c>
      <c r="F55" s="5">
        <f>IFERROR(VLOOKUP(B55,西日本!$F:$H,3,FALSE),0)</f>
        <v>0</v>
      </c>
      <c r="G55" s="52">
        <f>IFERROR(VLOOKUP(B55,選抜!$F:$H,3,FALSE),0)</f>
        <v>0</v>
      </c>
      <c r="H55" s="5">
        <f>IFERROR(VLOOKUP(B55,秋関!$F:$H,3,FALSE),0)</f>
        <v>0</v>
      </c>
      <c r="I55" s="5">
        <f>IFERROR(VLOOKUP(B55,インカレ!$F:$H,3,FALSE),0)</f>
        <v>0</v>
      </c>
      <c r="J55" s="24">
        <f>IFERROR(VLOOKUP(B55,新人戦!$F:$H,3,FALSE),0)</f>
        <v>0</v>
      </c>
      <c r="K55" s="24">
        <f t="shared" si="3"/>
        <v>0</v>
      </c>
    </row>
    <row r="56" spans="1:11">
      <c r="A56" s="1">
        <f t="shared" si="2"/>
        <v>20</v>
      </c>
      <c r="B56" s="89" t="str">
        <f>選手!K49</f>
        <v>新田 美海</v>
      </c>
      <c r="C56" s="5" t="str">
        <f>IFERROR(VLOOKUP(B56,選手!$K:$M,2,FALSE),"")</f>
        <v>京都大学</v>
      </c>
      <c r="D56" s="5">
        <f>IFERROR(VLOOKUP(B56,選手!K:M,3,FALSE),"")</f>
        <v>3</v>
      </c>
      <c r="E56" s="5">
        <f>IFERROR(VLOOKUP(B56,春関!$F:$H,3,FALSE),0)</f>
        <v>0</v>
      </c>
      <c r="F56" s="5">
        <f>IFERROR(VLOOKUP(B56,西日本!$F:$H,3,FALSE),0)</f>
        <v>0</v>
      </c>
      <c r="G56" s="52">
        <f>IFERROR(VLOOKUP(B56,選抜!$F:$H,3,FALSE),0)</f>
        <v>0</v>
      </c>
      <c r="H56" s="5">
        <f>IFERROR(VLOOKUP(B56,秋関!$F:$H,3,FALSE),0)</f>
        <v>0</v>
      </c>
      <c r="I56" s="5">
        <f>IFERROR(VLOOKUP(B56,インカレ!$F:$H,3,FALSE),0)</f>
        <v>0</v>
      </c>
      <c r="J56" s="24">
        <f>IFERROR(VLOOKUP(B56,新人戦!$F:$H,3,FALSE),0)</f>
        <v>0</v>
      </c>
      <c r="K56" s="24">
        <f t="shared" si="3"/>
        <v>0</v>
      </c>
    </row>
    <row r="57" spans="1:11">
      <c r="A57" s="1">
        <f t="shared" si="2"/>
        <v>20</v>
      </c>
      <c r="B57" s="89" t="str">
        <f>選手!K50</f>
        <v>板東 愛樹</v>
      </c>
      <c r="C57" s="5" t="str">
        <f>IFERROR(VLOOKUP(B57,選手!$K:$M,2,FALSE),"")</f>
        <v>京都大学</v>
      </c>
      <c r="D57" s="5">
        <f>IFERROR(VLOOKUP(B57,選手!K:M,3,FALSE),"")</f>
        <v>2</v>
      </c>
      <c r="E57" s="5">
        <f>IFERROR(VLOOKUP(B57,春関!$F:$H,3,FALSE),0)</f>
        <v>0</v>
      </c>
      <c r="F57" s="5">
        <f>IFERROR(VLOOKUP(B57,西日本!$F:$H,3,FALSE),0)</f>
        <v>0</v>
      </c>
      <c r="G57" s="52">
        <f>IFERROR(VLOOKUP(B57,選抜!$F:$H,3,FALSE),0)</f>
        <v>0</v>
      </c>
      <c r="H57" s="5">
        <f>IFERROR(VLOOKUP(B57,秋関!$F:$H,3,FALSE),0)</f>
        <v>0</v>
      </c>
      <c r="I57" s="5">
        <f>IFERROR(VLOOKUP(B57,インカレ!$F:$H,3,FALSE),0)</f>
        <v>0</v>
      </c>
      <c r="J57" s="24">
        <f>IFERROR(VLOOKUP(B57,新人戦!$F:$H,3,FALSE),0)</f>
        <v>0</v>
      </c>
      <c r="K57" s="24">
        <f t="shared" si="3"/>
        <v>0</v>
      </c>
    </row>
    <row r="58" spans="1:11">
      <c r="A58" s="1">
        <f t="shared" si="2"/>
        <v>20</v>
      </c>
      <c r="B58" s="89" t="str">
        <f>選手!K51</f>
        <v>藤原 里衣子</v>
      </c>
      <c r="C58" s="5" t="str">
        <f>IFERROR(VLOOKUP(B58,選手!$K:$M,2,FALSE),"")</f>
        <v>京都大学</v>
      </c>
      <c r="D58" s="5">
        <f>IFERROR(VLOOKUP(B58,選手!K:M,3,FALSE),"")</f>
        <v>3</v>
      </c>
      <c r="E58" s="5">
        <f>IFERROR(VLOOKUP(B58,春関!$F:$H,3,FALSE),0)</f>
        <v>0</v>
      </c>
      <c r="F58" s="5">
        <f>IFERROR(VLOOKUP(B58,西日本!$F:$H,3,FALSE),0)</f>
        <v>0</v>
      </c>
      <c r="G58" s="52">
        <f>IFERROR(VLOOKUP(B58,選抜!$F:$H,3,FALSE),0)</f>
        <v>0</v>
      </c>
      <c r="H58" s="5">
        <f>IFERROR(VLOOKUP(B58,秋関!$F:$H,3,FALSE),0)</f>
        <v>0</v>
      </c>
      <c r="I58" s="5">
        <f>IFERROR(VLOOKUP(B58,インカレ!$F:$H,3,FALSE),0)</f>
        <v>0</v>
      </c>
      <c r="J58" s="24">
        <f>IFERROR(VLOOKUP(B58,新人戦!$F:$H,3,FALSE),0)</f>
        <v>0</v>
      </c>
      <c r="K58" s="24">
        <f t="shared" si="3"/>
        <v>0</v>
      </c>
    </row>
    <row r="59" spans="1:11">
      <c r="A59" s="1">
        <f t="shared" si="2"/>
        <v>20</v>
      </c>
      <c r="B59" s="89" t="str">
        <f>選手!K52</f>
        <v>柳田 佳菜</v>
      </c>
      <c r="C59" s="5" t="str">
        <f>IFERROR(VLOOKUP(B59,選手!$K:$M,2,FALSE),"")</f>
        <v>京都大学</v>
      </c>
      <c r="D59" s="5">
        <f>IFERROR(VLOOKUP(B59,選手!K:M,3,FALSE),"")</f>
        <v>1</v>
      </c>
      <c r="E59" s="5">
        <f>IFERROR(VLOOKUP(B59,春関!$F:$H,3,FALSE),0)</f>
        <v>0</v>
      </c>
      <c r="F59" s="5">
        <f>IFERROR(VLOOKUP(B59,西日本!$F:$H,3,FALSE),0)</f>
        <v>0</v>
      </c>
      <c r="G59" s="52">
        <f>IFERROR(VLOOKUP(B59,選抜!$F:$H,3,FALSE),0)</f>
        <v>0</v>
      </c>
      <c r="H59" s="5">
        <f>IFERROR(VLOOKUP(B59,秋関!$F:$H,3,FALSE),0)</f>
        <v>0</v>
      </c>
      <c r="I59" s="5">
        <f>IFERROR(VLOOKUP(B59,インカレ!$F:$H,3,FALSE),0)</f>
        <v>0</v>
      </c>
      <c r="J59" s="24">
        <f>IFERROR(VLOOKUP(B59,新人戦!$F:$H,3,FALSE),0)</f>
        <v>0</v>
      </c>
      <c r="K59" s="24">
        <f t="shared" si="3"/>
        <v>0</v>
      </c>
    </row>
    <row r="60" spans="1:11">
      <c r="A60" s="1">
        <f t="shared" si="2"/>
        <v>20</v>
      </c>
      <c r="B60" s="89" t="str">
        <f>選手!K53</f>
        <v>脇本 陽成</v>
      </c>
      <c r="C60" s="5" t="str">
        <f>IFERROR(VLOOKUP(B60,選手!$K:$M,2,FALSE),"")</f>
        <v>京都大学</v>
      </c>
      <c r="D60" s="5">
        <f>IFERROR(VLOOKUP(B60,選手!K:M,3,FALSE),"")</f>
        <v>1</v>
      </c>
      <c r="E60" s="5">
        <f>IFERROR(VLOOKUP(B60,春関!$F:$H,3,FALSE),0)</f>
        <v>0</v>
      </c>
      <c r="F60" s="5">
        <f>IFERROR(VLOOKUP(B60,西日本!$F:$H,3,FALSE),0)</f>
        <v>0</v>
      </c>
      <c r="G60" s="52">
        <f>IFERROR(VLOOKUP(B60,選抜!$F:$H,3,FALSE),0)</f>
        <v>0</v>
      </c>
      <c r="H60" s="5">
        <f>IFERROR(VLOOKUP(B60,秋関!$F:$H,3,FALSE),0)</f>
        <v>0</v>
      </c>
      <c r="I60" s="5">
        <f>IFERROR(VLOOKUP(B60,インカレ!$F:$H,3,FALSE),0)</f>
        <v>0</v>
      </c>
      <c r="J60" s="24">
        <f>IFERROR(VLOOKUP(B60,新人戦!$F:$H,3,FALSE),0)</f>
        <v>0</v>
      </c>
      <c r="K60" s="24">
        <f t="shared" si="3"/>
        <v>0</v>
      </c>
    </row>
    <row r="61" spans="1:11">
      <c r="A61" s="1">
        <f t="shared" si="2"/>
        <v>20</v>
      </c>
      <c r="B61" s="89" t="str">
        <f>選手!K54</f>
        <v>池西 理香子</v>
      </c>
      <c r="C61" s="5" t="str">
        <f>IFERROR(VLOOKUP(B61,選手!$K:$M,2,FALSE),"")</f>
        <v>近畿大学</v>
      </c>
      <c r="D61" s="5">
        <f>IFERROR(VLOOKUP(B61,選手!K:M,3,FALSE),"")</f>
        <v>3</v>
      </c>
      <c r="E61" s="5">
        <f>IFERROR(VLOOKUP(B61,春関!$F:$H,3,FALSE),0)</f>
        <v>0</v>
      </c>
      <c r="F61" s="5">
        <f>IFERROR(VLOOKUP(B61,西日本!$F:$H,3,FALSE),0)</f>
        <v>0</v>
      </c>
      <c r="G61" s="52">
        <f>IFERROR(VLOOKUP(B61,選抜!$F:$H,3,FALSE),0)</f>
        <v>0</v>
      </c>
      <c r="H61" s="5">
        <f>IFERROR(VLOOKUP(B61,秋関!$F:$H,3,FALSE),0)</f>
        <v>0</v>
      </c>
      <c r="I61" s="5">
        <f>IFERROR(VLOOKUP(B61,インカレ!$F:$H,3,FALSE),0)</f>
        <v>0</v>
      </c>
      <c r="J61" s="24">
        <f>IFERROR(VLOOKUP(B61,新人戦!$F:$H,3,FALSE),0)</f>
        <v>0</v>
      </c>
      <c r="K61" s="24">
        <f t="shared" si="3"/>
        <v>0</v>
      </c>
    </row>
    <row r="62" spans="1:11">
      <c r="A62" s="1">
        <f t="shared" si="2"/>
        <v>20</v>
      </c>
      <c r="B62" s="89" t="str">
        <f>選手!K55</f>
        <v>崎原 舞</v>
      </c>
      <c r="C62" s="5" t="str">
        <f>IFERROR(VLOOKUP(B62,選手!$K:$M,2,FALSE),"")</f>
        <v>近畿大学</v>
      </c>
      <c r="D62" s="5">
        <f>IFERROR(VLOOKUP(B62,選手!K:M,3,FALSE),"")</f>
        <v>2</v>
      </c>
      <c r="E62" s="5">
        <f>IFERROR(VLOOKUP(B62,春関!$F:$H,3,FALSE),0)</f>
        <v>0</v>
      </c>
      <c r="F62" s="5">
        <f>IFERROR(VLOOKUP(B62,西日本!$F:$H,3,FALSE),0)</f>
        <v>0</v>
      </c>
      <c r="G62" s="52">
        <f>IFERROR(VLOOKUP(B62,選抜!$F:$H,3,FALSE),0)</f>
        <v>0</v>
      </c>
      <c r="H62" s="5">
        <f>IFERROR(VLOOKUP(B62,秋関!$F:$H,3,FALSE),0)</f>
        <v>0</v>
      </c>
      <c r="I62" s="5">
        <f>IFERROR(VLOOKUP(B62,インカレ!$F:$H,3,FALSE),0)</f>
        <v>0</v>
      </c>
      <c r="J62" s="24">
        <f>IFERROR(VLOOKUP(B62,新人戦!$F:$H,3,FALSE),0)</f>
        <v>0</v>
      </c>
      <c r="K62" s="24">
        <f t="shared" si="3"/>
        <v>0</v>
      </c>
    </row>
    <row r="63" spans="1:11">
      <c r="A63" s="1">
        <f t="shared" si="2"/>
        <v>20</v>
      </c>
      <c r="B63" s="89" t="str">
        <f>選手!K56</f>
        <v>古城 亜弥</v>
      </c>
      <c r="C63" s="5" t="str">
        <f>IFERROR(VLOOKUP(B63,選手!$K:$M,2,FALSE),"")</f>
        <v>近畿大学</v>
      </c>
      <c r="D63" s="5">
        <f>IFERROR(VLOOKUP(B63,選手!K:M,3,FALSE),"")</f>
        <v>2</v>
      </c>
      <c r="E63" s="5">
        <f>IFERROR(VLOOKUP(B63,春関!$F:$H,3,FALSE),0)</f>
        <v>0</v>
      </c>
      <c r="F63" s="5">
        <f>IFERROR(VLOOKUP(B63,西日本!$F:$H,3,FALSE),0)</f>
        <v>0</v>
      </c>
      <c r="G63" s="52">
        <f>IFERROR(VLOOKUP(B63,選抜!$F:$H,3,FALSE),0)</f>
        <v>0</v>
      </c>
      <c r="H63" s="5">
        <f>IFERROR(VLOOKUP(B63,秋関!$F:$H,3,FALSE),0)</f>
        <v>0</v>
      </c>
      <c r="I63" s="5">
        <f>IFERROR(VLOOKUP(B63,インカレ!$F:$H,3,FALSE),0)</f>
        <v>0</v>
      </c>
      <c r="J63" s="24">
        <f>IFERROR(VLOOKUP(B63,新人戦!$F:$H,3,FALSE),0)</f>
        <v>0</v>
      </c>
      <c r="K63" s="24">
        <f t="shared" si="3"/>
        <v>0</v>
      </c>
    </row>
    <row r="64" spans="1:11">
      <c r="A64" s="1">
        <f t="shared" si="2"/>
        <v>20</v>
      </c>
      <c r="B64" s="89" t="str">
        <f>選手!K57</f>
        <v>堀 実咲</v>
      </c>
      <c r="C64" s="5" t="str">
        <f>IFERROR(VLOOKUP(B64,選手!$K:$M,2,FALSE),"")</f>
        <v>近畿大学</v>
      </c>
      <c r="D64" s="5">
        <f>IFERROR(VLOOKUP(B64,選手!K:M,3,FALSE),"")</f>
        <v>2</v>
      </c>
      <c r="E64" s="5">
        <f>IFERROR(VLOOKUP(B64,春関!$F:$H,3,FALSE),0)</f>
        <v>0</v>
      </c>
      <c r="F64" s="5">
        <f>IFERROR(VLOOKUP(B64,西日本!$F:$H,3,FALSE),0)</f>
        <v>0</v>
      </c>
      <c r="G64" s="52">
        <f>IFERROR(VLOOKUP(B64,選抜!$F:$H,3,FALSE),0)</f>
        <v>0</v>
      </c>
      <c r="H64" s="5">
        <f>IFERROR(VLOOKUP(B64,秋関!$F:$H,3,FALSE),0)</f>
        <v>0</v>
      </c>
      <c r="I64" s="5">
        <f>IFERROR(VLOOKUP(B64,インカレ!$F:$H,3,FALSE),0)</f>
        <v>0</v>
      </c>
      <c r="J64" s="24">
        <f>IFERROR(VLOOKUP(B64,新人戦!$F:$H,3,FALSE),0)</f>
        <v>0</v>
      </c>
      <c r="K64" s="24">
        <f t="shared" si="3"/>
        <v>0</v>
      </c>
    </row>
    <row r="65" spans="1:11">
      <c r="A65" s="1">
        <f t="shared" si="2"/>
        <v>20</v>
      </c>
      <c r="B65" s="89" t="str">
        <f>選手!K58</f>
        <v>前原 くるみ</v>
      </c>
      <c r="C65" s="5" t="str">
        <f>IFERROR(VLOOKUP(B65,選手!$K:$M,2,FALSE),"")</f>
        <v>近畿大学</v>
      </c>
      <c r="D65" s="5">
        <f>IFERROR(VLOOKUP(B65,選手!K:M,3,FALSE),"")</f>
        <v>2</v>
      </c>
      <c r="E65" s="5">
        <f>IFERROR(VLOOKUP(B65,春関!$F:$H,3,FALSE),0)</f>
        <v>0</v>
      </c>
      <c r="F65" s="5">
        <f>IFERROR(VLOOKUP(B65,西日本!$F:$H,3,FALSE),0)</f>
        <v>0</v>
      </c>
      <c r="G65" s="52">
        <f>IFERROR(VLOOKUP(B65,選抜!$F:$H,3,FALSE),0)</f>
        <v>0</v>
      </c>
      <c r="H65" s="5">
        <f>IFERROR(VLOOKUP(B65,秋関!$F:$H,3,FALSE),0)</f>
        <v>0</v>
      </c>
      <c r="I65" s="5">
        <f>IFERROR(VLOOKUP(B65,インカレ!$F:$H,3,FALSE),0)</f>
        <v>0</v>
      </c>
      <c r="J65" s="24">
        <f>IFERROR(VLOOKUP(B65,新人戦!$F:$H,3,FALSE),0)</f>
        <v>0</v>
      </c>
      <c r="K65" s="24">
        <f t="shared" si="3"/>
        <v>0</v>
      </c>
    </row>
    <row r="66" spans="1:11">
      <c r="A66" s="1">
        <f t="shared" ref="A66:A97" si="4">RANK($K66,$K:$K)</f>
        <v>20</v>
      </c>
      <c r="B66" s="89" t="str">
        <f>選手!K59</f>
        <v>田中 日菜子</v>
      </c>
      <c r="C66" s="5" t="str">
        <f>IFERROR(VLOOKUP(B66,選手!$K:$M,2,FALSE),"")</f>
        <v>甲南大学</v>
      </c>
      <c r="D66" s="5">
        <f>IFERROR(VLOOKUP(B66,選手!K:M,3,FALSE),"")</f>
        <v>4</v>
      </c>
      <c r="E66" s="5">
        <f>IFERROR(VLOOKUP(B66,春関!$F:$H,3,FALSE),0)</f>
        <v>0</v>
      </c>
      <c r="F66" s="5">
        <f>IFERROR(VLOOKUP(B66,西日本!$F:$H,3,FALSE),0)</f>
        <v>0</v>
      </c>
      <c r="G66" s="52">
        <f>IFERROR(VLOOKUP(B66,選抜!$F:$H,3,FALSE),0)</f>
        <v>0</v>
      </c>
      <c r="H66" s="5">
        <f>IFERROR(VLOOKUP(B66,秋関!$F:$H,3,FALSE),0)</f>
        <v>0</v>
      </c>
      <c r="I66" s="5">
        <f>IFERROR(VLOOKUP(B66,インカレ!$F:$H,3,FALSE),0)</f>
        <v>0</v>
      </c>
      <c r="J66" s="24">
        <f>IFERROR(VLOOKUP(B66,新人戦!$F:$H,3,FALSE),0)</f>
        <v>0</v>
      </c>
      <c r="K66" s="24">
        <f t="shared" ref="K66:K97" si="5">LARGE(E66:J66,1)+LARGE(E66:J66,2)+LARGE(E66:J66,3)</f>
        <v>0</v>
      </c>
    </row>
    <row r="67" spans="1:11">
      <c r="A67" s="1">
        <f t="shared" si="4"/>
        <v>20</v>
      </c>
      <c r="B67" s="89" t="str">
        <f>選手!K60</f>
        <v>稲田 朱音</v>
      </c>
      <c r="C67" s="5" t="str">
        <f>IFERROR(VLOOKUP(B67,選手!$K:$M,2,FALSE),"")</f>
        <v>甲南大学</v>
      </c>
      <c r="D67" s="5">
        <f>IFERROR(VLOOKUP(B67,選手!K:M,3,FALSE),"")</f>
        <v>3</v>
      </c>
      <c r="E67" s="5">
        <f>IFERROR(VLOOKUP(B67,春関!$F:$H,3,FALSE),0)</f>
        <v>0</v>
      </c>
      <c r="F67" s="5">
        <f>IFERROR(VLOOKUP(B67,西日本!$F:$H,3,FALSE),0)</f>
        <v>0</v>
      </c>
      <c r="G67" s="52">
        <f>IFERROR(VLOOKUP(B67,選抜!$F:$H,3,FALSE),0)</f>
        <v>0</v>
      </c>
      <c r="H67" s="5">
        <f>IFERROR(VLOOKUP(B67,秋関!$F:$H,3,FALSE),0)</f>
        <v>0</v>
      </c>
      <c r="I67" s="5">
        <f>IFERROR(VLOOKUP(B67,インカレ!$F:$H,3,FALSE),0)</f>
        <v>0</v>
      </c>
      <c r="J67" s="24">
        <f>IFERROR(VLOOKUP(B67,新人戦!$F:$H,3,FALSE),0)</f>
        <v>0</v>
      </c>
      <c r="K67" s="24">
        <f t="shared" si="5"/>
        <v>0</v>
      </c>
    </row>
    <row r="68" spans="1:11">
      <c r="A68" s="1">
        <f t="shared" si="4"/>
        <v>20</v>
      </c>
      <c r="B68" s="89" t="str">
        <f>選手!K61</f>
        <v>薄井 麻央</v>
      </c>
      <c r="C68" s="5" t="str">
        <f>IFERROR(VLOOKUP(B68,選手!$K:$M,2,FALSE),"")</f>
        <v>甲南大学</v>
      </c>
      <c r="D68" s="5">
        <f>IFERROR(VLOOKUP(B68,選手!K:M,3,FALSE),"")</f>
        <v>3</v>
      </c>
      <c r="E68" s="5">
        <f>IFERROR(VLOOKUP(B68,春関!$F:$H,3,FALSE),0)</f>
        <v>0</v>
      </c>
      <c r="F68" s="5">
        <f>IFERROR(VLOOKUP(B68,西日本!$F:$H,3,FALSE),0)</f>
        <v>0</v>
      </c>
      <c r="G68" s="52">
        <f>IFERROR(VLOOKUP(B68,選抜!$F:$H,3,FALSE),0)</f>
        <v>0</v>
      </c>
      <c r="H68" s="5">
        <f>IFERROR(VLOOKUP(B68,秋関!$F:$H,3,FALSE),0)</f>
        <v>0</v>
      </c>
      <c r="I68" s="5">
        <f>IFERROR(VLOOKUP(B68,インカレ!$F:$H,3,FALSE),0)</f>
        <v>0</v>
      </c>
      <c r="J68" s="24">
        <f>IFERROR(VLOOKUP(B68,新人戦!$F:$H,3,FALSE),0)</f>
        <v>0</v>
      </c>
      <c r="K68" s="24">
        <f t="shared" si="5"/>
        <v>0</v>
      </c>
    </row>
    <row r="69" spans="1:11">
      <c r="A69" s="1">
        <f t="shared" si="4"/>
        <v>20</v>
      </c>
      <c r="B69" s="89" t="str">
        <f>選手!K62</f>
        <v>甲斐 美咲</v>
      </c>
      <c r="C69" s="5" t="str">
        <f>IFERROR(VLOOKUP(B69,選手!$K:$M,2,FALSE),"")</f>
        <v>甲南大学</v>
      </c>
      <c r="D69" s="5">
        <f>IFERROR(VLOOKUP(B69,選手!K:M,3,FALSE),"")</f>
        <v>3</v>
      </c>
      <c r="E69" s="5">
        <f>IFERROR(VLOOKUP(B69,春関!$F:$H,3,FALSE),0)</f>
        <v>0</v>
      </c>
      <c r="F69" s="5">
        <f>IFERROR(VLOOKUP(B69,西日本!$F:$H,3,FALSE),0)</f>
        <v>0</v>
      </c>
      <c r="G69" s="52">
        <f>IFERROR(VLOOKUP(B69,選抜!$F:$H,3,FALSE),0)</f>
        <v>0</v>
      </c>
      <c r="H69" s="5">
        <f>IFERROR(VLOOKUP(B69,秋関!$F:$H,3,FALSE),0)</f>
        <v>0</v>
      </c>
      <c r="I69" s="5">
        <f>IFERROR(VLOOKUP(B69,インカレ!$F:$H,3,FALSE),0)</f>
        <v>0</v>
      </c>
      <c r="J69" s="24">
        <f>IFERROR(VLOOKUP(B69,新人戦!$F:$H,3,FALSE),0)</f>
        <v>0</v>
      </c>
      <c r="K69" s="24">
        <f t="shared" si="5"/>
        <v>0</v>
      </c>
    </row>
    <row r="70" spans="1:11">
      <c r="A70" s="1">
        <f t="shared" si="4"/>
        <v>20</v>
      </c>
      <c r="B70" s="89" t="str">
        <f>選手!K63</f>
        <v>藤井 彩乃</v>
      </c>
      <c r="C70" s="5" t="str">
        <f>IFERROR(VLOOKUP(B70,選手!$K:$M,2,FALSE),"")</f>
        <v>甲南大学</v>
      </c>
      <c r="D70" s="5">
        <f>IFERROR(VLOOKUP(B70,選手!K:M,3,FALSE),"")</f>
        <v>3</v>
      </c>
      <c r="E70" s="5">
        <f>IFERROR(VLOOKUP(B70,春関!$F:$H,3,FALSE),0)</f>
        <v>0</v>
      </c>
      <c r="F70" s="5">
        <f>IFERROR(VLOOKUP(B70,西日本!$F:$H,3,FALSE),0)</f>
        <v>0</v>
      </c>
      <c r="G70" s="52">
        <f>IFERROR(VLOOKUP(B70,選抜!$F:$H,3,FALSE),0)</f>
        <v>0</v>
      </c>
      <c r="H70" s="5">
        <f>IFERROR(VLOOKUP(B70,秋関!$F:$H,3,FALSE),0)</f>
        <v>0</v>
      </c>
      <c r="I70" s="5">
        <f>IFERROR(VLOOKUP(B70,インカレ!$F:$H,3,FALSE),0)</f>
        <v>0</v>
      </c>
      <c r="J70" s="24">
        <f>IFERROR(VLOOKUP(B70,新人戦!$F:$H,3,FALSE),0)</f>
        <v>0</v>
      </c>
      <c r="K70" s="24">
        <f t="shared" si="5"/>
        <v>0</v>
      </c>
    </row>
    <row r="71" spans="1:11">
      <c r="A71" s="1">
        <f t="shared" si="4"/>
        <v>20</v>
      </c>
      <c r="B71" s="89" t="str">
        <f>選手!K64</f>
        <v>藤井 麻琴</v>
      </c>
      <c r="C71" s="5" t="str">
        <f>IFERROR(VLOOKUP(B71,選手!$K:$M,2,FALSE),"")</f>
        <v>甲南大学</v>
      </c>
      <c r="D71" s="5">
        <f>IFERROR(VLOOKUP(B71,選手!K:M,3,FALSE),"")</f>
        <v>3</v>
      </c>
      <c r="E71" s="5">
        <f>IFERROR(VLOOKUP(B71,春関!$F:$H,3,FALSE),0)</f>
        <v>0</v>
      </c>
      <c r="F71" s="5">
        <f>IFERROR(VLOOKUP(B71,西日本!$F:$H,3,FALSE),0)</f>
        <v>0</v>
      </c>
      <c r="G71" s="52">
        <f>IFERROR(VLOOKUP(B71,選抜!$F:$H,3,FALSE),0)</f>
        <v>0</v>
      </c>
      <c r="H71" s="5">
        <f>IFERROR(VLOOKUP(B71,秋関!$F:$H,3,FALSE),0)</f>
        <v>0</v>
      </c>
      <c r="I71" s="5">
        <f>IFERROR(VLOOKUP(B71,インカレ!$F:$H,3,FALSE),0)</f>
        <v>0</v>
      </c>
      <c r="J71" s="24">
        <f>IFERROR(VLOOKUP(B71,新人戦!$F:$H,3,FALSE),0)</f>
        <v>0</v>
      </c>
      <c r="K71" s="24">
        <f t="shared" si="5"/>
        <v>0</v>
      </c>
    </row>
    <row r="72" spans="1:11">
      <c r="A72" s="1">
        <f t="shared" si="4"/>
        <v>20</v>
      </c>
      <c r="B72" s="89" t="str">
        <f>選手!K66</f>
        <v>森川 真緒</v>
      </c>
      <c r="C72" s="5" t="str">
        <f>IFERROR(VLOOKUP(B72,選手!$K:$M,2,FALSE),"")</f>
        <v>甲南大学</v>
      </c>
      <c r="D72" s="5">
        <f>IFERROR(VLOOKUP(B72,選手!K:M,3,FALSE),"")</f>
        <v>3</v>
      </c>
      <c r="E72" s="5">
        <f>IFERROR(VLOOKUP(B72,春関!$F:$H,3,FALSE),0)</f>
        <v>0</v>
      </c>
      <c r="F72" s="5">
        <f>IFERROR(VLOOKUP(B72,西日本!$F:$H,3,FALSE),0)</f>
        <v>0</v>
      </c>
      <c r="G72" s="52">
        <f>IFERROR(VLOOKUP(B72,選抜!$F:$H,3,FALSE),0)</f>
        <v>0</v>
      </c>
      <c r="H72" s="5">
        <f>IFERROR(VLOOKUP(B72,秋関!$F:$H,3,FALSE),0)</f>
        <v>0</v>
      </c>
      <c r="I72" s="5">
        <f>IFERROR(VLOOKUP(B72,インカレ!$F:$H,3,FALSE),0)</f>
        <v>0</v>
      </c>
      <c r="J72" s="24">
        <f>IFERROR(VLOOKUP(B72,新人戦!$F:$H,3,FALSE),0)</f>
        <v>0</v>
      </c>
      <c r="K72" s="24">
        <f t="shared" si="5"/>
        <v>0</v>
      </c>
    </row>
    <row r="73" spans="1:11">
      <c r="A73" s="1">
        <f t="shared" si="4"/>
        <v>20</v>
      </c>
      <c r="B73" s="89" t="str">
        <f>選手!K67</f>
        <v>白澤 佳乃</v>
      </c>
      <c r="C73" s="5" t="str">
        <f>IFERROR(VLOOKUP(B73,選手!$K:$M,2,FALSE),"")</f>
        <v>甲南大学</v>
      </c>
      <c r="D73" s="5">
        <f>IFERROR(VLOOKUP(B73,選手!K:M,3,FALSE),"")</f>
        <v>2</v>
      </c>
      <c r="E73" s="5">
        <f>IFERROR(VLOOKUP(B73,春関!$F:$H,3,FALSE),0)</f>
        <v>0</v>
      </c>
      <c r="F73" s="5">
        <f>IFERROR(VLOOKUP(B73,西日本!$F:$H,3,FALSE),0)</f>
        <v>0</v>
      </c>
      <c r="G73" s="52">
        <f>IFERROR(VLOOKUP(B73,選抜!$F:$H,3,FALSE),0)</f>
        <v>0</v>
      </c>
      <c r="H73" s="5">
        <f>IFERROR(VLOOKUP(B73,秋関!$F:$H,3,FALSE),0)</f>
        <v>0</v>
      </c>
      <c r="I73" s="5">
        <f>IFERROR(VLOOKUP(B73,インカレ!$F:$H,3,FALSE),0)</f>
        <v>0</v>
      </c>
      <c r="J73" s="24">
        <f>IFERROR(VLOOKUP(B73,新人戦!$F:$H,3,FALSE),0)</f>
        <v>0</v>
      </c>
      <c r="K73" s="24">
        <f t="shared" si="5"/>
        <v>0</v>
      </c>
    </row>
    <row r="74" spans="1:11">
      <c r="A74" s="1">
        <f t="shared" si="4"/>
        <v>20</v>
      </c>
      <c r="B74" s="89" t="str">
        <f>選手!K68</f>
        <v>谷ノ上 季里音</v>
      </c>
      <c r="C74" s="5" t="str">
        <f>IFERROR(VLOOKUP(B74,選手!$K:$M,2,FALSE),"")</f>
        <v>甲南大学</v>
      </c>
      <c r="D74" s="5">
        <f>IFERROR(VLOOKUP(B74,選手!K:M,3,FALSE),"")</f>
        <v>2</v>
      </c>
      <c r="E74" s="5">
        <f>IFERROR(VLOOKUP(B74,春関!$F:$H,3,FALSE),0)</f>
        <v>0</v>
      </c>
      <c r="F74" s="5">
        <f>IFERROR(VLOOKUP(B74,西日本!$F:$H,3,FALSE),0)</f>
        <v>0</v>
      </c>
      <c r="G74" s="52">
        <f>IFERROR(VLOOKUP(B74,選抜!$F:$H,3,FALSE),0)</f>
        <v>0</v>
      </c>
      <c r="H74" s="5">
        <f>IFERROR(VLOOKUP(B74,秋関!$F:$H,3,FALSE),0)</f>
        <v>0</v>
      </c>
      <c r="I74" s="5">
        <f>IFERROR(VLOOKUP(B74,インカレ!$F:$H,3,FALSE),0)</f>
        <v>0</v>
      </c>
      <c r="J74" s="24">
        <f>IFERROR(VLOOKUP(B74,新人戦!$F:$H,3,FALSE),0)</f>
        <v>0</v>
      </c>
      <c r="K74" s="24">
        <f t="shared" si="5"/>
        <v>0</v>
      </c>
    </row>
    <row r="75" spans="1:11">
      <c r="A75" s="1">
        <f t="shared" si="4"/>
        <v>20</v>
      </c>
      <c r="B75" s="89" t="str">
        <f>選手!K69</f>
        <v>川端 芽愛</v>
      </c>
      <c r="C75" s="5" t="str">
        <f>IFERROR(VLOOKUP(B75,選手!$K:$M,2,FALSE),"")</f>
        <v>甲南大学</v>
      </c>
      <c r="D75" s="5">
        <f>IFERROR(VLOOKUP(B75,選手!K:M,3,FALSE),"")</f>
        <v>1</v>
      </c>
      <c r="E75" s="5">
        <f>IFERROR(VLOOKUP(B75,春関!$F:$H,3,FALSE),0)</f>
        <v>0</v>
      </c>
      <c r="F75" s="5">
        <f>IFERROR(VLOOKUP(B75,西日本!$F:$H,3,FALSE),0)</f>
        <v>0</v>
      </c>
      <c r="G75" s="52">
        <f>IFERROR(VLOOKUP(B75,選抜!$F:$H,3,FALSE),0)</f>
        <v>0</v>
      </c>
      <c r="H75" s="5">
        <f>IFERROR(VLOOKUP(B75,秋関!$F:$H,3,FALSE),0)</f>
        <v>0</v>
      </c>
      <c r="I75" s="5">
        <f>IFERROR(VLOOKUP(B75,インカレ!$F:$H,3,FALSE),0)</f>
        <v>0</v>
      </c>
      <c r="J75" s="24">
        <f>IFERROR(VLOOKUP(B75,新人戦!$F:$H,3,FALSE),0)</f>
        <v>0</v>
      </c>
      <c r="K75" s="24">
        <f t="shared" si="5"/>
        <v>0</v>
      </c>
    </row>
    <row r="76" spans="1:11">
      <c r="A76" s="1">
        <f t="shared" si="4"/>
        <v>20</v>
      </c>
      <c r="B76" s="89" t="str">
        <f>選手!K70</f>
        <v>明山 美羽</v>
      </c>
      <c r="C76" s="5" t="str">
        <f>IFERROR(VLOOKUP(B76,選手!$K:$M,2,FALSE),"")</f>
        <v>四国大学</v>
      </c>
      <c r="D76" s="5">
        <f>IFERROR(VLOOKUP(B76,選手!K:M,3,FALSE),"")</f>
        <v>4</v>
      </c>
      <c r="E76" s="5">
        <f>IFERROR(VLOOKUP(B76,春関!$F:$H,3,FALSE),0)</f>
        <v>0</v>
      </c>
      <c r="F76" s="5">
        <f>IFERROR(VLOOKUP(B76,西日本!$F:$H,3,FALSE),0)</f>
        <v>0</v>
      </c>
      <c r="G76" s="52">
        <f>IFERROR(VLOOKUP(B76,選抜!$F:$H,3,FALSE),0)</f>
        <v>0</v>
      </c>
      <c r="H76" s="5">
        <f>IFERROR(VLOOKUP(B76,秋関!$F:$H,3,FALSE),0)</f>
        <v>0</v>
      </c>
      <c r="I76" s="5">
        <f>IFERROR(VLOOKUP(B76,インカレ!$F:$H,3,FALSE),0)</f>
        <v>0</v>
      </c>
      <c r="J76" s="24">
        <f>IFERROR(VLOOKUP(B76,新人戦!$F:$H,3,FALSE),0)</f>
        <v>0</v>
      </c>
      <c r="K76" s="24">
        <f t="shared" si="5"/>
        <v>0</v>
      </c>
    </row>
    <row r="77" spans="1:11">
      <c r="A77" s="1">
        <f t="shared" si="4"/>
        <v>20</v>
      </c>
      <c r="B77" s="89" t="str">
        <f>選手!K71</f>
        <v>山崎 葉月</v>
      </c>
      <c r="C77" s="5" t="str">
        <f>IFERROR(VLOOKUP(B77,選手!$K:$M,2,FALSE),"")</f>
        <v>四国大学</v>
      </c>
      <c r="D77" s="5">
        <f>IFERROR(VLOOKUP(B77,選手!K:M,3,FALSE),"")</f>
        <v>4</v>
      </c>
      <c r="E77" s="5">
        <f>IFERROR(VLOOKUP(B77,春関!$F:$H,3,FALSE),0)</f>
        <v>0</v>
      </c>
      <c r="F77" s="5">
        <f>IFERROR(VLOOKUP(B77,西日本!$F:$H,3,FALSE),0)</f>
        <v>0</v>
      </c>
      <c r="G77" s="52">
        <f>IFERROR(VLOOKUP(B77,選抜!$F:$H,3,FALSE),0)</f>
        <v>0</v>
      </c>
      <c r="H77" s="5">
        <f>IFERROR(VLOOKUP(B77,秋関!$F:$H,3,FALSE),0)</f>
        <v>0</v>
      </c>
      <c r="I77" s="5">
        <f>IFERROR(VLOOKUP(B77,インカレ!$F:$H,3,FALSE),0)</f>
        <v>0</v>
      </c>
      <c r="J77" s="24">
        <f>IFERROR(VLOOKUP(B77,新人戦!$F:$H,3,FALSE),0)</f>
        <v>0</v>
      </c>
      <c r="K77" s="24">
        <f t="shared" si="5"/>
        <v>0</v>
      </c>
    </row>
    <row r="78" spans="1:11">
      <c r="A78" s="1">
        <f t="shared" si="4"/>
        <v>20</v>
      </c>
      <c r="B78" s="89" t="str">
        <f>選手!K72</f>
        <v>加藤 愛理</v>
      </c>
      <c r="C78" s="5" t="str">
        <f>IFERROR(VLOOKUP(B78,選手!$K:$M,2,FALSE),"")</f>
        <v>四国大学</v>
      </c>
      <c r="D78" s="5">
        <f>IFERROR(VLOOKUP(B78,選手!K:M,3,FALSE),"")</f>
        <v>3</v>
      </c>
      <c r="E78" s="5">
        <f>IFERROR(VLOOKUP(B78,春関!$F:$H,3,FALSE),0)</f>
        <v>0</v>
      </c>
      <c r="F78" s="5">
        <f>IFERROR(VLOOKUP(B78,西日本!$F:$H,3,FALSE),0)</f>
        <v>0</v>
      </c>
      <c r="G78" s="52">
        <f>IFERROR(VLOOKUP(B78,選抜!$F:$H,3,FALSE),0)</f>
        <v>0</v>
      </c>
      <c r="H78" s="5">
        <f>IFERROR(VLOOKUP(B78,秋関!$F:$H,3,FALSE),0)</f>
        <v>0</v>
      </c>
      <c r="I78" s="5">
        <f>IFERROR(VLOOKUP(B78,インカレ!$F:$H,3,FALSE),0)</f>
        <v>0</v>
      </c>
      <c r="J78" s="24">
        <f>IFERROR(VLOOKUP(B78,新人戦!$F:$H,3,FALSE),0)</f>
        <v>0</v>
      </c>
      <c r="K78" s="24">
        <f t="shared" si="5"/>
        <v>0</v>
      </c>
    </row>
    <row r="79" spans="1:11">
      <c r="A79" s="1">
        <f t="shared" si="4"/>
        <v>20</v>
      </c>
      <c r="B79" s="89" t="str">
        <f>選手!K73</f>
        <v>西 歩果</v>
      </c>
      <c r="C79" s="5" t="str">
        <f>IFERROR(VLOOKUP(B79,選手!$K:$M,2,FALSE),"")</f>
        <v>四国大学</v>
      </c>
      <c r="D79" s="5">
        <f>IFERROR(VLOOKUP(B79,選手!K:M,3,FALSE),"")</f>
        <v>1</v>
      </c>
      <c r="E79" s="5">
        <f>IFERROR(VLOOKUP(B79,春関!$F:$H,3,FALSE),0)</f>
        <v>0</v>
      </c>
      <c r="F79" s="5">
        <f>IFERROR(VLOOKUP(B79,西日本!$F:$H,3,FALSE),0)</f>
        <v>0</v>
      </c>
      <c r="G79" s="52">
        <f>IFERROR(VLOOKUP(B79,選抜!$F:$H,3,FALSE),0)</f>
        <v>0</v>
      </c>
      <c r="H79" s="5">
        <f>IFERROR(VLOOKUP(B79,秋関!$F:$H,3,FALSE),0)</f>
        <v>0</v>
      </c>
      <c r="I79" s="5">
        <f>IFERROR(VLOOKUP(B79,インカレ!$F:$H,3,FALSE),0)</f>
        <v>0</v>
      </c>
      <c r="J79" s="24">
        <f>IFERROR(VLOOKUP(B79,新人戦!$F:$H,3,FALSE),0)</f>
        <v>0</v>
      </c>
      <c r="K79" s="24">
        <f t="shared" si="5"/>
        <v>0</v>
      </c>
    </row>
    <row r="80" spans="1:11">
      <c r="A80" s="1">
        <f t="shared" si="4"/>
        <v>20</v>
      </c>
      <c r="B80" s="89" t="str">
        <f>選手!K74</f>
        <v>熊尾 弥月</v>
      </c>
      <c r="C80" s="5" t="str">
        <f>IFERROR(VLOOKUP(B80,選手!$K:$M,2,FALSE),"")</f>
        <v>四国大学</v>
      </c>
      <c r="D80" s="5">
        <f>IFERROR(VLOOKUP(B80,選手!K:M,3,FALSE),"")</f>
        <v>1</v>
      </c>
      <c r="E80" s="5">
        <f>IFERROR(VLOOKUP(B80,春関!$F:$H,3,FALSE),0)</f>
        <v>0</v>
      </c>
      <c r="F80" s="5">
        <f>IFERROR(VLOOKUP(B80,西日本!$F:$H,3,FALSE),0)</f>
        <v>0</v>
      </c>
      <c r="G80" s="52">
        <f>IFERROR(VLOOKUP(B80,選抜!$F:$H,3,FALSE),0)</f>
        <v>0</v>
      </c>
      <c r="H80" s="5">
        <f>IFERROR(VLOOKUP(B80,秋関!$F:$H,3,FALSE),0)</f>
        <v>0</v>
      </c>
      <c r="I80" s="5">
        <f>IFERROR(VLOOKUP(B80,インカレ!$F:$H,3,FALSE),0)</f>
        <v>0</v>
      </c>
      <c r="J80" s="24">
        <f>IFERROR(VLOOKUP(B80,新人戦!$F:$H,3,FALSE),0)</f>
        <v>0</v>
      </c>
      <c r="K80" s="24">
        <f t="shared" si="5"/>
        <v>0</v>
      </c>
    </row>
    <row r="81" spans="1:11">
      <c r="A81" s="1">
        <f t="shared" si="4"/>
        <v>20</v>
      </c>
      <c r="B81" s="89" t="str">
        <f>選手!K75</f>
        <v>武田 璃奈</v>
      </c>
      <c r="C81" s="5" t="str">
        <f>IFERROR(VLOOKUP(B81,選手!$K:$M,2,FALSE),"")</f>
        <v>大阪大学</v>
      </c>
      <c r="D81" s="5">
        <f>IFERROR(VLOOKUP(B81,選手!K:M,3,FALSE),"")</f>
        <v>4</v>
      </c>
      <c r="E81" s="5">
        <f>IFERROR(VLOOKUP(B81,春関!$F:$H,3,FALSE),0)</f>
        <v>0</v>
      </c>
      <c r="F81" s="5">
        <f>IFERROR(VLOOKUP(B81,西日本!$F:$H,3,FALSE),0)</f>
        <v>0</v>
      </c>
      <c r="G81" s="52">
        <f>IFERROR(VLOOKUP(B81,選抜!$F:$H,3,FALSE),0)</f>
        <v>0</v>
      </c>
      <c r="H81" s="5">
        <f>IFERROR(VLOOKUP(B81,秋関!$F:$H,3,FALSE),0)</f>
        <v>0</v>
      </c>
      <c r="I81" s="5">
        <f>IFERROR(VLOOKUP(B81,インカレ!$F:$H,3,FALSE),0)</f>
        <v>0</v>
      </c>
      <c r="J81" s="24">
        <f>IFERROR(VLOOKUP(B81,新人戦!$F:$H,3,FALSE),0)</f>
        <v>0</v>
      </c>
      <c r="K81" s="24">
        <f t="shared" si="5"/>
        <v>0</v>
      </c>
    </row>
    <row r="82" spans="1:11">
      <c r="A82" s="1">
        <f t="shared" si="4"/>
        <v>20</v>
      </c>
      <c r="B82" s="89" t="str">
        <f>選手!K76</f>
        <v>藤井 真央</v>
      </c>
      <c r="C82" s="5" t="str">
        <f>IFERROR(VLOOKUP(B82,選手!$K:$M,2,FALSE),"")</f>
        <v>大阪大学</v>
      </c>
      <c r="D82" s="5">
        <f>IFERROR(VLOOKUP(B82,選手!K:M,3,FALSE),"")</f>
        <v>4</v>
      </c>
      <c r="E82" s="5">
        <f>IFERROR(VLOOKUP(B82,春関!$F:$H,3,FALSE),0)</f>
        <v>0</v>
      </c>
      <c r="F82" s="5">
        <f>IFERROR(VLOOKUP(B82,西日本!$F:$H,3,FALSE),0)</f>
        <v>0</v>
      </c>
      <c r="G82" s="52">
        <f>IFERROR(VLOOKUP(B82,選抜!$F:$H,3,FALSE),0)</f>
        <v>0</v>
      </c>
      <c r="H82" s="5">
        <f>IFERROR(VLOOKUP(B82,秋関!$F:$H,3,FALSE),0)</f>
        <v>0</v>
      </c>
      <c r="I82" s="5">
        <f>IFERROR(VLOOKUP(B82,インカレ!$F:$H,3,FALSE),0)</f>
        <v>0</v>
      </c>
      <c r="J82" s="24">
        <f>IFERROR(VLOOKUP(B82,新人戦!$F:$H,3,FALSE),0)</f>
        <v>0</v>
      </c>
      <c r="K82" s="24">
        <f t="shared" si="5"/>
        <v>0</v>
      </c>
    </row>
    <row r="83" spans="1:11">
      <c r="A83" s="1">
        <f t="shared" si="4"/>
        <v>20</v>
      </c>
      <c r="B83" s="89" t="str">
        <f>選手!K77</f>
        <v>松本 梨佳子</v>
      </c>
      <c r="C83" s="5" t="str">
        <f>IFERROR(VLOOKUP(B83,選手!$K:$M,2,FALSE),"")</f>
        <v>大阪大学</v>
      </c>
      <c r="D83" s="5">
        <f>IFERROR(VLOOKUP(B83,選手!K:M,3,FALSE),"")</f>
        <v>4</v>
      </c>
      <c r="E83" s="5">
        <f>IFERROR(VLOOKUP(B83,春関!$F:$H,3,FALSE),0)</f>
        <v>0</v>
      </c>
      <c r="F83" s="5">
        <f>IFERROR(VLOOKUP(B83,西日本!$F:$H,3,FALSE),0)</f>
        <v>0</v>
      </c>
      <c r="G83" s="52">
        <f>IFERROR(VLOOKUP(B83,選抜!$F:$H,3,FALSE),0)</f>
        <v>0</v>
      </c>
      <c r="H83" s="5">
        <f>IFERROR(VLOOKUP(B83,秋関!$F:$H,3,FALSE),0)</f>
        <v>0</v>
      </c>
      <c r="I83" s="5">
        <f>IFERROR(VLOOKUP(B83,インカレ!$F:$H,3,FALSE),0)</f>
        <v>0</v>
      </c>
      <c r="J83" s="24">
        <f>IFERROR(VLOOKUP(B83,新人戦!$F:$H,3,FALSE),0)</f>
        <v>0</v>
      </c>
      <c r="K83" s="24">
        <f t="shared" si="5"/>
        <v>0</v>
      </c>
    </row>
    <row r="84" spans="1:11">
      <c r="A84" s="1">
        <f t="shared" si="4"/>
        <v>20</v>
      </c>
      <c r="B84" s="89" t="str">
        <f>選手!K78</f>
        <v>森 愛夏</v>
      </c>
      <c r="C84" s="5" t="str">
        <f>IFERROR(VLOOKUP(B84,選手!$K:$M,2,FALSE),"")</f>
        <v>大阪大学</v>
      </c>
      <c r="D84" s="5">
        <f>IFERROR(VLOOKUP(B84,選手!K:M,3,FALSE),"")</f>
        <v>4</v>
      </c>
      <c r="E84" s="5">
        <f>IFERROR(VLOOKUP(B84,春関!$F:$H,3,FALSE),0)</f>
        <v>0</v>
      </c>
      <c r="F84" s="5">
        <f>IFERROR(VLOOKUP(B84,西日本!$F:$H,3,FALSE),0)</f>
        <v>0</v>
      </c>
      <c r="G84" s="52">
        <f>IFERROR(VLOOKUP(B84,選抜!$F:$H,3,FALSE),0)</f>
        <v>0</v>
      </c>
      <c r="H84" s="5">
        <f>IFERROR(VLOOKUP(B84,秋関!$F:$H,3,FALSE),0)</f>
        <v>0</v>
      </c>
      <c r="I84" s="5">
        <f>IFERROR(VLOOKUP(B84,インカレ!$F:$H,3,FALSE),0)</f>
        <v>0</v>
      </c>
      <c r="J84" s="24">
        <f>IFERROR(VLOOKUP(B84,新人戦!$F:$H,3,FALSE),0)</f>
        <v>0</v>
      </c>
      <c r="K84" s="24">
        <f t="shared" si="5"/>
        <v>0</v>
      </c>
    </row>
    <row r="85" spans="1:11">
      <c r="A85" s="1">
        <f t="shared" si="4"/>
        <v>20</v>
      </c>
      <c r="B85" s="89" t="str">
        <f>選手!K79</f>
        <v>岡田 真衣</v>
      </c>
      <c r="C85" s="5" t="str">
        <f>IFERROR(VLOOKUP(B85,選手!$K:$M,2,FALSE),"")</f>
        <v>大阪大学</v>
      </c>
      <c r="D85" s="5">
        <f>IFERROR(VLOOKUP(B85,選手!K:M,3,FALSE),"")</f>
        <v>3</v>
      </c>
      <c r="E85" s="5">
        <f>IFERROR(VLOOKUP(B85,春関!$F:$H,3,FALSE),0)</f>
        <v>0</v>
      </c>
      <c r="F85" s="5">
        <f>IFERROR(VLOOKUP(B85,西日本!$F:$H,3,FALSE),0)</f>
        <v>0</v>
      </c>
      <c r="G85" s="52">
        <f>IFERROR(VLOOKUP(B85,選抜!$F:$H,3,FALSE),0)</f>
        <v>0</v>
      </c>
      <c r="H85" s="5">
        <f>IFERROR(VLOOKUP(B85,秋関!$F:$H,3,FALSE),0)</f>
        <v>0</v>
      </c>
      <c r="I85" s="5">
        <f>IFERROR(VLOOKUP(B85,インカレ!$F:$H,3,FALSE),0)</f>
        <v>0</v>
      </c>
      <c r="J85" s="24">
        <f>IFERROR(VLOOKUP(B85,新人戦!$F:$H,3,FALSE),0)</f>
        <v>0</v>
      </c>
      <c r="K85" s="24">
        <f t="shared" si="5"/>
        <v>0</v>
      </c>
    </row>
    <row r="86" spans="1:11">
      <c r="A86" s="1">
        <f t="shared" si="4"/>
        <v>20</v>
      </c>
      <c r="B86" s="89" t="str">
        <f>選手!K80</f>
        <v>木村 美湧</v>
      </c>
      <c r="C86" s="5" t="str">
        <f>IFERROR(VLOOKUP(B86,選手!$K:$M,2,FALSE),"")</f>
        <v>大阪大学</v>
      </c>
      <c r="D86" s="5">
        <f>IFERROR(VLOOKUP(B86,選手!K:M,3,FALSE),"")</f>
        <v>3</v>
      </c>
      <c r="E86" s="5">
        <f>IFERROR(VLOOKUP(B86,春関!$F:$H,3,FALSE),0)</f>
        <v>0</v>
      </c>
      <c r="F86" s="5">
        <f>IFERROR(VLOOKUP(B86,西日本!$F:$H,3,FALSE),0)</f>
        <v>0</v>
      </c>
      <c r="G86" s="52">
        <f>IFERROR(VLOOKUP(B86,選抜!$F:$H,3,FALSE),0)</f>
        <v>0</v>
      </c>
      <c r="H86" s="5">
        <f>IFERROR(VLOOKUP(B86,秋関!$F:$H,3,FALSE),0)</f>
        <v>0</v>
      </c>
      <c r="I86" s="5">
        <f>IFERROR(VLOOKUP(B86,インカレ!$F:$H,3,FALSE),0)</f>
        <v>0</v>
      </c>
      <c r="J86" s="24">
        <f>IFERROR(VLOOKUP(B86,新人戦!$F:$H,3,FALSE),0)</f>
        <v>0</v>
      </c>
      <c r="K86" s="24">
        <f t="shared" si="5"/>
        <v>0</v>
      </c>
    </row>
    <row r="87" spans="1:11">
      <c r="A87" s="1">
        <f t="shared" si="4"/>
        <v>20</v>
      </c>
      <c r="B87" s="89" t="str">
        <f>選手!K81</f>
        <v>寺下 茉凜</v>
      </c>
      <c r="C87" s="5" t="str">
        <f>IFERROR(VLOOKUP(B87,選手!$K:$M,2,FALSE),"")</f>
        <v>大阪大学</v>
      </c>
      <c r="D87" s="5">
        <f>IFERROR(VLOOKUP(B87,選手!K:M,3,FALSE),"")</f>
        <v>3</v>
      </c>
      <c r="E87" s="5">
        <f>IFERROR(VLOOKUP(B87,春関!$F:$H,3,FALSE),0)</f>
        <v>0</v>
      </c>
      <c r="F87" s="5">
        <f>IFERROR(VLOOKUP(B87,西日本!$F:$H,3,FALSE),0)</f>
        <v>0</v>
      </c>
      <c r="G87" s="52">
        <f>IFERROR(VLOOKUP(B87,選抜!$F:$H,3,FALSE),0)</f>
        <v>0</v>
      </c>
      <c r="H87" s="5">
        <f>IFERROR(VLOOKUP(B87,秋関!$F:$H,3,FALSE),0)</f>
        <v>0</v>
      </c>
      <c r="I87" s="5">
        <f>IFERROR(VLOOKUP(B87,インカレ!$F:$H,3,FALSE),0)</f>
        <v>0</v>
      </c>
      <c r="J87" s="24">
        <f>IFERROR(VLOOKUP(B87,新人戦!$F:$H,3,FALSE),0)</f>
        <v>0</v>
      </c>
      <c r="K87" s="24">
        <f t="shared" si="5"/>
        <v>0</v>
      </c>
    </row>
    <row r="88" spans="1:11">
      <c r="A88" s="1">
        <f t="shared" si="4"/>
        <v>20</v>
      </c>
      <c r="B88" s="89" t="str">
        <f>選手!K82</f>
        <v>土橋 果歩</v>
      </c>
      <c r="C88" s="5" t="str">
        <f>IFERROR(VLOOKUP(B88,選手!$K:$M,2,FALSE),"")</f>
        <v>大阪大学</v>
      </c>
      <c r="D88" s="5">
        <f>IFERROR(VLOOKUP(B88,選手!K:M,3,FALSE),"")</f>
        <v>3</v>
      </c>
      <c r="E88" s="5">
        <f>IFERROR(VLOOKUP(B88,春関!$F:$H,3,FALSE),0)</f>
        <v>0</v>
      </c>
      <c r="F88" s="5">
        <f>IFERROR(VLOOKUP(B88,西日本!$F:$H,3,FALSE),0)</f>
        <v>0</v>
      </c>
      <c r="G88" s="52">
        <f>IFERROR(VLOOKUP(B88,選抜!$F:$H,3,FALSE),0)</f>
        <v>0</v>
      </c>
      <c r="H88" s="5">
        <f>IFERROR(VLOOKUP(B88,秋関!$F:$H,3,FALSE),0)</f>
        <v>0</v>
      </c>
      <c r="I88" s="5">
        <f>IFERROR(VLOOKUP(B88,インカレ!$F:$H,3,FALSE),0)</f>
        <v>0</v>
      </c>
      <c r="J88" s="24">
        <f>IFERROR(VLOOKUP(B88,新人戦!$F:$H,3,FALSE),0)</f>
        <v>0</v>
      </c>
      <c r="K88" s="24">
        <f t="shared" si="5"/>
        <v>0</v>
      </c>
    </row>
    <row r="89" spans="1:11">
      <c r="A89" s="1">
        <f t="shared" si="4"/>
        <v>20</v>
      </c>
      <c r="B89" s="89" t="str">
        <f>選手!K83</f>
        <v>佐伯 晴日</v>
      </c>
      <c r="C89" s="5" t="str">
        <f>IFERROR(VLOOKUP(B89,選手!$K:$M,2,FALSE),"")</f>
        <v>大阪大学</v>
      </c>
      <c r="D89" s="5">
        <f>IFERROR(VLOOKUP(B89,選手!K:M,3,FALSE),"")</f>
        <v>2</v>
      </c>
      <c r="E89" s="5">
        <f>IFERROR(VLOOKUP(B89,春関!$F:$H,3,FALSE),0)</f>
        <v>0</v>
      </c>
      <c r="F89" s="5">
        <f>IFERROR(VLOOKUP(B89,西日本!$F:$H,3,FALSE),0)</f>
        <v>0</v>
      </c>
      <c r="G89" s="52">
        <f>IFERROR(VLOOKUP(B89,選抜!$F:$H,3,FALSE),0)</f>
        <v>0</v>
      </c>
      <c r="H89" s="5">
        <f>IFERROR(VLOOKUP(B89,秋関!$F:$H,3,FALSE),0)</f>
        <v>0</v>
      </c>
      <c r="I89" s="5">
        <f>IFERROR(VLOOKUP(B89,インカレ!$F:$H,3,FALSE),0)</f>
        <v>0</v>
      </c>
      <c r="J89" s="24">
        <f>IFERROR(VLOOKUP(B89,新人戦!$F:$H,3,FALSE),0)</f>
        <v>0</v>
      </c>
      <c r="K89" s="24">
        <f t="shared" si="5"/>
        <v>0</v>
      </c>
    </row>
    <row r="90" spans="1:11">
      <c r="A90" s="1">
        <f t="shared" si="4"/>
        <v>20</v>
      </c>
      <c r="B90" s="89" t="str">
        <f>選手!K84</f>
        <v>佐藤 里桜</v>
      </c>
      <c r="C90" s="5" t="str">
        <f>IFERROR(VLOOKUP(B90,選手!$K:$M,2,FALSE),"")</f>
        <v>大阪大学</v>
      </c>
      <c r="D90" s="5">
        <f>IFERROR(VLOOKUP(B90,選手!K:M,3,FALSE),"")</f>
        <v>2</v>
      </c>
      <c r="E90" s="5">
        <f>IFERROR(VLOOKUP(B90,春関!$F:$H,3,FALSE),0)</f>
        <v>0</v>
      </c>
      <c r="F90" s="5">
        <f>IFERROR(VLOOKUP(B90,西日本!$F:$H,3,FALSE),0)</f>
        <v>0</v>
      </c>
      <c r="G90" s="52">
        <f>IFERROR(VLOOKUP(B90,選抜!$F:$H,3,FALSE),0)</f>
        <v>0</v>
      </c>
      <c r="H90" s="5">
        <f>IFERROR(VLOOKUP(B90,秋関!$F:$H,3,FALSE),0)</f>
        <v>0</v>
      </c>
      <c r="I90" s="5">
        <f>IFERROR(VLOOKUP(B90,インカレ!$F:$H,3,FALSE),0)</f>
        <v>0</v>
      </c>
      <c r="J90" s="24">
        <f>IFERROR(VLOOKUP(B90,新人戦!$F:$H,3,FALSE),0)</f>
        <v>0</v>
      </c>
      <c r="K90" s="24">
        <f t="shared" si="5"/>
        <v>0</v>
      </c>
    </row>
    <row r="91" spans="1:11">
      <c r="A91" s="1">
        <f t="shared" si="4"/>
        <v>20</v>
      </c>
      <c r="B91" s="89" t="str">
        <f>選手!K85</f>
        <v>森川 理佐子</v>
      </c>
      <c r="C91" s="5" t="str">
        <f>IFERROR(VLOOKUP(B91,選手!$K:$M,2,FALSE),"")</f>
        <v>大阪大学</v>
      </c>
      <c r="D91" s="5">
        <f>IFERROR(VLOOKUP(B91,選手!K:M,3,FALSE),"")</f>
        <v>2</v>
      </c>
      <c r="E91" s="5">
        <f>IFERROR(VLOOKUP(B91,春関!$F:$H,3,FALSE),0)</f>
        <v>0</v>
      </c>
      <c r="F91" s="5">
        <f>IFERROR(VLOOKUP(B91,西日本!$F:$H,3,FALSE),0)</f>
        <v>0</v>
      </c>
      <c r="G91" s="52">
        <f>IFERROR(VLOOKUP(B91,選抜!$F:$H,3,FALSE),0)</f>
        <v>0</v>
      </c>
      <c r="H91" s="5">
        <f>IFERROR(VLOOKUP(B91,秋関!$F:$H,3,FALSE),0)</f>
        <v>0</v>
      </c>
      <c r="I91" s="5">
        <f>IFERROR(VLOOKUP(B91,インカレ!$F:$H,3,FALSE),0)</f>
        <v>0</v>
      </c>
      <c r="J91" s="24">
        <f>IFERROR(VLOOKUP(B91,新人戦!$F:$H,3,FALSE),0)</f>
        <v>0</v>
      </c>
      <c r="K91" s="24">
        <f t="shared" si="5"/>
        <v>0</v>
      </c>
    </row>
    <row r="92" spans="1:11">
      <c r="A92" s="1">
        <f t="shared" si="4"/>
        <v>20</v>
      </c>
      <c r="B92" s="89" t="str">
        <f>選手!K86</f>
        <v>安岡 佑珠</v>
      </c>
      <c r="C92" s="5" t="str">
        <f>IFERROR(VLOOKUP(B92,選手!$K:$M,2,FALSE),"")</f>
        <v>大阪大学</v>
      </c>
      <c r="D92" s="5">
        <f>IFERROR(VLOOKUP(B92,選手!K:M,3,FALSE),"")</f>
        <v>2</v>
      </c>
      <c r="E92" s="5">
        <f>IFERROR(VLOOKUP(B92,春関!$F:$H,3,FALSE),0)</f>
        <v>0</v>
      </c>
      <c r="F92" s="5">
        <f>IFERROR(VLOOKUP(B92,西日本!$F:$H,3,FALSE),0)</f>
        <v>0</v>
      </c>
      <c r="G92" s="52">
        <f>IFERROR(VLOOKUP(B92,選抜!$F:$H,3,FALSE),0)</f>
        <v>0</v>
      </c>
      <c r="H92" s="5">
        <f>IFERROR(VLOOKUP(B92,秋関!$F:$H,3,FALSE),0)</f>
        <v>0</v>
      </c>
      <c r="I92" s="5">
        <f>IFERROR(VLOOKUP(B92,インカレ!$F:$H,3,FALSE),0)</f>
        <v>0</v>
      </c>
      <c r="J92" s="24">
        <f>IFERROR(VLOOKUP(B92,新人戦!$F:$H,3,FALSE),0)</f>
        <v>0</v>
      </c>
      <c r="K92" s="24">
        <f t="shared" si="5"/>
        <v>0</v>
      </c>
    </row>
    <row r="93" spans="1:11">
      <c r="A93" s="1">
        <f t="shared" si="4"/>
        <v>20</v>
      </c>
      <c r="B93" s="89" t="str">
        <f>選手!K87</f>
        <v>井草 春</v>
      </c>
      <c r="C93" s="5" t="str">
        <f>IFERROR(VLOOKUP(B93,選手!$K:$M,2,FALSE),"")</f>
        <v>大阪大学</v>
      </c>
      <c r="D93" s="5">
        <f>IFERROR(VLOOKUP(B93,選手!K:M,3,FALSE),"")</f>
        <v>1</v>
      </c>
      <c r="E93" s="5">
        <f>IFERROR(VLOOKUP(B93,春関!$F:$H,3,FALSE),0)</f>
        <v>0</v>
      </c>
      <c r="F93" s="5">
        <f>IFERROR(VLOOKUP(B93,西日本!$F:$H,3,FALSE),0)</f>
        <v>0</v>
      </c>
      <c r="G93" s="52">
        <f>IFERROR(VLOOKUP(B93,選抜!$F:$H,3,FALSE),0)</f>
        <v>0</v>
      </c>
      <c r="H93" s="5">
        <f>IFERROR(VLOOKUP(B93,秋関!$F:$H,3,FALSE),0)</f>
        <v>0</v>
      </c>
      <c r="I93" s="5">
        <f>IFERROR(VLOOKUP(B93,インカレ!$F:$H,3,FALSE),0)</f>
        <v>0</v>
      </c>
      <c r="J93" s="24">
        <f>IFERROR(VLOOKUP(B93,新人戦!$F:$H,3,FALSE),0)</f>
        <v>0</v>
      </c>
      <c r="K93" s="24">
        <f t="shared" si="5"/>
        <v>0</v>
      </c>
    </row>
    <row r="94" spans="1:11">
      <c r="A94" s="1">
        <f t="shared" si="4"/>
        <v>20</v>
      </c>
      <c r="B94" s="89" t="str">
        <f>選手!K88</f>
        <v>寺岡 瑞季</v>
      </c>
      <c r="C94" s="5" t="str">
        <f>IFERROR(VLOOKUP(B94,選手!$K:$M,2,FALSE),"")</f>
        <v>大阪大学</v>
      </c>
      <c r="D94" s="5">
        <f>IFERROR(VLOOKUP(B94,選手!K:M,3,FALSE),"")</f>
        <v>1</v>
      </c>
      <c r="E94" s="5">
        <f>IFERROR(VLOOKUP(B94,春関!$F:$H,3,FALSE),0)</f>
        <v>0</v>
      </c>
      <c r="F94" s="5">
        <f>IFERROR(VLOOKUP(B94,西日本!$F:$H,3,FALSE),0)</f>
        <v>0</v>
      </c>
      <c r="G94" s="52">
        <f>IFERROR(VLOOKUP(B94,選抜!$F:$H,3,FALSE),0)</f>
        <v>0</v>
      </c>
      <c r="H94" s="5">
        <f>IFERROR(VLOOKUP(B94,秋関!$F:$H,3,FALSE),0)</f>
        <v>0</v>
      </c>
      <c r="I94" s="5">
        <f>IFERROR(VLOOKUP(B94,インカレ!$F:$H,3,FALSE),0)</f>
        <v>0</v>
      </c>
      <c r="J94" s="24">
        <f>IFERROR(VLOOKUP(B94,新人戦!$F:$H,3,FALSE),0)</f>
        <v>0</v>
      </c>
      <c r="K94" s="24">
        <f t="shared" si="5"/>
        <v>0</v>
      </c>
    </row>
    <row r="95" spans="1:11">
      <c r="A95" s="1">
        <f t="shared" si="4"/>
        <v>20</v>
      </c>
      <c r="B95" s="89" t="str">
        <f>選手!K89</f>
        <v>寺島 恭子</v>
      </c>
      <c r="C95" s="5" t="str">
        <f>IFERROR(VLOOKUP(B95,選手!$K:$M,2,FALSE),"")</f>
        <v>大阪大学</v>
      </c>
      <c r="D95" s="5">
        <f>IFERROR(VLOOKUP(B95,選手!K:M,3,FALSE),"")</f>
        <v>1</v>
      </c>
      <c r="E95" s="5">
        <f>IFERROR(VLOOKUP(B95,春関!$F:$H,3,FALSE),0)</f>
        <v>0</v>
      </c>
      <c r="F95" s="5">
        <f>IFERROR(VLOOKUP(B95,西日本!$F:$H,3,FALSE),0)</f>
        <v>0</v>
      </c>
      <c r="G95" s="52">
        <f>IFERROR(VLOOKUP(B95,選抜!$F:$H,3,FALSE),0)</f>
        <v>0</v>
      </c>
      <c r="H95" s="5">
        <f>IFERROR(VLOOKUP(B95,秋関!$F:$H,3,FALSE),0)</f>
        <v>0</v>
      </c>
      <c r="I95" s="5">
        <f>IFERROR(VLOOKUP(B95,インカレ!$F:$H,3,FALSE),0)</f>
        <v>0</v>
      </c>
      <c r="J95" s="24">
        <f>IFERROR(VLOOKUP(B95,新人戦!$F:$H,3,FALSE),0)</f>
        <v>0</v>
      </c>
      <c r="K95" s="24">
        <f t="shared" si="5"/>
        <v>0</v>
      </c>
    </row>
    <row r="96" spans="1:11">
      <c r="A96" s="1">
        <f t="shared" si="4"/>
        <v>20</v>
      </c>
      <c r="B96" s="89" t="str">
        <f>選手!K90</f>
        <v>村田 知優</v>
      </c>
      <c r="C96" s="5" t="str">
        <f>IFERROR(VLOOKUP(B96,選手!$K:$M,2,FALSE),"")</f>
        <v>大阪大学</v>
      </c>
      <c r="D96" s="5">
        <f>IFERROR(VLOOKUP(B96,選手!K:M,3,FALSE),"")</f>
        <v>1</v>
      </c>
      <c r="E96" s="5">
        <f>IFERROR(VLOOKUP(B96,春関!$F:$H,3,FALSE),0)</f>
        <v>0</v>
      </c>
      <c r="F96" s="5">
        <f>IFERROR(VLOOKUP(B96,西日本!$F:$H,3,FALSE),0)</f>
        <v>0</v>
      </c>
      <c r="G96" s="52">
        <f>IFERROR(VLOOKUP(B96,選抜!$F:$H,3,FALSE),0)</f>
        <v>0</v>
      </c>
      <c r="H96" s="5">
        <f>IFERROR(VLOOKUP(B96,秋関!$F:$H,3,FALSE),0)</f>
        <v>0</v>
      </c>
      <c r="I96" s="5">
        <f>IFERROR(VLOOKUP(B96,インカレ!$F:$H,3,FALSE),0)</f>
        <v>0</v>
      </c>
      <c r="J96" s="24">
        <f>IFERROR(VLOOKUP(B96,新人戦!$F:$H,3,FALSE),0)</f>
        <v>0</v>
      </c>
      <c r="K96" s="24">
        <f t="shared" si="5"/>
        <v>0</v>
      </c>
    </row>
    <row r="97" spans="1:11">
      <c r="A97" s="1">
        <f t="shared" si="4"/>
        <v>20</v>
      </c>
      <c r="B97" s="89" t="str">
        <f>選手!K92</f>
        <v>中川 涼香</v>
      </c>
      <c r="C97" s="5" t="str">
        <f>IFERROR(VLOOKUP(B97,選手!$K:$M,2,FALSE),"")</f>
        <v>同志社大学</v>
      </c>
      <c r="D97" s="5">
        <f>IFERROR(VLOOKUP(B97,選手!K:M,3,FALSE),"")</f>
        <v>4</v>
      </c>
      <c r="E97" s="5">
        <f>IFERROR(VLOOKUP(B97,春関!$F:$H,3,FALSE),0)</f>
        <v>0</v>
      </c>
      <c r="F97" s="5">
        <f>IFERROR(VLOOKUP(B97,西日本!$F:$H,3,FALSE),0)</f>
        <v>0</v>
      </c>
      <c r="G97" s="52">
        <f>IFERROR(VLOOKUP(B97,選抜!$F:$H,3,FALSE),0)</f>
        <v>0</v>
      </c>
      <c r="H97" s="5">
        <f>IFERROR(VLOOKUP(B97,秋関!$F:$H,3,FALSE),0)</f>
        <v>0</v>
      </c>
      <c r="I97" s="5">
        <f>IFERROR(VLOOKUP(B97,インカレ!$F:$H,3,FALSE),0)</f>
        <v>0</v>
      </c>
      <c r="J97" s="24">
        <f>IFERROR(VLOOKUP(B97,新人戦!$F:$H,3,FALSE),0)</f>
        <v>0</v>
      </c>
      <c r="K97" s="24">
        <f t="shared" si="5"/>
        <v>0</v>
      </c>
    </row>
    <row r="98" spans="1:11">
      <c r="A98" s="1">
        <f t="shared" ref="A98:A129" si="6">RANK($K98,$K:$K)</f>
        <v>20</v>
      </c>
      <c r="B98" s="89" t="str">
        <f>選手!K93</f>
        <v>岡部 朱里</v>
      </c>
      <c r="C98" s="5" t="str">
        <f>IFERROR(VLOOKUP(B98,選手!$K:$M,2,FALSE),"")</f>
        <v>同志社大学</v>
      </c>
      <c r="D98" s="5">
        <f>IFERROR(VLOOKUP(B98,選手!K:M,3,FALSE),"")</f>
        <v>3</v>
      </c>
      <c r="E98" s="5">
        <f>IFERROR(VLOOKUP(B98,春関!$F:$H,3,FALSE),0)</f>
        <v>0</v>
      </c>
      <c r="F98" s="5">
        <f>IFERROR(VLOOKUP(B98,西日本!$F:$H,3,FALSE),0)</f>
        <v>0</v>
      </c>
      <c r="G98" s="52">
        <f>IFERROR(VLOOKUP(B98,選抜!$F:$H,3,FALSE),0)</f>
        <v>0</v>
      </c>
      <c r="H98" s="5">
        <f>IFERROR(VLOOKUP(B98,秋関!$F:$H,3,FALSE),0)</f>
        <v>0</v>
      </c>
      <c r="I98" s="5">
        <f>IFERROR(VLOOKUP(B98,インカレ!$F:$H,3,FALSE),0)</f>
        <v>0</v>
      </c>
      <c r="J98" s="24">
        <f>IFERROR(VLOOKUP(B98,新人戦!$F:$H,3,FALSE),0)</f>
        <v>0</v>
      </c>
      <c r="K98" s="24">
        <f t="shared" ref="K98:K129" si="7">LARGE(E98:J98,1)+LARGE(E98:J98,2)+LARGE(E98:J98,3)</f>
        <v>0</v>
      </c>
    </row>
    <row r="99" spans="1:11">
      <c r="A99" s="1">
        <f t="shared" si="6"/>
        <v>20</v>
      </c>
      <c r="B99" s="89" t="str">
        <f>選手!K95</f>
        <v>安井 理子</v>
      </c>
      <c r="C99" s="5" t="str">
        <f>IFERROR(VLOOKUP(B99,選手!$K:$M,2,FALSE),"")</f>
        <v>同志社大学</v>
      </c>
      <c r="D99" s="5">
        <f>IFERROR(VLOOKUP(B99,選手!K:M,3,FALSE),"")</f>
        <v>3</v>
      </c>
      <c r="E99" s="5">
        <f>IFERROR(VLOOKUP(B99,春関!$F:$H,3,FALSE),0)</f>
        <v>0</v>
      </c>
      <c r="F99" s="5">
        <f>IFERROR(VLOOKUP(B99,西日本!$F:$H,3,FALSE),0)</f>
        <v>0</v>
      </c>
      <c r="G99" s="52">
        <f>IFERROR(VLOOKUP(B99,選抜!$F:$H,3,FALSE),0)</f>
        <v>0</v>
      </c>
      <c r="H99" s="5">
        <f>IFERROR(VLOOKUP(B99,秋関!$F:$H,3,FALSE),0)</f>
        <v>0</v>
      </c>
      <c r="I99" s="5">
        <f>IFERROR(VLOOKUP(B99,インカレ!$F:$H,3,FALSE),0)</f>
        <v>0</v>
      </c>
      <c r="J99" s="24">
        <f>IFERROR(VLOOKUP(B99,新人戦!$F:$H,3,FALSE),0)</f>
        <v>0</v>
      </c>
      <c r="K99" s="24">
        <f t="shared" si="7"/>
        <v>0</v>
      </c>
    </row>
    <row r="100" spans="1:11">
      <c r="A100" s="1">
        <f t="shared" si="6"/>
        <v>20</v>
      </c>
      <c r="B100" s="89" t="str">
        <f>選手!K96</f>
        <v>山田 実花</v>
      </c>
      <c r="C100" s="5" t="str">
        <f>IFERROR(VLOOKUP(B100,選手!$K:$M,2,FALSE),"")</f>
        <v>同志社大学</v>
      </c>
      <c r="D100" s="52">
        <f>IFERROR(VLOOKUP(B100,選手!K:M,3,FALSE),"")</f>
        <v>2</v>
      </c>
      <c r="E100" s="52">
        <f>IFERROR(VLOOKUP(B100,春関!$F:$H,3,FALSE),0)</f>
        <v>0</v>
      </c>
      <c r="F100" s="52">
        <f>IFERROR(VLOOKUP(B100,西日本!$F:$H,3,FALSE),0)</f>
        <v>0</v>
      </c>
      <c r="G100" s="52">
        <f>IFERROR(VLOOKUP(B100,選抜!$F:$H,3,FALSE),0)</f>
        <v>0</v>
      </c>
      <c r="H100" s="52">
        <f>IFERROR(VLOOKUP(B100,秋関!$F:$H,3,FALSE),0)</f>
        <v>0</v>
      </c>
      <c r="I100" s="24">
        <f>IFERROR(VLOOKUP(B100,インカレ!$F:$H,3,FALSE),0)</f>
        <v>0</v>
      </c>
      <c r="J100" s="24">
        <f>IFERROR(VLOOKUP(B100,新人戦!$F:$H,3,FALSE),0)</f>
        <v>0</v>
      </c>
      <c r="K100" s="24">
        <f t="shared" si="7"/>
        <v>0</v>
      </c>
    </row>
    <row r="101" spans="1:11">
      <c r="A101" s="1">
        <f t="shared" si="6"/>
        <v>20</v>
      </c>
      <c r="B101" s="89" t="str">
        <f>選手!K97</f>
        <v>岡本 好未</v>
      </c>
      <c r="C101" s="5" t="str">
        <f>IFERROR(VLOOKUP(B101,選手!$K:$M,2,FALSE),"")</f>
        <v>同志社大学</v>
      </c>
      <c r="D101" s="52">
        <f>IFERROR(VLOOKUP(B101,選手!K:M,3,FALSE),"")</f>
        <v>2</v>
      </c>
      <c r="E101" s="52">
        <f>IFERROR(VLOOKUP(B101,春関!$F:$H,3,FALSE),0)</f>
        <v>0</v>
      </c>
      <c r="F101" s="52">
        <f>IFERROR(VLOOKUP(B101,西日本!$F:$H,3,FALSE),0)</f>
        <v>0</v>
      </c>
      <c r="G101" s="52">
        <f>IFERROR(VLOOKUP(B101,選抜!$F:$H,3,FALSE),0)</f>
        <v>0</v>
      </c>
      <c r="H101" s="52">
        <f>IFERROR(VLOOKUP(B101,秋関!$F:$H,3,FALSE),0)</f>
        <v>0</v>
      </c>
      <c r="I101" s="24">
        <f>IFERROR(VLOOKUP(B101,インカレ!$F:$H,3,FALSE),0)</f>
        <v>0</v>
      </c>
      <c r="J101" s="24">
        <f>IFERROR(VLOOKUP(B101,新人戦!$F:$H,3,FALSE),0)</f>
        <v>0</v>
      </c>
      <c r="K101" s="24">
        <f t="shared" si="7"/>
        <v>0</v>
      </c>
    </row>
    <row r="102" spans="1:11">
      <c r="A102" s="1">
        <f t="shared" si="6"/>
        <v>20</v>
      </c>
      <c r="B102" s="89" t="str">
        <f>選手!K100</f>
        <v>武市 愛理</v>
      </c>
      <c r="C102" s="5" t="str">
        <f>IFERROR(VLOOKUP(B102,選手!$K:$M,2,FALSE),"")</f>
        <v>同志社大学</v>
      </c>
      <c r="D102" s="52">
        <f>IFERROR(VLOOKUP(B102,選手!K:M,3,FALSE),"")</f>
        <v>1</v>
      </c>
      <c r="E102" s="52">
        <f>IFERROR(VLOOKUP(B102,春関!$F:$H,3,FALSE),0)</f>
        <v>0</v>
      </c>
      <c r="F102" s="52">
        <f>IFERROR(VLOOKUP(B102,西日本!$F:$H,3,FALSE),0)</f>
        <v>0</v>
      </c>
      <c r="G102" s="52">
        <f>IFERROR(VLOOKUP(B102,選抜!$F:$H,3,FALSE),0)</f>
        <v>0</v>
      </c>
      <c r="H102" s="52">
        <f>IFERROR(VLOOKUP(B102,秋関!$F:$H,3,FALSE),0)</f>
        <v>0</v>
      </c>
      <c r="I102" s="24">
        <f>IFERROR(VLOOKUP(B102,インカレ!$F:$H,3,FALSE),0)</f>
        <v>0</v>
      </c>
      <c r="J102" s="24">
        <f>IFERROR(VLOOKUP(B102,新人戦!$F:$H,3,FALSE),0)</f>
        <v>0</v>
      </c>
      <c r="K102" s="24">
        <f t="shared" si="7"/>
        <v>0</v>
      </c>
    </row>
    <row r="103" spans="1:11">
      <c r="A103" s="1">
        <f t="shared" si="6"/>
        <v>20</v>
      </c>
      <c r="B103" s="89" t="str">
        <f>選手!K101</f>
        <v>野中 悠衣</v>
      </c>
      <c r="C103" s="5" t="str">
        <f>IFERROR(VLOOKUP(B103,選手!$K:$M,2,FALSE),"")</f>
        <v>同志社大学</v>
      </c>
      <c r="D103" s="52">
        <f>IFERROR(VLOOKUP(B103,選手!K:M,3,FALSE),"")</f>
        <v>1</v>
      </c>
      <c r="E103" s="52">
        <f>IFERROR(VLOOKUP(B103,春関!$F:$H,3,FALSE),0)</f>
        <v>0</v>
      </c>
      <c r="F103" s="52">
        <f>IFERROR(VLOOKUP(B103,西日本!$F:$H,3,FALSE),0)</f>
        <v>0</v>
      </c>
      <c r="G103" s="52">
        <f>IFERROR(VLOOKUP(B103,選抜!$F:$H,3,FALSE),0)</f>
        <v>0</v>
      </c>
      <c r="H103" s="52">
        <f>IFERROR(VLOOKUP(B103,秋関!$F:$H,3,FALSE),0)</f>
        <v>0</v>
      </c>
      <c r="I103" s="24">
        <f>IFERROR(VLOOKUP(B103,インカレ!$F:$H,3,FALSE),0)</f>
        <v>0</v>
      </c>
      <c r="J103" s="24">
        <f>IFERROR(VLOOKUP(B103,新人戦!$F:$H,3,FALSE),0)</f>
        <v>0</v>
      </c>
      <c r="K103" s="24">
        <f t="shared" si="7"/>
        <v>0</v>
      </c>
    </row>
    <row r="104" spans="1:11">
      <c r="A104" s="1">
        <f t="shared" si="6"/>
        <v>20</v>
      </c>
      <c r="B104" s="89" t="str">
        <f>選手!K103</f>
        <v>小倉 英紅</v>
      </c>
      <c r="C104" s="5" t="str">
        <f>IFERROR(VLOOKUP(B104,選手!$K:$M,2,FALSE),"")</f>
        <v>立命館大学</v>
      </c>
      <c r="D104" s="52">
        <f>IFERROR(VLOOKUP(B104,選手!K:M,3,FALSE),"")</f>
        <v>3</v>
      </c>
      <c r="E104" s="52">
        <f>IFERROR(VLOOKUP(B104,春関!$F:$H,3,FALSE),0)</f>
        <v>0</v>
      </c>
      <c r="F104" s="52">
        <f>IFERROR(VLOOKUP(B104,西日本!$F:$H,3,FALSE),0)</f>
        <v>0</v>
      </c>
      <c r="G104" s="52">
        <f>IFERROR(VLOOKUP(B104,選抜!$F:$H,3,FALSE),0)</f>
        <v>0</v>
      </c>
      <c r="H104" s="52">
        <f>IFERROR(VLOOKUP(B104,秋関!$F:$H,3,FALSE),0)</f>
        <v>0</v>
      </c>
      <c r="I104" s="24">
        <f>IFERROR(VLOOKUP(B104,インカレ!$F:$H,3,FALSE),0)</f>
        <v>0</v>
      </c>
      <c r="J104" s="24">
        <f>IFERROR(VLOOKUP(B104,新人戦!$F:$H,3,FALSE),0)</f>
        <v>0</v>
      </c>
      <c r="K104" s="24">
        <f t="shared" si="7"/>
        <v>0</v>
      </c>
    </row>
    <row r="105" spans="1:11">
      <c r="A105" s="84">
        <f t="shared" si="6"/>
        <v>20</v>
      </c>
      <c r="B105" s="89" t="str">
        <f>選手!K104</f>
        <v>此松 渚</v>
      </c>
      <c r="C105" s="5" t="str">
        <f>IFERROR(VLOOKUP(B105,選手!$K:$M,2,FALSE),"")</f>
        <v>立命館大学</v>
      </c>
      <c r="D105" s="85">
        <f>IFERROR(VLOOKUP(B105,選手!K:M,3,FALSE),"")</f>
        <v>2</v>
      </c>
      <c r="E105" s="85">
        <f>IFERROR(VLOOKUP(B105,春関!$F:$H,3,FALSE),0)</f>
        <v>0</v>
      </c>
      <c r="F105" s="85">
        <f>IFERROR(VLOOKUP(B105,西日本!$F:$H,3,FALSE),0)</f>
        <v>0</v>
      </c>
      <c r="G105" s="85">
        <f>IFERROR(VLOOKUP(B105,選抜!$F:$H,3,FALSE),0)</f>
        <v>0</v>
      </c>
      <c r="H105" s="85">
        <f>IFERROR(VLOOKUP(B105,秋関!$F:$H,3,FALSE),0)</f>
        <v>0</v>
      </c>
      <c r="I105" s="86">
        <f>IFERROR(VLOOKUP(B105,インカレ!$F:$H,3,FALSE),0)</f>
        <v>0</v>
      </c>
      <c r="J105" s="86">
        <f>IFERROR(VLOOKUP(B105,新人戦!$F:$H,3,FALSE),0)</f>
        <v>0</v>
      </c>
      <c r="K105" s="86">
        <f t="shared" si="7"/>
        <v>0</v>
      </c>
    </row>
    <row r="106" spans="1:11">
      <c r="A106" s="84">
        <f t="shared" si="6"/>
        <v>20</v>
      </c>
      <c r="B106" s="89" t="str">
        <f>選手!K107</f>
        <v>水野 菜々子</v>
      </c>
      <c r="C106" s="5" t="str">
        <f>IFERROR(VLOOKUP(B106,選手!$K:$M,2,FALSE),"")</f>
        <v>立命館大学</v>
      </c>
      <c r="D106" s="85">
        <f>IFERROR(VLOOKUP(B106,選手!K:M,3,FALSE),"")</f>
        <v>3</v>
      </c>
      <c r="E106" s="85">
        <f>IFERROR(VLOOKUP(B106,春関!$F:$H,3,FALSE),0)</f>
        <v>0</v>
      </c>
      <c r="F106" s="85">
        <f>IFERROR(VLOOKUP(B106,西日本!$F:$H,3,FALSE),0)</f>
        <v>0</v>
      </c>
      <c r="G106" s="85">
        <f>IFERROR(VLOOKUP(B106,選抜!$F:$H,3,FALSE),0)</f>
        <v>0</v>
      </c>
      <c r="H106" s="85">
        <f>IFERROR(VLOOKUP(B106,秋関!$F:$H,3,FALSE),0)</f>
        <v>0</v>
      </c>
      <c r="I106" s="86">
        <f>IFERROR(VLOOKUP(B106,インカレ!$F:$H,3,FALSE),0)</f>
        <v>0</v>
      </c>
      <c r="J106" s="86">
        <f>IFERROR(VLOOKUP(B106,新人戦!$F:$H,3,FALSE),0)</f>
        <v>0</v>
      </c>
      <c r="K106" s="86">
        <f t="shared" si="7"/>
        <v>0</v>
      </c>
    </row>
    <row r="107" spans="1:11">
      <c r="A107" s="84">
        <f t="shared" si="6"/>
        <v>20</v>
      </c>
      <c r="B107" s="89" t="str">
        <f>選手!K108</f>
        <v>江本 もえ</v>
      </c>
      <c r="C107" s="5" t="str">
        <f>IFERROR(VLOOKUP(B107,選手!$K:$M,2,FALSE),"")</f>
        <v>神戸大学</v>
      </c>
      <c r="D107" s="85">
        <f>IFERROR(VLOOKUP(B107,選手!K:M,3,FALSE),"")</f>
        <v>3</v>
      </c>
      <c r="E107" s="85">
        <f>IFERROR(VLOOKUP(B107,春関!$F:$H,3,FALSE),0)</f>
        <v>0</v>
      </c>
      <c r="F107" s="85">
        <f>IFERROR(VLOOKUP(B107,西日本!$F:$H,3,FALSE),0)</f>
        <v>0</v>
      </c>
      <c r="G107" s="85">
        <f>IFERROR(VLOOKUP(B107,選抜!$F:$H,3,FALSE),0)</f>
        <v>0</v>
      </c>
      <c r="H107" s="85">
        <f>IFERROR(VLOOKUP(B107,秋関!$F:$H,3,FALSE),0)</f>
        <v>0</v>
      </c>
      <c r="I107" s="86">
        <f>IFERROR(VLOOKUP(B107,インカレ!$F:$H,3,FALSE),0)</f>
        <v>0</v>
      </c>
      <c r="J107" s="86">
        <f>IFERROR(VLOOKUP(B107,新人戦!$F:$H,3,FALSE),0)</f>
        <v>0</v>
      </c>
      <c r="K107" s="86">
        <f t="shared" si="7"/>
        <v>0</v>
      </c>
    </row>
    <row r="108" spans="1:11">
      <c r="A108" s="84">
        <f t="shared" si="6"/>
        <v>20</v>
      </c>
      <c r="B108" s="89" t="str">
        <f>選手!K109</f>
        <v>藤垣 彩加</v>
      </c>
      <c r="C108" s="5" t="str">
        <f>IFERROR(VLOOKUP(B108,選手!$K:$M,2,FALSE),"")</f>
        <v>神戸大学</v>
      </c>
      <c r="D108" s="85">
        <f>IFERROR(VLOOKUP(B108,選手!K:M,3,FALSE),"")</f>
        <v>3</v>
      </c>
      <c r="E108" s="85">
        <f>IFERROR(VLOOKUP(B108,春関!$F:$H,3,FALSE),0)</f>
        <v>0</v>
      </c>
      <c r="F108" s="85">
        <f>IFERROR(VLOOKUP(B108,西日本!$F:$H,3,FALSE),0)</f>
        <v>0</v>
      </c>
      <c r="G108" s="85">
        <f>IFERROR(VLOOKUP(B108,選抜!$F:$H,3,FALSE),0)</f>
        <v>0</v>
      </c>
      <c r="H108" s="85">
        <f>IFERROR(VLOOKUP(B108,秋関!$F:$H,3,FALSE),0)</f>
        <v>0</v>
      </c>
      <c r="I108" s="86">
        <f>IFERROR(VLOOKUP(B108,インカレ!$F:$H,3,FALSE),0)</f>
        <v>0</v>
      </c>
      <c r="J108" s="86">
        <f>IFERROR(VLOOKUP(B108,新人戦!$F:$H,3,FALSE),0)</f>
        <v>0</v>
      </c>
      <c r="K108" s="86">
        <f t="shared" si="7"/>
        <v>0</v>
      </c>
    </row>
    <row r="109" spans="1:11">
      <c r="A109" s="84">
        <f t="shared" si="6"/>
        <v>20</v>
      </c>
      <c r="B109" s="89" t="str">
        <f>選手!K110</f>
        <v>中川 亜彩美</v>
      </c>
      <c r="C109" s="5" t="str">
        <f>IFERROR(VLOOKUP(B109,選手!$K:$M,2,FALSE),"")</f>
        <v>神戸大学</v>
      </c>
      <c r="D109" s="85">
        <f>IFERROR(VLOOKUP(B109,選手!K:M,3,FALSE),"")</f>
        <v>2</v>
      </c>
      <c r="E109" s="85">
        <f>IFERROR(VLOOKUP(B109,春関!$F:$H,3,FALSE),0)</f>
        <v>0</v>
      </c>
      <c r="F109" s="85">
        <f>IFERROR(VLOOKUP(B109,西日本!$F:$H,3,FALSE),0)</f>
        <v>0</v>
      </c>
      <c r="G109" s="85">
        <f>IFERROR(VLOOKUP(B109,選抜!$F:$H,3,FALSE),0)</f>
        <v>0</v>
      </c>
      <c r="H109" s="85">
        <f>IFERROR(VLOOKUP(B109,秋関!$F:$H,3,FALSE),0)</f>
        <v>0</v>
      </c>
      <c r="I109" s="86">
        <f>IFERROR(VLOOKUP(B109,インカレ!$F:$H,3,FALSE),0)</f>
        <v>0</v>
      </c>
      <c r="J109" s="86">
        <f>IFERROR(VLOOKUP(B109,新人戦!$F:$H,3,FALSE),0)</f>
        <v>0</v>
      </c>
      <c r="K109" s="86">
        <f t="shared" si="7"/>
        <v>0</v>
      </c>
    </row>
    <row r="110" spans="1:11">
      <c r="A110" s="84">
        <f t="shared" si="6"/>
        <v>20</v>
      </c>
      <c r="B110" s="89" t="str">
        <f>選手!K111</f>
        <v>山室 美結</v>
      </c>
      <c r="C110" s="5" t="str">
        <f>IFERROR(VLOOKUP(B110,選手!$K:$M,2,FALSE),"")</f>
        <v>神戸大学</v>
      </c>
      <c r="D110" s="109">
        <f>IFERROR(VLOOKUP(B110,選手!K:M,3,FALSE),"")</f>
        <v>2</v>
      </c>
      <c r="E110" s="109">
        <f>IFERROR(VLOOKUP(B110,春関!$F:$H,3,FALSE),0)</f>
        <v>0</v>
      </c>
      <c r="F110" s="109">
        <f>IFERROR(VLOOKUP(B110,西日本!$F:$H,3,FALSE),0)</f>
        <v>0</v>
      </c>
      <c r="G110" s="109">
        <f>IFERROR(VLOOKUP(B110,選抜!$F:$H,3,FALSE),0)</f>
        <v>0</v>
      </c>
      <c r="H110" s="109">
        <f>IFERROR(VLOOKUP(B110,秋関!$F:$H,3,FALSE),0)</f>
        <v>0</v>
      </c>
      <c r="I110" s="86">
        <f>IFERROR(VLOOKUP(B110,インカレ!$F:$H,3,FALSE),0)</f>
        <v>0</v>
      </c>
      <c r="J110" s="86">
        <f>IFERROR(VLOOKUP(B110,新人戦!$F:$H,3,FALSE),0)</f>
        <v>0</v>
      </c>
      <c r="K110" s="86">
        <f t="shared" si="7"/>
        <v>0</v>
      </c>
    </row>
    <row r="111" spans="1:11">
      <c r="A111" s="84">
        <f t="shared" si="6"/>
        <v>20</v>
      </c>
      <c r="B111" s="89" t="str">
        <f>選手!K112</f>
        <v>浅川 優太</v>
      </c>
      <c r="C111" s="5" t="str">
        <f>IFERROR(VLOOKUP(B111,選手!$K:$M,2,FALSE),"")</f>
        <v>神戸大学</v>
      </c>
      <c r="D111" s="109">
        <f>IFERROR(VLOOKUP(B111,選手!K:M,3,FALSE),"")</f>
        <v>2</v>
      </c>
      <c r="E111" s="109">
        <f>IFERROR(VLOOKUP(B111,春関!$F:$H,3,FALSE),0)</f>
        <v>0</v>
      </c>
      <c r="F111" s="109">
        <f>IFERROR(VLOOKUP(B111,西日本!$F:$H,3,FALSE),0)</f>
        <v>0</v>
      </c>
      <c r="G111" s="109">
        <f>IFERROR(VLOOKUP(B111,選抜!$F:$H,3,FALSE),0)</f>
        <v>0</v>
      </c>
      <c r="H111" s="109">
        <f>IFERROR(VLOOKUP(B111,秋関!$F:$H,3,FALSE),0)</f>
        <v>0</v>
      </c>
      <c r="I111" s="86">
        <f>IFERROR(VLOOKUP(B111,インカレ!$F:$H,3,FALSE),0)</f>
        <v>0</v>
      </c>
      <c r="J111" s="86">
        <f>IFERROR(VLOOKUP(B111,新人戦!$F:$H,3,FALSE),0)</f>
        <v>0</v>
      </c>
      <c r="K111" s="86">
        <f t="shared" si="7"/>
        <v>0</v>
      </c>
    </row>
    <row r="112" spans="1:11">
      <c r="A112" s="84">
        <f t="shared" si="6"/>
        <v>20</v>
      </c>
      <c r="B112" s="89" t="str">
        <f>選手!K113</f>
        <v>上野 詩杷</v>
      </c>
      <c r="C112" s="5" t="str">
        <f>IFERROR(VLOOKUP(B112,選手!$K:$M,2,FALSE),"")</f>
        <v>神戸大学</v>
      </c>
      <c r="D112" s="109">
        <f>IFERROR(VLOOKUP(B112,選手!K:M,3,FALSE),"")</f>
        <v>1</v>
      </c>
      <c r="E112" s="109">
        <f>IFERROR(VLOOKUP(B112,春関!$F:$H,3,FALSE),0)</f>
        <v>0</v>
      </c>
      <c r="F112" s="109">
        <f>IFERROR(VLOOKUP(B112,西日本!$F:$H,3,FALSE),0)</f>
        <v>0</v>
      </c>
      <c r="G112" s="109">
        <f>IFERROR(VLOOKUP(B112,選抜!$F:$H,3,FALSE),0)</f>
        <v>0</v>
      </c>
      <c r="H112" s="109">
        <f>IFERROR(VLOOKUP(B112,秋関!$F:$H,3,FALSE),0)</f>
        <v>0</v>
      </c>
      <c r="I112" s="86">
        <f>IFERROR(VLOOKUP(B112,インカレ!$F:$H,3,FALSE),0)</f>
        <v>0</v>
      </c>
      <c r="J112" s="86">
        <f>IFERROR(VLOOKUP(B112,新人戦!$F:$H,3,FALSE),0)</f>
        <v>0</v>
      </c>
      <c r="K112" s="86">
        <f t="shared" si="7"/>
        <v>0</v>
      </c>
    </row>
    <row r="113" spans="1:11">
      <c r="A113" s="84">
        <f t="shared" si="6"/>
        <v>20</v>
      </c>
      <c r="B113" s="89" t="str">
        <f>選手!K114</f>
        <v>栗原 七穂</v>
      </c>
      <c r="C113" s="5" t="str">
        <f>IFERROR(VLOOKUP(B113,選手!$K:$M,2,FALSE),"")</f>
        <v>神戸大学</v>
      </c>
      <c r="D113" s="109">
        <f>IFERROR(VLOOKUP(B113,選手!K:M,3,FALSE),"")</f>
        <v>1</v>
      </c>
      <c r="E113" s="109">
        <f>IFERROR(VLOOKUP(B113,春関!$F:$H,3,FALSE),0)</f>
        <v>0</v>
      </c>
      <c r="F113" s="109">
        <f>IFERROR(VLOOKUP(B113,西日本!$F:$H,3,FALSE),0)</f>
        <v>0</v>
      </c>
      <c r="G113" s="109">
        <f>IFERROR(VLOOKUP(B113,選抜!$F:$H,3,FALSE),0)</f>
        <v>0</v>
      </c>
      <c r="H113" s="109">
        <f>IFERROR(VLOOKUP(B113,秋関!$F:$H,3,FALSE),0)</f>
        <v>0</v>
      </c>
      <c r="I113" s="86">
        <f>IFERROR(VLOOKUP(B113,インカレ!$F:$H,3,FALSE),0)</f>
        <v>0</v>
      </c>
      <c r="J113" s="86">
        <f>IFERROR(VLOOKUP(B113,新人戦!$F:$H,3,FALSE),0)</f>
        <v>0</v>
      </c>
      <c r="K113" s="86">
        <f t="shared" si="7"/>
        <v>0</v>
      </c>
    </row>
    <row r="114" spans="1:11">
      <c r="A114" s="84">
        <f t="shared" si="6"/>
        <v>20</v>
      </c>
      <c r="B114" s="89" t="str">
        <f>選手!K115</f>
        <v>鈴木 みのり</v>
      </c>
      <c r="C114" s="5" t="str">
        <f>IFERROR(VLOOKUP(B114,選手!$K:$M,2,FALSE),"")</f>
        <v>神戸大学</v>
      </c>
      <c r="D114" s="109">
        <f>IFERROR(VLOOKUP(B114,選手!K:M,3,FALSE),"")</f>
        <v>1</v>
      </c>
      <c r="E114" s="109">
        <f>IFERROR(VLOOKUP(B114,春関!$F:$H,3,FALSE),0)</f>
        <v>0</v>
      </c>
      <c r="F114" s="109">
        <f>IFERROR(VLOOKUP(B114,西日本!$F:$H,3,FALSE),0)</f>
        <v>0</v>
      </c>
      <c r="G114" s="109">
        <f>IFERROR(VLOOKUP(B114,選抜!$F:$H,3,FALSE),0)</f>
        <v>0</v>
      </c>
      <c r="H114" s="109">
        <f>IFERROR(VLOOKUP(B114,秋関!$F:$H,3,FALSE),0)</f>
        <v>0</v>
      </c>
      <c r="I114" s="86">
        <f>IFERROR(VLOOKUP(B114,インカレ!$F:$H,3,FALSE),0)</f>
        <v>0</v>
      </c>
      <c r="J114" s="86">
        <f>IFERROR(VLOOKUP(B114,新人戦!$F:$H,3,FALSE),0)</f>
        <v>0</v>
      </c>
      <c r="K114" s="86">
        <f t="shared" si="7"/>
        <v>0</v>
      </c>
    </row>
    <row r="115" spans="1:11">
      <c r="A115" s="84">
        <f t="shared" si="6"/>
        <v>20</v>
      </c>
      <c r="B115" s="89" t="str">
        <f>選手!K116</f>
        <v>村中 美月</v>
      </c>
      <c r="C115" s="5" t="str">
        <f>IFERROR(VLOOKUP(B115,選手!$K:$M,2,FALSE),"")</f>
        <v>神戸大学</v>
      </c>
      <c r="D115" s="109">
        <f>IFERROR(VLOOKUP(B115,選手!K:M,3,FALSE),"")</f>
        <v>1</v>
      </c>
      <c r="E115" s="109">
        <f>IFERROR(VLOOKUP(B115,春関!$F:$H,3,FALSE),0)</f>
        <v>0</v>
      </c>
      <c r="F115" s="109">
        <f>IFERROR(VLOOKUP(B115,西日本!$F:$H,3,FALSE),0)</f>
        <v>0</v>
      </c>
      <c r="G115" s="109">
        <f>IFERROR(VLOOKUP(B115,選抜!$F:$H,3,FALSE),0)</f>
        <v>0</v>
      </c>
      <c r="H115" s="109">
        <f>IFERROR(VLOOKUP(B115,秋関!$F:$H,3,FALSE),0)</f>
        <v>0</v>
      </c>
      <c r="I115" s="86">
        <f>IFERROR(VLOOKUP(B115,インカレ!$F:$H,3,FALSE),0)</f>
        <v>0</v>
      </c>
      <c r="J115" s="86">
        <f>IFERROR(VLOOKUP(B115,新人戦!$F:$H,3,FALSE),0)</f>
        <v>0</v>
      </c>
      <c r="K115" s="86">
        <f t="shared" si="7"/>
        <v>0</v>
      </c>
    </row>
    <row r="116" spans="1:11">
      <c r="A116" s="84">
        <f t="shared" si="6"/>
        <v>20</v>
      </c>
      <c r="B116" s="89" t="str">
        <f>選手!K117</f>
        <v>藤井 弥雅</v>
      </c>
      <c r="C116" s="5" t="str">
        <f>IFERROR(VLOOKUP(B116,選手!$K:$M,2,FALSE),"")</f>
        <v>岡山商科大学</v>
      </c>
      <c r="D116" s="109">
        <f>IFERROR(VLOOKUP(B116,選手!K:M,3,FALSE),"")</f>
        <v>1</v>
      </c>
      <c r="E116" s="109">
        <f>IFERROR(VLOOKUP(B116,春関!$F:$H,3,FALSE),0)</f>
        <v>0</v>
      </c>
      <c r="F116" s="109">
        <f>IFERROR(VLOOKUP(B116,西日本!$F:$H,3,FALSE),0)</f>
        <v>0</v>
      </c>
      <c r="G116" s="109">
        <f>IFERROR(VLOOKUP(B116,選抜!$F:$H,3,FALSE),0)</f>
        <v>0</v>
      </c>
      <c r="H116" s="109">
        <f>IFERROR(VLOOKUP(B116,秋関!$F:$H,3,FALSE),0)</f>
        <v>0</v>
      </c>
      <c r="I116" s="86">
        <f>IFERROR(VLOOKUP(B116,インカレ!$F:$H,3,FALSE),0)</f>
        <v>0</v>
      </c>
      <c r="J116" s="86">
        <f>IFERROR(VLOOKUP(B116,新人戦!$F:$H,3,FALSE),0)</f>
        <v>0</v>
      </c>
      <c r="K116" s="86">
        <f t="shared" si="7"/>
        <v>0</v>
      </c>
    </row>
    <row r="117" spans="1:11">
      <c r="A117" s="84">
        <f t="shared" si="6"/>
        <v>20</v>
      </c>
      <c r="B117" s="89" t="str">
        <f>選手!K118</f>
        <v>林 英里佳</v>
      </c>
      <c r="C117" s="5" t="str">
        <f>IFERROR(VLOOKUP(B117,選手!$K:$M,2,FALSE),"")</f>
        <v>滋賀大学</v>
      </c>
      <c r="D117" s="109">
        <f>IFERROR(VLOOKUP(B117,選手!K:M,3,FALSE),"")</f>
        <v>3</v>
      </c>
      <c r="E117" s="109">
        <f>IFERROR(VLOOKUP(B117,春関!$F:$H,3,FALSE),0)</f>
        <v>0</v>
      </c>
      <c r="F117" s="109">
        <f>IFERROR(VLOOKUP(B117,西日本!$F:$H,3,FALSE),0)</f>
        <v>0</v>
      </c>
      <c r="G117" s="109">
        <f>IFERROR(VLOOKUP(B117,選抜!$F:$H,3,FALSE),0)</f>
        <v>0</v>
      </c>
      <c r="H117" s="109">
        <f>IFERROR(VLOOKUP(B117,秋関!$F:$H,3,FALSE),0)</f>
        <v>0</v>
      </c>
      <c r="I117" s="86">
        <f>IFERROR(VLOOKUP(B117,インカレ!$F:$H,3,FALSE),0)</f>
        <v>0</v>
      </c>
      <c r="J117" s="86">
        <f>IFERROR(VLOOKUP(B117,新人戦!$F:$H,3,FALSE),0)</f>
        <v>0</v>
      </c>
      <c r="K117" s="86">
        <f t="shared" si="7"/>
        <v>0</v>
      </c>
    </row>
    <row r="118" spans="1:11">
      <c r="A118" s="84">
        <f t="shared" si="6"/>
        <v>20</v>
      </c>
      <c r="B118" s="89" t="str">
        <f>選手!K119</f>
        <v>泉 摩阿</v>
      </c>
      <c r="C118" s="5" t="str">
        <f>IFERROR(VLOOKUP(B118,選手!$K:$M,2,FALSE),"")</f>
        <v>愛媛大学</v>
      </c>
      <c r="D118" s="109">
        <f>IFERROR(VLOOKUP(B118,選手!K:M,3,FALSE),"")</f>
        <v>2</v>
      </c>
      <c r="E118" s="109">
        <f>IFERROR(VLOOKUP(B118,春関!$F:$H,3,FALSE),0)</f>
        <v>0</v>
      </c>
      <c r="F118" s="109">
        <f>IFERROR(VLOOKUP(B118,西日本!$F:$H,3,FALSE),0)</f>
        <v>0</v>
      </c>
      <c r="G118" s="109">
        <f>IFERROR(VLOOKUP(B118,選抜!$F:$H,3,FALSE),0)</f>
        <v>0</v>
      </c>
      <c r="H118" s="109">
        <f>IFERROR(VLOOKUP(B118,秋関!$F:$H,3,FALSE),0)</f>
        <v>0</v>
      </c>
      <c r="I118" s="86">
        <f>IFERROR(VLOOKUP(B118,インカレ!$F:$H,3,FALSE),0)</f>
        <v>0</v>
      </c>
      <c r="J118" s="86">
        <f>IFERROR(VLOOKUP(B118,新人戦!$F:$H,3,FALSE),0)</f>
        <v>0</v>
      </c>
      <c r="K118" s="86">
        <f t="shared" si="7"/>
        <v>0</v>
      </c>
    </row>
    <row r="119" spans="1:11">
      <c r="A119" s="84">
        <f t="shared" si="6"/>
        <v>20</v>
      </c>
      <c r="B119" s="89">
        <f>選手!K120</f>
        <v>0</v>
      </c>
      <c r="C119" s="5" t="str">
        <f>IFERROR(VLOOKUP(B119,選手!$K:$M,2,FALSE),"")</f>
        <v/>
      </c>
      <c r="D119" s="109" t="str">
        <f>IFERROR(VLOOKUP(B119,選手!K:M,3,FALSE),"")</f>
        <v/>
      </c>
      <c r="E119" s="109">
        <f>IFERROR(VLOOKUP(B119,春関!$F:$H,3,FALSE),0)</f>
        <v>0</v>
      </c>
      <c r="F119" s="109">
        <f>IFERROR(VLOOKUP(B119,西日本!$F:$H,3,FALSE),0)</f>
        <v>0</v>
      </c>
      <c r="G119" s="109">
        <f>IFERROR(VLOOKUP(B119,選抜!$F:$H,3,FALSE),0)</f>
        <v>0</v>
      </c>
      <c r="H119" s="109">
        <f>IFERROR(VLOOKUP(B119,秋関!$F:$H,3,FALSE),0)</f>
        <v>0</v>
      </c>
      <c r="I119" s="86">
        <f>IFERROR(VLOOKUP(B119,インカレ!$F:$H,3,FALSE),0)</f>
        <v>0</v>
      </c>
      <c r="J119" s="86">
        <f>IFERROR(VLOOKUP(B119,新人戦!$F:$H,3,FALSE),0)</f>
        <v>0</v>
      </c>
      <c r="K119" s="86">
        <f t="shared" si="7"/>
        <v>0</v>
      </c>
    </row>
    <row r="120" spans="1:11">
      <c r="A120" s="84">
        <f t="shared" si="6"/>
        <v>20</v>
      </c>
      <c r="B120" s="89">
        <f>選手!K121</f>
        <v>0</v>
      </c>
      <c r="C120" s="5" t="str">
        <f>IFERROR(VLOOKUP(B120,選手!$K:$M,2,FALSE),"")</f>
        <v/>
      </c>
      <c r="D120" s="109" t="str">
        <f>IFERROR(VLOOKUP(B120,選手!K:M,3,FALSE),"")</f>
        <v/>
      </c>
      <c r="E120" s="109">
        <f>IFERROR(VLOOKUP(B120,春関!$F:$H,3,FALSE),0)</f>
        <v>0</v>
      </c>
      <c r="F120" s="109">
        <f>IFERROR(VLOOKUP(B120,西日本!$F:$H,3,FALSE),0)</f>
        <v>0</v>
      </c>
      <c r="G120" s="109">
        <f>IFERROR(VLOOKUP(B120,選抜!$F:$H,3,FALSE),0)</f>
        <v>0</v>
      </c>
      <c r="H120" s="109">
        <f>IFERROR(VLOOKUP(B120,秋関!$F:$H,3,FALSE),0)</f>
        <v>0</v>
      </c>
      <c r="I120" s="86">
        <f>IFERROR(VLOOKUP(B120,インカレ!$F:$H,3,FALSE),0)</f>
        <v>0</v>
      </c>
      <c r="J120" s="86">
        <f>IFERROR(VLOOKUP(B120,新人戦!$F:$H,3,FALSE),0)</f>
        <v>0</v>
      </c>
      <c r="K120" s="86">
        <f t="shared" si="7"/>
        <v>0</v>
      </c>
    </row>
    <row r="121" spans="1:11">
      <c r="A121" s="84">
        <f t="shared" si="6"/>
        <v>20</v>
      </c>
      <c r="B121" s="89">
        <f>選手!K122</f>
        <v>0</v>
      </c>
      <c r="C121" s="5" t="str">
        <f>IFERROR(VLOOKUP(B121,選手!$K:$M,2,FALSE),"")</f>
        <v/>
      </c>
      <c r="D121" s="109" t="str">
        <f>IFERROR(VLOOKUP(B121,選手!K:M,3,FALSE),"")</f>
        <v/>
      </c>
      <c r="E121" s="109">
        <f>IFERROR(VLOOKUP(B121,春関!$F:$H,3,FALSE),0)</f>
        <v>0</v>
      </c>
      <c r="F121" s="109">
        <f>IFERROR(VLOOKUP(B121,西日本!$F:$H,3,FALSE),0)</f>
        <v>0</v>
      </c>
      <c r="G121" s="109">
        <f>IFERROR(VLOOKUP(B121,選抜!$F:$H,3,FALSE),0)</f>
        <v>0</v>
      </c>
      <c r="H121" s="109">
        <f>IFERROR(VLOOKUP(B121,秋関!$F:$H,3,FALSE),0)</f>
        <v>0</v>
      </c>
      <c r="I121" s="86">
        <f>IFERROR(VLOOKUP(B121,インカレ!$F:$H,3,FALSE),0)</f>
        <v>0</v>
      </c>
      <c r="J121" s="86">
        <f>IFERROR(VLOOKUP(B121,新人戦!$F:$H,3,FALSE),0)</f>
        <v>0</v>
      </c>
      <c r="K121" s="86">
        <f t="shared" si="7"/>
        <v>0</v>
      </c>
    </row>
    <row r="122" spans="1:11">
      <c r="A122" s="84">
        <f t="shared" si="6"/>
        <v>20</v>
      </c>
      <c r="B122" s="89">
        <f>選手!K123</f>
        <v>0</v>
      </c>
      <c r="C122" s="5" t="str">
        <f>IFERROR(VLOOKUP(B122,選手!$K:$M,2,FALSE),"")</f>
        <v/>
      </c>
      <c r="D122" s="109" t="str">
        <f>IFERROR(VLOOKUP(B122,選手!K:M,3,FALSE),"")</f>
        <v/>
      </c>
      <c r="E122" s="109">
        <f>IFERROR(VLOOKUP(B122,春関!$F:$H,3,FALSE),0)</f>
        <v>0</v>
      </c>
      <c r="F122" s="109">
        <f>IFERROR(VLOOKUP(B122,西日本!$F:$H,3,FALSE),0)</f>
        <v>0</v>
      </c>
      <c r="G122" s="109">
        <f>IFERROR(VLOOKUP(B122,選抜!$F:$H,3,FALSE),0)</f>
        <v>0</v>
      </c>
      <c r="H122" s="109">
        <f>IFERROR(VLOOKUP(B122,秋関!$F:$H,3,FALSE),0)</f>
        <v>0</v>
      </c>
      <c r="I122" s="86">
        <f>IFERROR(VLOOKUP(B122,インカレ!$F:$H,3,FALSE),0)</f>
        <v>0</v>
      </c>
      <c r="J122" s="86">
        <f>IFERROR(VLOOKUP(B122,新人戦!$F:$H,3,FALSE),0)</f>
        <v>0</v>
      </c>
      <c r="K122" s="86">
        <f t="shared" si="7"/>
        <v>0</v>
      </c>
    </row>
    <row r="123" spans="1:11">
      <c r="A123" s="84">
        <f t="shared" si="6"/>
        <v>20</v>
      </c>
      <c r="B123" s="89">
        <f>選手!K124</f>
        <v>0</v>
      </c>
      <c r="C123" s="5" t="str">
        <f>IFERROR(VLOOKUP(B123,選手!$K:$M,2,FALSE),"")</f>
        <v/>
      </c>
      <c r="D123" s="109" t="str">
        <f>IFERROR(VLOOKUP(B123,選手!K:M,3,FALSE),"")</f>
        <v/>
      </c>
      <c r="E123" s="109">
        <f>IFERROR(VLOOKUP(B123,春関!$F:$H,3,FALSE),0)</f>
        <v>0</v>
      </c>
      <c r="F123" s="109">
        <f>IFERROR(VLOOKUP(B123,西日本!$F:$H,3,FALSE),0)</f>
        <v>0</v>
      </c>
      <c r="G123" s="109">
        <f>IFERROR(VLOOKUP(B123,選抜!$F:$H,3,FALSE),0)</f>
        <v>0</v>
      </c>
      <c r="H123" s="109">
        <f>IFERROR(VLOOKUP(B123,秋関!$F:$H,3,FALSE),0)</f>
        <v>0</v>
      </c>
      <c r="I123" s="86">
        <f>IFERROR(VLOOKUP(B123,インカレ!$F:$H,3,FALSE),0)</f>
        <v>0</v>
      </c>
      <c r="J123" s="86">
        <f>IFERROR(VLOOKUP(B123,新人戦!$F:$H,3,FALSE),0)</f>
        <v>0</v>
      </c>
      <c r="K123" s="86">
        <f t="shared" si="7"/>
        <v>0</v>
      </c>
    </row>
    <row r="124" spans="1:11">
      <c r="A124" s="84">
        <f t="shared" si="6"/>
        <v>20</v>
      </c>
      <c r="B124" s="89">
        <f>選手!K125</f>
        <v>0</v>
      </c>
      <c r="C124" s="5" t="str">
        <f>IFERROR(VLOOKUP(B124,選手!$K:$M,2,FALSE),"")</f>
        <v/>
      </c>
      <c r="D124" s="109" t="str">
        <f>IFERROR(VLOOKUP(B124,選手!K:M,3,FALSE),"")</f>
        <v/>
      </c>
      <c r="E124" s="109">
        <f>IFERROR(VLOOKUP(B124,春関!$F:$H,3,FALSE),0)</f>
        <v>0</v>
      </c>
      <c r="F124" s="109">
        <f>IFERROR(VLOOKUP(B124,西日本!$F:$H,3,FALSE),0)</f>
        <v>0</v>
      </c>
      <c r="G124" s="109">
        <f>IFERROR(VLOOKUP(B124,選抜!$F:$H,3,FALSE),0)</f>
        <v>0</v>
      </c>
      <c r="H124" s="109">
        <f>IFERROR(VLOOKUP(B124,秋関!$F:$H,3,FALSE),0)</f>
        <v>0</v>
      </c>
      <c r="I124" s="86">
        <f>IFERROR(VLOOKUP(B124,インカレ!$F:$H,3,FALSE),0)</f>
        <v>0</v>
      </c>
      <c r="J124" s="86">
        <f>IFERROR(VLOOKUP(B124,新人戦!$F:$H,3,FALSE),0)</f>
        <v>0</v>
      </c>
      <c r="K124" s="86">
        <f t="shared" si="7"/>
        <v>0</v>
      </c>
    </row>
    <row r="125" spans="1:11">
      <c r="A125" s="84">
        <f t="shared" si="6"/>
        <v>20</v>
      </c>
      <c r="B125" s="89">
        <f>選手!K126</f>
        <v>0</v>
      </c>
      <c r="C125" s="5" t="str">
        <f>IFERROR(VLOOKUP(B125,選手!$K:$M,2,FALSE),"")</f>
        <v/>
      </c>
      <c r="D125" s="109" t="str">
        <f>IFERROR(VLOOKUP(B125,選手!K:M,3,FALSE),"")</f>
        <v/>
      </c>
      <c r="E125" s="109">
        <f>IFERROR(VLOOKUP(B125,春関!$F:$H,3,FALSE),0)</f>
        <v>0</v>
      </c>
      <c r="F125" s="109">
        <f>IFERROR(VLOOKUP(B125,西日本!$F:$H,3,FALSE),0)</f>
        <v>0</v>
      </c>
      <c r="G125" s="109">
        <f>IFERROR(VLOOKUP(B125,選抜!$F:$H,3,FALSE),0)</f>
        <v>0</v>
      </c>
      <c r="H125" s="109">
        <f>IFERROR(VLOOKUP(B125,秋関!$F:$H,3,FALSE),0)</f>
        <v>0</v>
      </c>
      <c r="I125" s="86">
        <f>IFERROR(VLOOKUP(B125,インカレ!$F:$H,3,FALSE),0)</f>
        <v>0</v>
      </c>
      <c r="J125" s="86">
        <f>IFERROR(VLOOKUP(B125,新人戦!$F:$H,3,FALSE),0)</f>
        <v>0</v>
      </c>
      <c r="K125" s="86">
        <f t="shared" si="7"/>
        <v>0</v>
      </c>
    </row>
    <row r="126" spans="1:11">
      <c r="A126" s="84">
        <f t="shared" si="6"/>
        <v>20</v>
      </c>
      <c r="B126" s="89">
        <f>選手!K127</f>
        <v>0</v>
      </c>
      <c r="C126" s="5" t="str">
        <f>IFERROR(VLOOKUP(B126,選手!$K:$M,2,FALSE),"")</f>
        <v/>
      </c>
      <c r="D126" s="109" t="str">
        <f>IFERROR(VLOOKUP(B126,選手!K:M,3,FALSE),"")</f>
        <v/>
      </c>
      <c r="E126" s="109">
        <f>IFERROR(VLOOKUP(B126,春関!$F:$H,3,FALSE),0)</f>
        <v>0</v>
      </c>
      <c r="F126" s="109">
        <f>IFERROR(VLOOKUP(B126,西日本!$F:$H,3,FALSE),0)</f>
        <v>0</v>
      </c>
      <c r="G126" s="109">
        <f>IFERROR(VLOOKUP(B126,選抜!$F:$H,3,FALSE),0)</f>
        <v>0</v>
      </c>
      <c r="H126" s="109">
        <f>IFERROR(VLOOKUP(B126,秋関!$F:$H,3,FALSE),0)</f>
        <v>0</v>
      </c>
      <c r="I126" s="86">
        <f>IFERROR(VLOOKUP(B126,インカレ!$F:$H,3,FALSE),0)</f>
        <v>0</v>
      </c>
      <c r="J126" s="86">
        <f>IFERROR(VLOOKUP(B126,新人戦!$F:$H,3,FALSE),0)</f>
        <v>0</v>
      </c>
      <c r="K126" s="86">
        <f t="shared" si="7"/>
        <v>0</v>
      </c>
    </row>
    <row r="127" spans="1:11">
      <c r="A127" s="84">
        <f t="shared" si="6"/>
        <v>20</v>
      </c>
      <c r="B127" s="89">
        <f>選手!K128</f>
        <v>0</v>
      </c>
      <c r="C127" s="5" t="str">
        <f>IFERROR(VLOOKUP(B127,選手!$K:$M,2,FALSE),"")</f>
        <v/>
      </c>
      <c r="D127" s="109" t="str">
        <f>IFERROR(VLOOKUP(B127,選手!K:M,3,FALSE),"")</f>
        <v/>
      </c>
      <c r="E127" s="109">
        <f>IFERROR(VLOOKUP(B127,春関!$F:$H,3,FALSE),0)</f>
        <v>0</v>
      </c>
      <c r="F127" s="109">
        <f>IFERROR(VLOOKUP(B127,西日本!$F:$H,3,FALSE),0)</f>
        <v>0</v>
      </c>
      <c r="G127" s="109">
        <f>IFERROR(VLOOKUP(B127,選抜!$F:$H,3,FALSE),0)</f>
        <v>0</v>
      </c>
      <c r="H127" s="109">
        <f>IFERROR(VLOOKUP(B127,秋関!$F:$H,3,FALSE),0)</f>
        <v>0</v>
      </c>
      <c r="I127" s="86">
        <f>IFERROR(VLOOKUP(B127,インカレ!$F:$H,3,FALSE),0)</f>
        <v>0</v>
      </c>
      <c r="J127" s="86">
        <f>IFERROR(VLOOKUP(B127,新人戦!$F:$H,3,FALSE),0)</f>
        <v>0</v>
      </c>
      <c r="K127" s="86">
        <f t="shared" si="7"/>
        <v>0</v>
      </c>
    </row>
    <row r="128" spans="1:11">
      <c r="A128" s="84">
        <f t="shared" si="6"/>
        <v>20</v>
      </c>
      <c r="B128" s="89">
        <f>選手!K129</f>
        <v>0</v>
      </c>
      <c r="C128" s="109" t="str">
        <f>IFERROR(VLOOKUP(B128,選手!$K:$M,2,FALSE),"")</f>
        <v/>
      </c>
      <c r="D128" s="109" t="str">
        <f>IFERROR(VLOOKUP(B128,選手!K:M,3,FALSE),"")</f>
        <v/>
      </c>
      <c r="E128" s="109">
        <f>IFERROR(VLOOKUP(B128,春関!$F:$H,3,FALSE),0)</f>
        <v>0</v>
      </c>
      <c r="F128" s="109">
        <f>IFERROR(VLOOKUP(B128,西日本!$F:$H,3,FALSE),0)</f>
        <v>0</v>
      </c>
      <c r="G128" s="109">
        <f>IFERROR(VLOOKUP(B128,選抜!$F:$H,3,FALSE),0)</f>
        <v>0</v>
      </c>
      <c r="H128" s="109">
        <f>IFERROR(VLOOKUP(B128,秋関!$F:$H,3,FALSE),0)</f>
        <v>0</v>
      </c>
      <c r="I128" s="86">
        <f>IFERROR(VLOOKUP(B128,インカレ!$F:$H,3,FALSE),0)</f>
        <v>0</v>
      </c>
      <c r="J128" s="86">
        <f>IFERROR(VLOOKUP(B128,新人戦!$F:$H,3,FALSE),0)</f>
        <v>0</v>
      </c>
      <c r="K128" s="86">
        <f t="shared" si="7"/>
        <v>0</v>
      </c>
    </row>
    <row r="129" spans="1:11">
      <c r="A129" s="84">
        <f t="shared" si="6"/>
        <v>20</v>
      </c>
      <c r="B129" s="89">
        <f>選手!K130</f>
        <v>0</v>
      </c>
      <c r="C129" s="109" t="str">
        <f>IFERROR(VLOOKUP(B129,選手!$K:$M,2,FALSE),"")</f>
        <v/>
      </c>
      <c r="D129" s="109" t="str">
        <f>IFERROR(VLOOKUP(B129,選手!K:M,3,FALSE),"")</f>
        <v/>
      </c>
      <c r="E129" s="109">
        <f>IFERROR(VLOOKUP(B129,春関!$F:$H,3,FALSE),0)</f>
        <v>0</v>
      </c>
      <c r="F129" s="109">
        <f>IFERROR(VLOOKUP(B129,西日本!$F:$H,3,FALSE),0)</f>
        <v>0</v>
      </c>
      <c r="G129" s="109">
        <f>IFERROR(VLOOKUP(B129,選抜!$F:$H,3,FALSE),0)</f>
        <v>0</v>
      </c>
      <c r="H129" s="109">
        <f>IFERROR(VLOOKUP(B129,秋関!$F:$H,3,FALSE),0)</f>
        <v>0</v>
      </c>
      <c r="I129" s="86">
        <f>IFERROR(VLOOKUP(B129,インカレ!$F:$H,3,FALSE),0)</f>
        <v>0</v>
      </c>
      <c r="J129" s="86">
        <f>IFERROR(VLOOKUP(B129,新人戦!$F:$H,3,FALSE),0)</f>
        <v>0</v>
      </c>
      <c r="K129" s="86">
        <f t="shared" si="7"/>
        <v>0</v>
      </c>
    </row>
    <row r="130" spans="1:11">
      <c r="A130" s="84">
        <f t="shared" ref="A130:A139" si="8">RANK($K130,$K:$K)</f>
        <v>20</v>
      </c>
      <c r="B130" s="89">
        <f>選手!K131</f>
        <v>0</v>
      </c>
      <c r="C130" s="109" t="str">
        <f>IFERROR(VLOOKUP(B130,選手!$K:$M,2,FALSE),"")</f>
        <v/>
      </c>
      <c r="D130" s="109" t="str">
        <f>IFERROR(VLOOKUP(B130,選手!K:M,3,FALSE),"")</f>
        <v/>
      </c>
      <c r="E130" s="109">
        <f>IFERROR(VLOOKUP(B130,春関!$F:$H,3,FALSE),0)</f>
        <v>0</v>
      </c>
      <c r="F130" s="109">
        <f>IFERROR(VLOOKUP(B130,西日本!$F:$H,3,FALSE),0)</f>
        <v>0</v>
      </c>
      <c r="G130" s="109">
        <f>IFERROR(VLOOKUP(B130,選抜!$F:$H,3,FALSE),0)</f>
        <v>0</v>
      </c>
      <c r="H130" s="109">
        <f>IFERROR(VLOOKUP(B130,秋関!$F:$H,3,FALSE),0)</f>
        <v>0</v>
      </c>
      <c r="I130" s="86">
        <f>IFERROR(VLOOKUP(B130,インカレ!$F:$H,3,FALSE),0)</f>
        <v>0</v>
      </c>
      <c r="J130" s="86">
        <f>IFERROR(VLOOKUP(B130,新人戦!$F:$H,3,FALSE),0)</f>
        <v>0</v>
      </c>
      <c r="K130" s="86">
        <f t="shared" ref="K130:K161" si="9">LARGE(E130:J130,1)+LARGE(E130:J130,2)+LARGE(E130:J130,3)</f>
        <v>0</v>
      </c>
    </row>
    <row r="131" spans="1:11">
      <c r="A131" s="84">
        <f t="shared" si="8"/>
        <v>20</v>
      </c>
      <c r="B131" s="89">
        <f>選手!K132</f>
        <v>0</v>
      </c>
      <c r="C131" s="109" t="str">
        <f>IFERROR(VLOOKUP(B131,選手!$K:$M,2,FALSE),"")</f>
        <v/>
      </c>
      <c r="D131" s="109" t="str">
        <f>IFERROR(VLOOKUP(B131,選手!K:M,3,FALSE),"")</f>
        <v/>
      </c>
      <c r="E131" s="109">
        <f>IFERROR(VLOOKUP(B131,春関!$F:$H,3,FALSE),0)</f>
        <v>0</v>
      </c>
      <c r="F131" s="109">
        <f>IFERROR(VLOOKUP(B131,西日本!$F:$H,3,FALSE),0)</f>
        <v>0</v>
      </c>
      <c r="G131" s="109">
        <f>IFERROR(VLOOKUP(B131,選抜!$F:$H,3,FALSE),0)</f>
        <v>0</v>
      </c>
      <c r="H131" s="109">
        <f>IFERROR(VLOOKUP(B131,秋関!$F:$H,3,FALSE),0)</f>
        <v>0</v>
      </c>
      <c r="I131" s="86">
        <f>IFERROR(VLOOKUP(B131,インカレ!$F:$H,3,FALSE),0)</f>
        <v>0</v>
      </c>
      <c r="J131" s="86">
        <f>IFERROR(VLOOKUP(B131,新人戦!$F:$H,3,FALSE),0)</f>
        <v>0</v>
      </c>
      <c r="K131" s="86">
        <f t="shared" si="9"/>
        <v>0</v>
      </c>
    </row>
    <row r="132" spans="1:11">
      <c r="A132" s="84">
        <f t="shared" si="8"/>
        <v>20</v>
      </c>
      <c r="B132" s="89">
        <f>選手!K133</f>
        <v>0</v>
      </c>
      <c r="C132" s="109" t="str">
        <f>IFERROR(VLOOKUP(B132,選手!$K:$M,2,FALSE),"")</f>
        <v/>
      </c>
      <c r="D132" s="109" t="str">
        <f>IFERROR(VLOOKUP(B132,選手!K:M,3,FALSE),"")</f>
        <v/>
      </c>
      <c r="E132" s="109">
        <f>IFERROR(VLOOKUP(B132,春関!$F:$H,3,FALSE),0)</f>
        <v>0</v>
      </c>
      <c r="F132" s="109">
        <f>IFERROR(VLOOKUP(B132,西日本!$F:$H,3,FALSE),0)</f>
        <v>0</v>
      </c>
      <c r="G132" s="109">
        <f>IFERROR(VLOOKUP(B132,選抜!$F:$H,3,FALSE),0)</f>
        <v>0</v>
      </c>
      <c r="H132" s="109">
        <f>IFERROR(VLOOKUP(B132,秋関!$F:$H,3,FALSE),0)</f>
        <v>0</v>
      </c>
      <c r="I132" s="86">
        <f>IFERROR(VLOOKUP(B132,インカレ!$F:$H,3,FALSE),0)</f>
        <v>0</v>
      </c>
      <c r="J132" s="86">
        <f>IFERROR(VLOOKUP(B132,新人戦!$F:$H,3,FALSE),0)</f>
        <v>0</v>
      </c>
      <c r="K132" s="86">
        <f t="shared" si="9"/>
        <v>0</v>
      </c>
    </row>
    <row r="133" spans="1:11">
      <c r="A133" s="84">
        <f t="shared" si="8"/>
        <v>20</v>
      </c>
      <c r="B133" s="89">
        <f>選手!K134</f>
        <v>0</v>
      </c>
      <c r="C133" s="109" t="str">
        <f>IFERROR(VLOOKUP(B133,選手!$K:$M,2,FALSE),"")</f>
        <v/>
      </c>
      <c r="D133" s="109" t="str">
        <f>IFERROR(VLOOKUP(B133,選手!K:M,3,FALSE),"")</f>
        <v/>
      </c>
      <c r="E133" s="109">
        <f>IFERROR(VLOOKUP(B133,春関!$F:$H,3,FALSE),0)</f>
        <v>0</v>
      </c>
      <c r="F133" s="109">
        <f>IFERROR(VLOOKUP(B133,西日本!$F:$H,3,FALSE),0)</f>
        <v>0</v>
      </c>
      <c r="G133" s="109">
        <f>IFERROR(VLOOKUP(B133,選抜!$F:$H,3,FALSE),0)</f>
        <v>0</v>
      </c>
      <c r="H133" s="109">
        <f>IFERROR(VLOOKUP(B133,秋関!$F:$H,3,FALSE),0)</f>
        <v>0</v>
      </c>
      <c r="I133" s="86">
        <f>IFERROR(VLOOKUP(B133,インカレ!$F:$H,3,FALSE),0)</f>
        <v>0</v>
      </c>
      <c r="J133" s="86">
        <f>IFERROR(VLOOKUP(B133,新人戦!$F:$H,3,FALSE),0)</f>
        <v>0</v>
      </c>
      <c r="K133" s="86">
        <f t="shared" si="9"/>
        <v>0</v>
      </c>
    </row>
    <row r="134" spans="1:11">
      <c r="A134" s="84">
        <f t="shared" si="8"/>
        <v>20</v>
      </c>
      <c r="B134" s="89">
        <f>選手!K135</f>
        <v>0</v>
      </c>
      <c r="C134" s="109" t="str">
        <f>IFERROR(VLOOKUP(B134,選手!$K:$M,2,FALSE),"")</f>
        <v/>
      </c>
      <c r="D134" s="109" t="str">
        <f>IFERROR(VLOOKUP(B134,選手!K:M,3,FALSE),"")</f>
        <v/>
      </c>
      <c r="E134" s="109">
        <f>IFERROR(VLOOKUP(B134,春関!$F:$H,3,FALSE),0)</f>
        <v>0</v>
      </c>
      <c r="F134" s="109">
        <f>IFERROR(VLOOKUP(B134,西日本!$F:$H,3,FALSE),0)</f>
        <v>0</v>
      </c>
      <c r="G134" s="109">
        <f>IFERROR(VLOOKUP(B134,選抜!$F:$H,3,FALSE),0)</f>
        <v>0</v>
      </c>
      <c r="H134" s="109">
        <f>IFERROR(VLOOKUP(B134,秋関!$F:$H,3,FALSE),0)</f>
        <v>0</v>
      </c>
      <c r="I134" s="86">
        <f>IFERROR(VLOOKUP(B134,インカレ!$F:$H,3,FALSE),0)</f>
        <v>0</v>
      </c>
      <c r="J134" s="86">
        <f>IFERROR(VLOOKUP(B134,新人戦!$F:$H,3,FALSE),0)</f>
        <v>0</v>
      </c>
      <c r="K134" s="86">
        <f t="shared" si="9"/>
        <v>0</v>
      </c>
    </row>
    <row r="135" spans="1:11">
      <c r="A135" s="84">
        <f t="shared" si="8"/>
        <v>20</v>
      </c>
      <c r="B135" s="89">
        <f>選手!K136</f>
        <v>0</v>
      </c>
      <c r="C135" s="109" t="str">
        <f>IFERROR(VLOOKUP(B135,選手!$K:$M,2,FALSE),"")</f>
        <v/>
      </c>
      <c r="D135" s="109" t="str">
        <f>IFERROR(VLOOKUP(B135,選手!K:M,3,FALSE),"")</f>
        <v/>
      </c>
      <c r="E135" s="109">
        <f>IFERROR(VLOOKUP(B135,春関!$F:$H,3,FALSE),0)</f>
        <v>0</v>
      </c>
      <c r="F135" s="109">
        <f>IFERROR(VLOOKUP(B135,西日本!$F:$H,3,FALSE),0)</f>
        <v>0</v>
      </c>
      <c r="G135" s="109">
        <f>IFERROR(VLOOKUP(B135,選抜!$F:$H,3,FALSE),0)</f>
        <v>0</v>
      </c>
      <c r="H135" s="109">
        <f>IFERROR(VLOOKUP(B135,秋関!$F:$H,3,FALSE),0)</f>
        <v>0</v>
      </c>
      <c r="I135" s="86">
        <f>IFERROR(VLOOKUP(B135,インカレ!$F:$H,3,FALSE),0)</f>
        <v>0</v>
      </c>
      <c r="J135" s="86">
        <f>IFERROR(VLOOKUP(B135,新人戦!$F:$H,3,FALSE),0)</f>
        <v>0</v>
      </c>
      <c r="K135" s="86">
        <f t="shared" si="9"/>
        <v>0</v>
      </c>
    </row>
    <row r="136" spans="1:11">
      <c r="A136" s="84">
        <f t="shared" si="8"/>
        <v>20</v>
      </c>
      <c r="B136" s="89">
        <f>選手!K137</f>
        <v>0</v>
      </c>
      <c r="C136" s="109" t="str">
        <f>IFERROR(VLOOKUP(B136,選手!$K:$M,2,FALSE),"")</f>
        <v/>
      </c>
      <c r="D136" s="109" t="str">
        <f>IFERROR(VLOOKUP(B136,選手!K:M,3,FALSE),"")</f>
        <v/>
      </c>
      <c r="E136" s="109">
        <f>IFERROR(VLOOKUP(B136,春関!$F:$H,3,FALSE),0)</f>
        <v>0</v>
      </c>
      <c r="F136" s="109">
        <f>IFERROR(VLOOKUP(B136,西日本!$F:$H,3,FALSE),0)</f>
        <v>0</v>
      </c>
      <c r="G136" s="109">
        <f>IFERROR(VLOOKUP(B136,選抜!$F:$H,3,FALSE),0)</f>
        <v>0</v>
      </c>
      <c r="H136" s="109">
        <f>IFERROR(VLOOKUP(B136,秋関!$F:$H,3,FALSE),0)</f>
        <v>0</v>
      </c>
      <c r="I136" s="86">
        <f>IFERROR(VLOOKUP(B136,インカレ!$F:$H,3,FALSE),0)</f>
        <v>0</v>
      </c>
      <c r="J136" s="86">
        <f>IFERROR(VLOOKUP(B136,新人戦!$F:$H,3,FALSE),0)</f>
        <v>0</v>
      </c>
      <c r="K136" s="86">
        <f t="shared" si="9"/>
        <v>0</v>
      </c>
    </row>
    <row r="137" spans="1:11">
      <c r="A137" s="84">
        <f t="shared" si="8"/>
        <v>20</v>
      </c>
      <c r="B137" s="89">
        <f>選手!K138</f>
        <v>0</v>
      </c>
      <c r="C137" s="109" t="str">
        <f>IFERROR(VLOOKUP(B137,選手!$K:$M,2,FALSE),"")</f>
        <v/>
      </c>
      <c r="D137" s="109" t="str">
        <f>IFERROR(VLOOKUP(B137,選手!K:M,3,FALSE),"")</f>
        <v/>
      </c>
      <c r="E137" s="109">
        <f>IFERROR(VLOOKUP(B137,春関!$F:$H,3,FALSE),0)</f>
        <v>0</v>
      </c>
      <c r="F137" s="109">
        <f>IFERROR(VLOOKUP(B137,西日本!$F:$H,3,FALSE),0)</f>
        <v>0</v>
      </c>
      <c r="G137" s="109">
        <f>IFERROR(VLOOKUP(B137,選抜!$F:$H,3,FALSE),0)</f>
        <v>0</v>
      </c>
      <c r="H137" s="109">
        <f>IFERROR(VLOOKUP(B137,秋関!$F:$H,3,FALSE),0)</f>
        <v>0</v>
      </c>
      <c r="I137" s="86">
        <f>IFERROR(VLOOKUP(B137,インカレ!$F:$H,3,FALSE),0)</f>
        <v>0</v>
      </c>
      <c r="J137" s="86">
        <f>IFERROR(VLOOKUP(B137,新人戦!$F:$H,3,FALSE),0)</f>
        <v>0</v>
      </c>
      <c r="K137" s="86">
        <f t="shared" si="9"/>
        <v>0</v>
      </c>
    </row>
    <row r="138" spans="1:11">
      <c r="A138" s="84">
        <f t="shared" si="8"/>
        <v>20</v>
      </c>
      <c r="B138" s="89">
        <f>選手!K139</f>
        <v>0</v>
      </c>
      <c r="C138" s="109" t="str">
        <f>IFERROR(VLOOKUP(B138,選手!$K:$M,2,FALSE),"")</f>
        <v/>
      </c>
      <c r="D138" s="109" t="str">
        <f>IFERROR(VLOOKUP(B138,選手!K:M,3,FALSE),"")</f>
        <v/>
      </c>
      <c r="E138" s="109">
        <f>IFERROR(VLOOKUP(B138,春関!$F:$H,3,FALSE),0)</f>
        <v>0</v>
      </c>
      <c r="F138" s="109">
        <f>IFERROR(VLOOKUP(B138,西日本!$F:$H,3,FALSE),0)</f>
        <v>0</v>
      </c>
      <c r="G138" s="109">
        <f>IFERROR(VLOOKUP(B138,選抜!$F:$H,3,FALSE),0)</f>
        <v>0</v>
      </c>
      <c r="H138" s="109">
        <f>IFERROR(VLOOKUP(B138,秋関!$F:$H,3,FALSE),0)</f>
        <v>0</v>
      </c>
      <c r="I138" s="86">
        <f>IFERROR(VLOOKUP(B138,インカレ!$F:$H,3,FALSE),0)</f>
        <v>0</v>
      </c>
      <c r="J138" s="86">
        <f>IFERROR(VLOOKUP(B138,新人戦!$F:$H,3,FALSE),0)</f>
        <v>0</v>
      </c>
      <c r="K138" s="86">
        <f t="shared" si="9"/>
        <v>0</v>
      </c>
    </row>
    <row r="139" spans="1:11">
      <c r="A139" s="84">
        <f t="shared" si="8"/>
        <v>20</v>
      </c>
      <c r="B139" s="89">
        <f>選手!K140</f>
        <v>0</v>
      </c>
      <c r="C139" s="109" t="str">
        <f>IFERROR(VLOOKUP(B139,選手!$K:$M,2,FALSE),"")</f>
        <v/>
      </c>
      <c r="D139" s="109" t="str">
        <f>IFERROR(VLOOKUP(B139,選手!K:M,3,FALSE),"")</f>
        <v/>
      </c>
      <c r="E139" s="109">
        <f>IFERROR(VLOOKUP(B139,春関!$F:$H,3,FALSE),0)</f>
        <v>0</v>
      </c>
      <c r="F139" s="109">
        <f>IFERROR(VLOOKUP(B139,西日本!$F:$H,3,FALSE),0)</f>
        <v>0</v>
      </c>
      <c r="G139" s="109">
        <f>IFERROR(VLOOKUP(B139,選抜!$F:$H,3,FALSE),0)</f>
        <v>0</v>
      </c>
      <c r="H139" s="109">
        <f>IFERROR(VLOOKUP(B139,秋関!$F:$H,3,FALSE),0)</f>
        <v>0</v>
      </c>
      <c r="I139" s="86">
        <f>IFERROR(VLOOKUP(B139,インカレ!$F:$H,3,FALSE),0)</f>
        <v>0</v>
      </c>
      <c r="J139" s="86">
        <f>IFERROR(VLOOKUP(B139,新人戦!$F:$H,3,FALSE),0)</f>
        <v>0</v>
      </c>
      <c r="K139" s="86">
        <f t="shared" si="9"/>
        <v>0</v>
      </c>
    </row>
  </sheetData>
  <sortState xmlns:xlrd2="http://schemas.microsoft.com/office/spreadsheetml/2017/richdata2" ref="A2:H140">
    <sortCondition ref="A2:A140"/>
  </sortState>
  <phoneticPr fontId="2"/>
  <conditionalFormatting sqref="B2:B139">
    <cfRule type="containsText" dxfId="153" priority="2" operator="containsText" text="岡山商科">
      <formula>NOT(ISERROR(SEARCH("岡山商科",B2)))</formula>
    </cfRule>
    <cfRule type="containsText" dxfId="152" priority="3" operator="containsText" text="近畿">
      <formula>NOT(ISERROR(SEARCH("近畿",B2)))</formula>
    </cfRule>
    <cfRule type="containsText" dxfId="151" priority="4" operator="containsText" text="立命館">
      <formula>NOT(ISERROR(SEARCH("立命館",B2)))</formula>
    </cfRule>
    <cfRule type="containsText" dxfId="150" priority="5" operator="containsText" text="同志社">
      <formula>NOT(ISERROR(SEARCH("同志社",B2)))</formula>
    </cfRule>
    <cfRule type="containsText" dxfId="149" priority="6" operator="containsText" text="甲南">
      <formula>NOT(ISERROR(SEARCH("甲南",B2)))</formula>
    </cfRule>
    <cfRule type="containsText" dxfId="148" priority="7" operator="containsText" text="京都大学">
      <formula>NOT(ISERROR(SEARCH("京都大学",B2)))</formula>
    </cfRule>
    <cfRule type="containsText" dxfId="147" priority="8" operator="containsText" text="京都産業大学">
      <formula>NOT(ISERROR(SEARCH("京都産業大学",B2)))</formula>
    </cfRule>
    <cfRule type="containsText" dxfId="146" priority="9" operator="containsText" text="関西大学">
      <formula>NOT(ISERROR(SEARCH("関西大学",B2)))</formula>
    </cfRule>
    <cfRule type="containsText" dxfId="145" priority="10" operator="containsText" text="関西学院大学">
      <formula>NOT(ISERROR(SEARCH("関西学院大学",B2)))</formula>
    </cfRule>
    <cfRule type="containsText" dxfId="144" priority="11" operator="containsText" text="大阪大学">
      <formula>NOT(ISERROR(SEARCH("大阪大学",B2)))</formula>
    </cfRule>
    <cfRule type="containsText" dxfId="143" priority="12" operator="containsText" text="大阪産業">
      <formula>NOT(ISERROR(SEARCH("大阪産業",B2)))</formula>
    </cfRule>
  </conditionalFormatting>
  <conditionalFormatting sqref="C1:C1048576">
    <cfRule type="containsText" dxfId="142" priority="58" operator="containsText" text="近畿">
      <formula>NOT(ISERROR(SEARCH("近畿",C1)))</formula>
    </cfRule>
    <cfRule type="containsText" dxfId="141" priority="59" operator="containsText" text="立命館">
      <formula>NOT(ISERROR(SEARCH("立命館",C1)))</formula>
    </cfRule>
    <cfRule type="containsText" dxfId="140" priority="60" operator="containsText" text="同志社">
      <formula>NOT(ISERROR(SEARCH("同志社",C1)))</formula>
    </cfRule>
    <cfRule type="containsText" dxfId="139" priority="61" operator="containsText" text="甲南">
      <formula>NOT(ISERROR(SEARCH("甲南",C1)))</formula>
    </cfRule>
    <cfRule type="containsText" dxfId="138" priority="62" operator="containsText" text="京都">
      <formula>NOT(ISERROR(SEARCH("京都",C1)))</formula>
    </cfRule>
    <cfRule type="containsText" dxfId="137" priority="63" operator="containsText" text="京都産業">
      <formula>NOT(ISERROR(SEARCH("京都産業",C1)))</formula>
    </cfRule>
    <cfRule type="containsText" dxfId="136" priority="64" operator="containsText" text="関西">
      <formula>NOT(ISERROR(SEARCH("関西",C1)))</formula>
    </cfRule>
    <cfRule type="containsText" dxfId="135" priority="65" operator="containsText" text="関西学院">
      <formula>NOT(ISERROR(SEARCH("関西学院",C1)))</formula>
    </cfRule>
    <cfRule type="containsText" dxfId="134" priority="66" operator="containsText" text="大阪">
      <formula>NOT(ISERROR(SEARCH("大阪",C1)))</formula>
    </cfRule>
    <cfRule type="containsText" dxfId="133" priority="67" operator="containsText" text="大阪産業">
      <formula>NOT(ISERROR(SEARCH("大阪産業",C1)))</formula>
    </cfRule>
  </conditionalFormatting>
  <conditionalFormatting sqref="C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XFD109 C4:C127 A1:XFD1 A2:A139 C110:K139 L110:XFD1048576 A140:K1048576">
    <cfRule type="containsText" dxfId="132" priority="57" operator="containsText" text="岡山商科">
      <formula>NOT(ISERROR(SEARCH("岡山商科",A1)))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847D3-F5D7-4AB7-9FFA-F596BFD61DA5}">
  <dimension ref="A1:K291"/>
  <sheetViews>
    <sheetView zoomScale="75" zoomScaleNormal="100" workbookViewId="0">
      <selection activeCell="C20" sqref="C20"/>
    </sheetView>
  </sheetViews>
  <sheetFormatPr defaultColWidth="8.9140625" defaultRowHeight="18"/>
  <cols>
    <col min="1" max="1" width="8.6640625" style="4" customWidth="1"/>
    <col min="2" max="2" width="10.9140625" style="4" bestFit="1" customWidth="1"/>
    <col min="3" max="3" width="10.4140625" style="4" bestFit="1" customWidth="1"/>
    <col min="4" max="4" width="8.6640625" style="4" customWidth="1"/>
    <col min="5" max="10" width="8.9140625" style="4"/>
    <col min="11" max="11" width="16.75" style="4" customWidth="1"/>
    <col min="12" max="16384" width="8.9140625" style="4"/>
  </cols>
  <sheetData>
    <row r="1" spans="1:11">
      <c r="A1" s="56" t="s">
        <v>7</v>
      </c>
      <c r="B1" s="57" t="s">
        <v>0</v>
      </c>
      <c r="C1" s="57" t="s">
        <v>5</v>
      </c>
      <c r="D1" s="57" t="s">
        <v>6</v>
      </c>
      <c r="E1" s="57" t="s">
        <v>22</v>
      </c>
      <c r="F1" s="57" t="s">
        <v>11</v>
      </c>
      <c r="G1" s="57" t="s">
        <v>56</v>
      </c>
      <c r="H1" s="57" t="s">
        <v>2</v>
      </c>
      <c r="I1" s="57" t="s">
        <v>13</v>
      </c>
      <c r="J1" s="58" t="s">
        <v>221</v>
      </c>
      <c r="K1" s="58" t="s">
        <v>234</v>
      </c>
    </row>
    <row r="2" spans="1:11">
      <c r="A2" s="59">
        <f t="shared" ref="A2:A65" si="0">RANK($K2,$K:$K)</f>
        <v>1</v>
      </c>
      <c r="B2" s="105" t="str">
        <f>選手!G27</f>
        <v>松浦 悠斗</v>
      </c>
      <c r="C2" s="60" t="str">
        <f>IFERROR(VLOOKUP(B2,選手!$G:$I,2,FALSE),"")</f>
        <v>関西大学</v>
      </c>
      <c r="D2" s="60">
        <f>IFERROR(VLOOKUP(B2,選手!$G:$I,3,FALSE),"")</f>
        <v>2</v>
      </c>
      <c r="E2" s="60">
        <f>IFERROR(VLOOKUP(B2,春関!$J:$L,3,FALSE),0)</f>
        <v>599.69999999999993</v>
      </c>
      <c r="F2" s="60">
        <f>IFERROR(VLOOKUP(B2,西日本!$J:$L,3,FALSE),0)</f>
        <v>0</v>
      </c>
      <c r="G2" s="46">
        <f>IFERROR(VLOOKUP(B2,選抜!$J:$L,3,FALSE),0)</f>
        <v>597.19999999999993</v>
      </c>
      <c r="H2" s="60">
        <f>IFERROR(VLOOKUP(B2,秋関!$J:$L,3,FALSE),0)</f>
        <v>605.20000000000005</v>
      </c>
      <c r="I2" s="60">
        <f>IFERROR(VLOOKUP(B2,インカレ!$J:$L,3,FALSE),0)</f>
        <v>612.6</v>
      </c>
      <c r="J2" s="61">
        <f>IFERROR(VLOOKUP(B2,新人戦!$J:$L,3,FALSE),0)</f>
        <v>0</v>
      </c>
      <c r="K2" s="61">
        <f t="shared" ref="K2:K65" si="1">LARGE(E2:J2,1)+LARGE(E2:J2,2)+LARGE(E2:J2,3)</f>
        <v>1817.5</v>
      </c>
    </row>
    <row r="3" spans="1:11">
      <c r="A3" s="59">
        <f t="shared" si="0"/>
        <v>2</v>
      </c>
      <c r="B3" s="105" t="str">
        <f>選手!G149</f>
        <v>濵端 航大</v>
      </c>
      <c r="C3" s="60" t="str">
        <f>IFERROR(VLOOKUP(B3,選手!$G:$I,2,FALSE),"")</f>
        <v>立命館大学</v>
      </c>
      <c r="D3" s="60">
        <f>IFERROR(VLOOKUP(B3,選手!$G:$I,3,FALSE),"")</f>
        <v>3</v>
      </c>
      <c r="E3" s="60">
        <f>IFERROR(VLOOKUP(B3,春関!$J:$L,3,FALSE),0)</f>
        <v>599.5</v>
      </c>
      <c r="F3" s="60">
        <f>IFERROR(VLOOKUP(B3,西日本!$J:$L,3,FALSE),0)</f>
        <v>602.20000000000005</v>
      </c>
      <c r="G3" s="46">
        <f>IFERROR(VLOOKUP(B3,選抜!$J:$L,3,FALSE),0)</f>
        <v>599.1</v>
      </c>
      <c r="H3" s="60">
        <f>IFERROR(VLOOKUP(B3,秋関!$J:$L,3,FALSE),0)</f>
        <v>596.69999999999993</v>
      </c>
      <c r="I3" s="60">
        <f>IFERROR(VLOOKUP(B3,インカレ!$J:$L,3,FALSE),0)</f>
        <v>606.1</v>
      </c>
      <c r="J3" s="61">
        <f>IFERROR(VLOOKUP(B3,新人戦!$J:$L,3,FALSE),0)</f>
        <v>0</v>
      </c>
      <c r="K3" s="61">
        <f t="shared" si="1"/>
        <v>1807.8000000000002</v>
      </c>
    </row>
    <row r="4" spans="1:11">
      <c r="A4" s="59">
        <f t="shared" si="0"/>
        <v>3</v>
      </c>
      <c r="B4" s="105" t="str">
        <f>選手!G137</f>
        <v>前泊 佳吾</v>
      </c>
      <c r="C4" s="60" t="str">
        <f>IFERROR(VLOOKUP(B4,選手!$G:$I,2,FALSE),"")</f>
        <v>同志社大学</v>
      </c>
      <c r="D4" s="60">
        <f>IFERROR(VLOOKUP(B4,選手!$G:$I,3,FALSE),"")</f>
        <v>4</v>
      </c>
      <c r="E4" s="60">
        <f>IFERROR(VLOOKUP(B4,春関!$J:$L,3,FALSE),0)</f>
        <v>603.79999999999995</v>
      </c>
      <c r="F4" s="60">
        <f>IFERROR(VLOOKUP(B4,西日本!$J:$L,3,FALSE),0)</f>
        <v>0</v>
      </c>
      <c r="G4" s="46">
        <f>IFERROR(VLOOKUP(B4,選抜!$J:$L,3,FALSE),0)</f>
        <v>602.79999999999995</v>
      </c>
      <c r="H4" s="60">
        <f>IFERROR(VLOOKUP(B4,秋関!$J:$L,3,FALSE),0)</f>
        <v>588.1</v>
      </c>
      <c r="I4" s="60">
        <f>IFERROR(VLOOKUP(B4,インカレ!$J:$L,3,FALSE),0)</f>
        <v>599.70000000000005</v>
      </c>
      <c r="J4" s="61">
        <f>IFERROR(VLOOKUP(B4,新人戦!$J:$L,3,FALSE),0)</f>
        <v>0</v>
      </c>
      <c r="K4" s="61">
        <f t="shared" si="1"/>
        <v>1806.3</v>
      </c>
    </row>
    <row r="5" spans="1:11">
      <c r="A5" s="59">
        <f t="shared" si="0"/>
        <v>4</v>
      </c>
      <c r="B5" s="105" t="str">
        <f>選手!G152</f>
        <v>竹内 裕登</v>
      </c>
      <c r="C5" s="60" t="str">
        <f>IFERROR(VLOOKUP(B5,選手!$G:$I,2,FALSE),"")</f>
        <v>立命館大学</v>
      </c>
      <c r="D5" s="60">
        <f>IFERROR(VLOOKUP(B5,選手!$G:$I,3,FALSE),"")</f>
        <v>4</v>
      </c>
      <c r="E5" s="60">
        <f>IFERROR(VLOOKUP(B5,春関!$J:$L,3,FALSE),0)</f>
        <v>600.6</v>
      </c>
      <c r="F5" s="60">
        <f>IFERROR(VLOOKUP(B5,西日本!$J:$L,3,FALSE),0)</f>
        <v>599.9</v>
      </c>
      <c r="G5" s="46">
        <f>IFERROR(VLOOKUP(B5,選抜!$J:$L,3,FALSE),0)</f>
        <v>600.9</v>
      </c>
      <c r="H5" s="60">
        <f>IFERROR(VLOOKUP(B5,秋関!$J:$L,3,FALSE),0)</f>
        <v>600.90000000000009</v>
      </c>
      <c r="I5" s="60">
        <f>IFERROR(VLOOKUP(B5,インカレ!$J:$L,3,FALSE),0)</f>
        <v>600</v>
      </c>
      <c r="J5" s="61">
        <f>IFERROR(VLOOKUP(B5,新人戦!$J:$L,3,FALSE),0)</f>
        <v>0</v>
      </c>
      <c r="K5" s="61">
        <f t="shared" si="1"/>
        <v>1802.4</v>
      </c>
    </row>
    <row r="6" spans="1:11">
      <c r="A6" s="59">
        <f t="shared" si="0"/>
        <v>5</v>
      </c>
      <c r="B6" s="105" t="str">
        <f>選手!G3</f>
        <v>寺田 征実</v>
      </c>
      <c r="C6" s="60" t="str">
        <f>IFERROR(VLOOKUP(B6,選手!$G:$I,2,FALSE),"")</f>
        <v>関西学院大学</v>
      </c>
      <c r="D6" s="60">
        <f>IFERROR(VLOOKUP(B6,選手!$G:$I,3,FALSE),"")</f>
        <v>4</v>
      </c>
      <c r="E6" s="60">
        <f>IFERROR(VLOOKUP(B6,春関!$J:$L,3,FALSE),0)</f>
        <v>552.5</v>
      </c>
      <c r="F6" s="60">
        <f>IFERROR(VLOOKUP(B6,西日本!$J:$L,3,FALSE),0)</f>
        <v>595.9</v>
      </c>
      <c r="G6" s="46">
        <f>IFERROR(VLOOKUP(B6,選抜!$J:$L,3,FALSE),0)</f>
        <v>0</v>
      </c>
      <c r="H6" s="60">
        <f>IFERROR(VLOOKUP(B6,秋関!$J:$L,3,FALSE),0)</f>
        <v>602</v>
      </c>
      <c r="I6" s="60">
        <f>IFERROR(VLOOKUP(B6,インカレ!$J:$L,3,FALSE),0)</f>
        <v>601.20000000000005</v>
      </c>
      <c r="J6" s="61">
        <f>IFERROR(VLOOKUP(B6,新人戦!$J:$L,3,FALSE),0)</f>
        <v>0</v>
      </c>
      <c r="K6" s="61">
        <f t="shared" si="1"/>
        <v>1799.1</v>
      </c>
    </row>
    <row r="7" spans="1:11">
      <c r="A7" s="59">
        <f t="shared" si="0"/>
        <v>6</v>
      </c>
      <c r="B7" s="105" t="str">
        <f>選手!G18</f>
        <v>木村 優世</v>
      </c>
      <c r="C7" s="60" t="str">
        <f>IFERROR(VLOOKUP(B7,選手!$G:$I,2,FALSE),"")</f>
        <v>関西大学</v>
      </c>
      <c r="D7" s="60">
        <f>IFERROR(VLOOKUP(B7,選手!$G:$I,3,FALSE),"")</f>
        <v>3</v>
      </c>
      <c r="E7" s="60">
        <f>IFERROR(VLOOKUP(B7,春関!$J:$L,3,FALSE),0)</f>
        <v>605</v>
      </c>
      <c r="F7" s="60">
        <f>IFERROR(VLOOKUP(B7,西日本!$J:$L,3,FALSE),0)</f>
        <v>598.79999999999995</v>
      </c>
      <c r="G7" s="46">
        <f>IFERROR(VLOOKUP(B7,選抜!$J:$L,3,FALSE),0)</f>
        <v>579.9</v>
      </c>
      <c r="H7" s="60">
        <f>IFERROR(VLOOKUP(B7,秋関!$J:$L,3,FALSE),0)</f>
        <v>593</v>
      </c>
      <c r="I7" s="60">
        <f>IFERROR(VLOOKUP(B7,インカレ!$J:$L,3,FALSE),0)</f>
        <v>592.4</v>
      </c>
      <c r="J7" s="61">
        <f>IFERROR(VLOOKUP(B7,新人戦!$J:$L,3,FALSE),0)</f>
        <v>0</v>
      </c>
      <c r="K7" s="61">
        <f t="shared" si="1"/>
        <v>1796.8</v>
      </c>
    </row>
    <row r="8" spans="1:11">
      <c r="A8" s="59">
        <f t="shared" si="0"/>
        <v>7</v>
      </c>
      <c r="B8" s="105" t="str">
        <f>選手!G38</f>
        <v>松本 怜志</v>
      </c>
      <c r="C8" s="60" t="str">
        <f>IFERROR(VLOOKUP(B8,選手!$G:$I,2,FALSE),"")</f>
        <v>京都産業大学</v>
      </c>
      <c r="D8" s="60">
        <f>IFERROR(VLOOKUP(B8,選手!$G:$I,3,FALSE),"")</f>
        <v>3</v>
      </c>
      <c r="E8" s="60">
        <f>IFERROR(VLOOKUP(B8,春関!$J:$L,3,FALSE),0)</f>
        <v>595</v>
      </c>
      <c r="F8" s="60">
        <f>IFERROR(VLOOKUP(B8,西日本!$J:$L,3,FALSE),0)</f>
        <v>586.5</v>
      </c>
      <c r="G8" s="46">
        <f>IFERROR(VLOOKUP(B8,選抜!$J:$L,3,FALSE),0)</f>
        <v>580.1</v>
      </c>
      <c r="H8" s="60">
        <f>IFERROR(VLOOKUP(B8,秋関!$J:$L,3,FALSE),0)</f>
        <v>598.19999999999993</v>
      </c>
      <c r="I8" s="60">
        <f>IFERROR(VLOOKUP(B8,インカレ!$J:$L,3,FALSE),0)</f>
        <v>593.9</v>
      </c>
      <c r="J8" s="61">
        <f>IFERROR(VLOOKUP(B8,新人戦!$J:$L,3,FALSE),0)</f>
        <v>0</v>
      </c>
      <c r="K8" s="61">
        <f t="shared" si="1"/>
        <v>1787.1</v>
      </c>
    </row>
    <row r="9" spans="1:11">
      <c r="A9" s="59">
        <f t="shared" si="0"/>
        <v>8</v>
      </c>
      <c r="B9" s="105" t="str">
        <f>選手!G52</f>
        <v>稲葉 慎司</v>
      </c>
      <c r="C9" s="60" t="str">
        <f>IFERROR(VLOOKUP(B9,選手!$G:$I,2,FALSE),"")</f>
        <v>京都大学</v>
      </c>
      <c r="D9" s="60">
        <f>IFERROR(VLOOKUP(B9,選手!$G:$I,3,FALSE),"")</f>
        <v>3</v>
      </c>
      <c r="E9" s="60">
        <f>IFERROR(VLOOKUP(B9,春関!$J:$L,3,FALSE),0)</f>
        <v>594.9</v>
      </c>
      <c r="F9" s="60">
        <f>IFERROR(VLOOKUP(B9,西日本!$J:$L,3,FALSE),0)</f>
        <v>582.79999999999995</v>
      </c>
      <c r="G9" s="46">
        <f>IFERROR(VLOOKUP(B9,選抜!$J:$L,3,FALSE),0)</f>
        <v>0</v>
      </c>
      <c r="H9" s="60">
        <f>IFERROR(VLOOKUP(B9,秋関!$J:$L,3,FALSE),0)</f>
        <v>593</v>
      </c>
      <c r="I9" s="60">
        <f>IFERROR(VLOOKUP(B9,インカレ!$J:$L,3,FALSE),0)</f>
        <v>576</v>
      </c>
      <c r="J9" s="61">
        <f>IFERROR(VLOOKUP(B9,新人戦!$J:$L,3,FALSE),0)</f>
        <v>0</v>
      </c>
      <c r="K9" s="61">
        <f t="shared" si="1"/>
        <v>1770.7</v>
      </c>
    </row>
    <row r="10" spans="1:11">
      <c r="A10" s="59">
        <f t="shared" si="0"/>
        <v>9</v>
      </c>
      <c r="B10" s="105" t="str">
        <f>選手!G157</f>
        <v>三浦 豪斗</v>
      </c>
      <c r="C10" s="60" t="str">
        <f>IFERROR(VLOOKUP(B10,選手!$G:$I,2,FALSE),"")</f>
        <v>立命館大学</v>
      </c>
      <c r="D10" s="60">
        <f>IFERROR(VLOOKUP(B10,選手!$G:$I,3,FALSE),"")</f>
        <v>3</v>
      </c>
      <c r="E10" s="60">
        <f>IFERROR(VLOOKUP(B10,春関!$J:$L,3,FALSE),0)</f>
        <v>563.4</v>
      </c>
      <c r="F10" s="60">
        <f>IFERROR(VLOOKUP(B10,西日本!$J:$L,3,FALSE),0)</f>
        <v>587.4</v>
      </c>
      <c r="G10" s="46">
        <f>IFERROR(VLOOKUP(B10,選抜!$J:$L,3,FALSE),0)</f>
        <v>0</v>
      </c>
      <c r="H10" s="60">
        <f>IFERROR(VLOOKUP(B10,秋関!$J:$L,3,FALSE),0)</f>
        <v>587.70000000000005</v>
      </c>
      <c r="I10" s="60">
        <f>IFERROR(VLOOKUP(B10,インカレ!$J:$L,3,FALSE),0)</f>
        <v>595.5</v>
      </c>
      <c r="J10" s="61">
        <f>IFERROR(VLOOKUP(B10,新人戦!$J:$L,3,FALSE),0)</f>
        <v>0</v>
      </c>
      <c r="K10" s="61">
        <f t="shared" si="1"/>
        <v>1770.6</v>
      </c>
    </row>
    <row r="11" spans="1:11">
      <c r="A11" s="59">
        <f t="shared" si="0"/>
        <v>10</v>
      </c>
      <c r="B11" s="105" t="str">
        <f>選手!G147</f>
        <v>青山 航平</v>
      </c>
      <c r="C11" s="60" t="str">
        <f>IFERROR(VLOOKUP(B11,選手!$G:$I,2,FALSE),"")</f>
        <v>立命館大学</v>
      </c>
      <c r="D11" s="60">
        <f>IFERROR(VLOOKUP(B11,選手!$G:$I,3,FALSE),"")</f>
        <v>4</v>
      </c>
      <c r="E11" s="60">
        <f>IFERROR(VLOOKUP(B11,春関!$J:$L,3,FALSE),0)</f>
        <v>587</v>
      </c>
      <c r="F11" s="60">
        <f>IFERROR(VLOOKUP(B11,西日本!$J:$L,3,FALSE),0)</f>
        <v>0</v>
      </c>
      <c r="G11" s="46">
        <f>IFERROR(VLOOKUP(B11,選抜!$J:$L,3,FALSE),0)</f>
        <v>0</v>
      </c>
      <c r="H11" s="60">
        <f>IFERROR(VLOOKUP(B11,秋関!$J:$L,3,FALSE),0)</f>
        <v>546.9</v>
      </c>
      <c r="I11" s="60">
        <f>IFERROR(VLOOKUP(B11,インカレ!$J:$L,3,FALSE),0)</f>
        <v>571.4</v>
      </c>
      <c r="J11" s="61">
        <f>IFERROR(VLOOKUP(B11,新人戦!$J:$L,3,FALSE),0)</f>
        <v>0</v>
      </c>
      <c r="K11" s="61">
        <f t="shared" si="1"/>
        <v>1705.3000000000002</v>
      </c>
    </row>
    <row r="12" spans="1:11">
      <c r="A12" s="59">
        <f t="shared" si="0"/>
        <v>11</v>
      </c>
      <c r="B12" s="105" t="str">
        <f>選手!G28</f>
        <v>山田 崇太</v>
      </c>
      <c r="C12" s="60" t="str">
        <f>IFERROR(VLOOKUP(B12,選手!$G:$I,2,FALSE),"")</f>
        <v>関西大学</v>
      </c>
      <c r="D12" s="60">
        <f>IFERROR(VLOOKUP(B12,選手!$G:$I,3,FALSE),"")</f>
        <v>2</v>
      </c>
      <c r="E12" s="60">
        <f>IFERROR(VLOOKUP(B12,春関!$J:$L,3,FALSE),0)</f>
        <v>590.80000000000007</v>
      </c>
      <c r="F12" s="60">
        <f>IFERROR(VLOOKUP(B12,西日本!$J:$L,3,FALSE),0)</f>
        <v>595.79999999999995</v>
      </c>
      <c r="G12" s="46">
        <f>IFERROR(VLOOKUP(B12,選抜!$J:$L,3,FALSE),0)</f>
        <v>0</v>
      </c>
      <c r="H12" s="60">
        <f>IFERROR(VLOOKUP(B12,秋関!$J:$L,3,FALSE),0)</f>
        <v>0</v>
      </c>
      <c r="I12" s="60">
        <f>IFERROR(VLOOKUP(B12,インカレ!$J:$L,3,FALSE),0)</f>
        <v>0</v>
      </c>
      <c r="J12" s="61">
        <f>IFERROR(VLOOKUP(B12,新人戦!$J:$L,3,FALSE),0)</f>
        <v>0</v>
      </c>
      <c r="K12" s="61">
        <f t="shared" si="1"/>
        <v>1186.5999999999999</v>
      </c>
    </row>
    <row r="13" spans="1:11">
      <c r="A13" s="59">
        <f t="shared" si="0"/>
        <v>12</v>
      </c>
      <c r="B13" s="105" t="str">
        <f>選手!G153</f>
        <v>田中 研心</v>
      </c>
      <c r="C13" s="60" t="str">
        <f>IFERROR(VLOOKUP(B13,選手!$G:$I,2,FALSE),"")</f>
        <v>立命館大学</v>
      </c>
      <c r="D13" s="60">
        <f>IFERROR(VLOOKUP(B13,選手!$G:$I,3,FALSE),"")</f>
        <v>1</v>
      </c>
      <c r="E13" s="60">
        <f>IFERROR(VLOOKUP(B13,春関!$J:$L,3,FALSE),0)</f>
        <v>0</v>
      </c>
      <c r="F13" s="60">
        <f>IFERROR(VLOOKUP(B13,西日本!$J:$L,3,FALSE),0)</f>
        <v>0</v>
      </c>
      <c r="G13" s="46">
        <f>IFERROR(VLOOKUP(B13,選抜!$J:$L,3,FALSE),0)</f>
        <v>0</v>
      </c>
      <c r="H13" s="60">
        <f>IFERROR(VLOOKUP(B13,秋関!$J:$L,3,FALSE),0)</f>
        <v>568.90000000000009</v>
      </c>
      <c r="I13" s="60">
        <f>IFERROR(VLOOKUP(B13,インカレ!$J:$L,3,FALSE),0)</f>
        <v>580.79999999999995</v>
      </c>
      <c r="J13" s="61">
        <f>IFERROR(VLOOKUP(B13,新人戦!$J:$L,3,FALSE),0)</f>
        <v>0</v>
      </c>
      <c r="K13" s="61">
        <f t="shared" si="1"/>
        <v>1149.7</v>
      </c>
    </row>
    <row r="14" spans="1:11">
      <c r="A14" s="59">
        <f t="shared" si="0"/>
        <v>13</v>
      </c>
      <c r="B14" s="105" t="str">
        <f>選手!G53</f>
        <v>岩岡 侑汰</v>
      </c>
      <c r="C14" s="60" t="str">
        <f>IFERROR(VLOOKUP(B14,選手!$G:$I,2,FALSE),"")</f>
        <v>京都大学</v>
      </c>
      <c r="D14" s="60">
        <f>IFERROR(VLOOKUP(B14,選手!$G:$I,3,FALSE),"")</f>
        <v>4</v>
      </c>
      <c r="E14" s="60">
        <f>IFERROR(VLOOKUP(B14,春関!$J:$L,3,FALSE),0)</f>
        <v>0</v>
      </c>
      <c r="F14" s="60">
        <f>IFERROR(VLOOKUP(B14,西日本!$J:$L,3,FALSE),0)</f>
        <v>0</v>
      </c>
      <c r="G14" s="46">
        <f>IFERROR(VLOOKUP(B14,選抜!$J:$L,3,FALSE),0)</f>
        <v>0</v>
      </c>
      <c r="H14" s="60">
        <f>IFERROR(VLOOKUP(B14,秋関!$J:$L,3,FALSE),0)</f>
        <v>552.70000000000005</v>
      </c>
      <c r="I14" s="60">
        <f>IFERROR(VLOOKUP(B14,インカレ!$J:$L,3,FALSE),0)</f>
        <v>558.4</v>
      </c>
      <c r="J14" s="61">
        <f>IFERROR(VLOOKUP(B14,新人戦!$J:$L,3,FALSE),0)</f>
        <v>0</v>
      </c>
      <c r="K14" s="61">
        <f t="shared" si="1"/>
        <v>1111.0999999999999</v>
      </c>
    </row>
    <row r="15" spans="1:11">
      <c r="A15" s="59">
        <f t="shared" si="0"/>
        <v>14</v>
      </c>
      <c r="B15" s="105" t="str">
        <f>選手!G78</f>
        <v>中邑 徳明</v>
      </c>
      <c r="C15" s="60" t="str">
        <f>IFERROR(VLOOKUP(B15,選手!$G:$I,2,FALSE),"")</f>
        <v>近畿大学</v>
      </c>
      <c r="D15" s="60">
        <f>IFERROR(VLOOKUP(B15,選手!$G:$I,3,FALSE),"")</f>
        <v>3</v>
      </c>
      <c r="E15" s="60">
        <f>IFERROR(VLOOKUP(B15,春関!$J:$L,3,FALSE),0)</f>
        <v>0</v>
      </c>
      <c r="F15" s="60">
        <f>IFERROR(VLOOKUP(B15,西日本!$J:$L,3,FALSE),0)</f>
        <v>0</v>
      </c>
      <c r="G15" s="46">
        <f>IFERROR(VLOOKUP(B15,選抜!$J:$L,3,FALSE),0)</f>
        <v>0</v>
      </c>
      <c r="H15" s="60">
        <f>IFERROR(VLOOKUP(B15,秋関!$J:$L,3,FALSE),0)</f>
        <v>527.5</v>
      </c>
      <c r="I15" s="60">
        <f>IFERROR(VLOOKUP(B15,インカレ!$J:$L,3,FALSE),0)</f>
        <v>565.70000000000005</v>
      </c>
      <c r="J15" s="61">
        <f>IFERROR(VLOOKUP(B15,新人戦!$J:$L,3,FALSE),0)</f>
        <v>0</v>
      </c>
      <c r="K15" s="61">
        <f t="shared" si="1"/>
        <v>1093.2</v>
      </c>
    </row>
    <row r="16" spans="1:11">
      <c r="A16" s="59">
        <f t="shared" si="0"/>
        <v>15</v>
      </c>
      <c r="B16" s="105" t="str">
        <f>選手!G34</f>
        <v>岩﨑 泰輝</v>
      </c>
      <c r="C16" s="60" t="str">
        <f>IFERROR(VLOOKUP(B16,選手!$G:$I,2,FALSE),"")</f>
        <v>京都産業大学</v>
      </c>
      <c r="D16" s="60">
        <f>IFERROR(VLOOKUP(B16,選手!$G:$I,3,FALSE),"")</f>
        <v>3</v>
      </c>
      <c r="E16" s="60">
        <f>IFERROR(VLOOKUP(B16,春関!$J:$L,3,FALSE),0)</f>
        <v>0</v>
      </c>
      <c r="F16" s="60">
        <f>IFERROR(VLOOKUP(B16,西日本!$J:$L,3,FALSE),0)</f>
        <v>0</v>
      </c>
      <c r="G16" s="46">
        <f>IFERROR(VLOOKUP(B16,選抜!$J:$L,3,FALSE),0)</f>
        <v>0</v>
      </c>
      <c r="H16" s="60">
        <f>IFERROR(VLOOKUP(B16,秋関!$J:$L,3,FALSE),0)</f>
        <v>510.79999999999995</v>
      </c>
      <c r="I16" s="60">
        <f>IFERROR(VLOOKUP(B16,インカレ!$J:$L,3,FALSE),0)</f>
        <v>538.9</v>
      </c>
      <c r="J16" s="61">
        <f>IFERROR(VLOOKUP(B16,新人戦!$J:$L,3,FALSE),0)</f>
        <v>0</v>
      </c>
      <c r="K16" s="61">
        <f t="shared" si="1"/>
        <v>1049.6999999999998</v>
      </c>
    </row>
    <row r="17" spans="1:11">
      <c r="A17" s="59">
        <f t="shared" si="0"/>
        <v>16</v>
      </c>
      <c r="B17" s="105" t="str">
        <f>選手!G88</f>
        <v>大竹 礼恩</v>
      </c>
      <c r="C17" s="60" t="str">
        <f>IFERROR(VLOOKUP(B17,選手!$G:$I,2,FALSE),"")</f>
        <v>甲南大学</v>
      </c>
      <c r="D17" s="60">
        <f>IFERROR(VLOOKUP(B17,選手!$G:$I,3,FALSE),"")</f>
        <v>3</v>
      </c>
      <c r="E17" s="60">
        <f>IFERROR(VLOOKUP(B17,春関!$J:$L,3,FALSE),0)</f>
        <v>525.29999999999995</v>
      </c>
      <c r="F17" s="60">
        <f>IFERROR(VLOOKUP(B17,西日本!$J:$L,3,FALSE),0)</f>
        <v>0</v>
      </c>
      <c r="G17" s="46">
        <f>IFERROR(VLOOKUP(B17,選抜!$J:$L,3,FALSE),0)</f>
        <v>0</v>
      </c>
      <c r="H17" s="60">
        <f>IFERROR(VLOOKUP(B17,秋関!$J:$L,3,FALSE),0)</f>
        <v>0</v>
      </c>
      <c r="I17" s="60">
        <f>IFERROR(VLOOKUP(B17,インカレ!$J:$L,3,FALSE),0)</f>
        <v>0</v>
      </c>
      <c r="J17" s="61">
        <f>IFERROR(VLOOKUP(B17,新人戦!$J:$L,3,FALSE),0)</f>
        <v>0</v>
      </c>
      <c r="K17" s="61">
        <f t="shared" si="1"/>
        <v>525.29999999999995</v>
      </c>
    </row>
    <row r="18" spans="1:11">
      <c r="A18" s="59">
        <f t="shared" si="0"/>
        <v>17</v>
      </c>
      <c r="B18" s="105" t="str">
        <f>選手!G4</f>
        <v>花澤 慶祐</v>
      </c>
      <c r="C18" s="60" t="str">
        <f>IFERROR(VLOOKUP(B18,選手!$G:$I,2,FALSE),"")</f>
        <v>関西学院大学</v>
      </c>
      <c r="D18" s="60">
        <f>IFERROR(VLOOKUP(B18,選手!$G:$I,3,FALSE),"")</f>
        <v>4</v>
      </c>
      <c r="E18" s="60">
        <f>IFERROR(VLOOKUP(B18,春関!$J:$L,3,FALSE),0)</f>
        <v>0</v>
      </c>
      <c r="F18" s="60">
        <f>IFERROR(VLOOKUP(B18,西日本!$J:$L,3,FALSE),0)</f>
        <v>0</v>
      </c>
      <c r="G18" s="46">
        <f>IFERROR(VLOOKUP(B18,選抜!$J:$L,3,FALSE),0)</f>
        <v>0</v>
      </c>
      <c r="H18" s="60">
        <f>IFERROR(VLOOKUP(B18,秋関!$J:$L,3,FALSE),0)</f>
        <v>0</v>
      </c>
      <c r="I18" s="60">
        <f>IFERROR(VLOOKUP(B18,インカレ!$J:$L,3,FALSE),0)</f>
        <v>0</v>
      </c>
      <c r="J18" s="61">
        <f>IFERROR(VLOOKUP(B18,新人戦!$J:$L,3,FALSE),0)</f>
        <v>0</v>
      </c>
      <c r="K18" s="61">
        <f t="shared" si="1"/>
        <v>0</v>
      </c>
    </row>
    <row r="19" spans="1:11">
      <c r="A19" s="59">
        <f t="shared" si="0"/>
        <v>17</v>
      </c>
      <c r="B19" s="105" t="str">
        <f>選手!G5</f>
        <v>前田 大和</v>
      </c>
      <c r="C19" s="60" t="str">
        <f>IFERROR(VLOOKUP(B19,選手!$G:$I,2,FALSE),"")</f>
        <v>関西学院大学</v>
      </c>
      <c r="D19" s="60">
        <f>IFERROR(VLOOKUP(B19,選手!$G:$I,3,FALSE),"")</f>
        <v>4</v>
      </c>
      <c r="E19" s="60">
        <f>IFERROR(VLOOKUP(B19,春関!$J:$L,3,FALSE),0)</f>
        <v>0</v>
      </c>
      <c r="F19" s="60">
        <f>IFERROR(VLOOKUP(B19,西日本!$J:$L,3,FALSE),0)</f>
        <v>0</v>
      </c>
      <c r="G19" s="46">
        <f>IFERROR(VLOOKUP(B19,選抜!$J:$L,3,FALSE),0)</f>
        <v>0</v>
      </c>
      <c r="H19" s="60">
        <f>IFERROR(VLOOKUP(B19,秋関!$J:$L,3,FALSE),0)</f>
        <v>0</v>
      </c>
      <c r="I19" s="60">
        <f>IFERROR(VLOOKUP(B19,インカレ!$J:$L,3,FALSE),0)</f>
        <v>0</v>
      </c>
      <c r="J19" s="61">
        <f>IFERROR(VLOOKUP(B19,新人戦!$J:$L,3,FALSE),0)</f>
        <v>0</v>
      </c>
      <c r="K19" s="61">
        <f t="shared" si="1"/>
        <v>0</v>
      </c>
    </row>
    <row r="20" spans="1:11">
      <c r="A20" s="59">
        <f t="shared" si="0"/>
        <v>17</v>
      </c>
      <c r="B20" s="105" t="str">
        <f>選手!G6</f>
        <v>長沼 凜矩</v>
      </c>
      <c r="C20" s="60" t="str">
        <f>IFERROR(VLOOKUP(B20,選手!$G:$I,2,FALSE),"")</f>
        <v>関西学院大学</v>
      </c>
      <c r="D20" s="60">
        <f>IFERROR(VLOOKUP(B20,選手!$G:$I,3,FALSE),"")</f>
        <v>2</v>
      </c>
      <c r="E20" s="60">
        <f>IFERROR(VLOOKUP(B20,春関!$J:$L,3,FALSE),0)</f>
        <v>0</v>
      </c>
      <c r="F20" s="60">
        <f>IFERROR(VLOOKUP(B20,西日本!$J:$L,3,FALSE),0)</f>
        <v>0</v>
      </c>
      <c r="G20" s="46">
        <f>IFERROR(VLOOKUP(B20,選抜!$J:$L,3,FALSE),0)</f>
        <v>0</v>
      </c>
      <c r="H20" s="60">
        <f>IFERROR(VLOOKUP(B20,秋関!$J:$L,3,FALSE),0)</f>
        <v>0</v>
      </c>
      <c r="I20" s="60">
        <f>IFERROR(VLOOKUP(B20,インカレ!$J:$L,3,FALSE),0)</f>
        <v>0</v>
      </c>
      <c r="J20" s="61">
        <f>IFERROR(VLOOKUP(B20,新人戦!$J:$L,3,FALSE),0)</f>
        <v>0</v>
      </c>
      <c r="K20" s="61">
        <f t="shared" si="1"/>
        <v>0</v>
      </c>
    </row>
    <row r="21" spans="1:11">
      <c r="A21" s="59">
        <f t="shared" si="0"/>
        <v>17</v>
      </c>
      <c r="B21" s="105" t="str">
        <f>選手!G7</f>
        <v>伴 悠人</v>
      </c>
      <c r="C21" s="60" t="str">
        <f>IFERROR(VLOOKUP(B21,選手!$G:$I,2,FALSE),"")</f>
        <v>関西学院大学</v>
      </c>
      <c r="D21" s="60">
        <f>IFERROR(VLOOKUP(B21,選手!$G:$I,3,FALSE),"")</f>
        <v>2</v>
      </c>
      <c r="E21" s="60">
        <f>IFERROR(VLOOKUP(B21,春関!$J:$L,3,FALSE),0)</f>
        <v>0</v>
      </c>
      <c r="F21" s="60">
        <f>IFERROR(VLOOKUP(B21,西日本!$J:$L,3,FALSE),0)</f>
        <v>0</v>
      </c>
      <c r="G21" s="46">
        <f>IFERROR(VLOOKUP(B21,選抜!$J:$L,3,FALSE),0)</f>
        <v>0</v>
      </c>
      <c r="H21" s="60">
        <f>IFERROR(VLOOKUP(B21,秋関!$J:$L,3,FALSE),0)</f>
        <v>0</v>
      </c>
      <c r="I21" s="60">
        <f>IFERROR(VLOOKUP(B21,インカレ!$J:$L,3,FALSE),0)</f>
        <v>0</v>
      </c>
      <c r="J21" s="61">
        <f>IFERROR(VLOOKUP(B21,新人戦!$J:$L,3,FALSE),0)</f>
        <v>0</v>
      </c>
      <c r="K21" s="61">
        <f t="shared" si="1"/>
        <v>0</v>
      </c>
    </row>
    <row r="22" spans="1:11">
      <c r="A22" s="59">
        <f t="shared" si="0"/>
        <v>17</v>
      </c>
      <c r="B22" s="105" t="str">
        <f>選手!G8</f>
        <v>長島 京平</v>
      </c>
      <c r="C22" s="60" t="str">
        <f>IFERROR(VLOOKUP(B22,選手!$G:$I,2,FALSE),"")</f>
        <v>関西学院大学</v>
      </c>
      <c r="D22" s="60">
        <f>IFERROR(VLOOKUP(B22,選手!$G:$I,3,FALSE),"")</f>
        <v>1</v>
      </c>
      <c r="E22" s="60">
        <f>IFERROR(VLOOKUP(B22,春関!$J:$L,3,FALSE),0)</f>
        <v>0</v>
      </c>
      <c r="F22" s="60">
        <f>IFERROR(VLOOKUP(B22,西日本!$J:$L,3,FALSE),0)</f>
        <v>0</v>
      </c>
      <c r="G22" s="46">
        <f>IFERROR(VLOOKUP(B22,選抜!$J:$L,3,FALSE),0)</f>
        <v>0</v>
      </c>
      <c r="H22" s="60">
        <f>IFERROR(VLOOKUP(B22,秋関!$J:$L,3,FALSE),0)</f>
        <v>0</v>
      </c>
      <c r="I22" s="60">
        <f>IFERROR(VLOOKUP(B22,インカレ!$J:$L,3,FALSE),0)</f>
        <v>0</v>
      </c>
      <c r="J22" s="61">
        <f>IFERROR(VLOOKUP(B22,新人戦!$J:$L,3,FALSE),0)</f>
        <v>0</v>
      </c>
      <c r="K22" s="61">
        <f t="shared" si="1"/>
        <v>0</v>
      </c>
    </row>
    <row r="23" spans="1:11">
      <c r="A23" s="59">
        <f t="shared" si="0"/>
        <v>17</v>
      </c>
      <c r="B23" s="105" t="str">
        <f>選手!G9</f>
        <v>中野 央雅</v>
      </c>
      <c r="C23" s="60" t="str">
        <f>IFERROR(VLOOKUP(B23,選手!$G:$I,2,FALSE),"")</f>
        <v>関西学院大学</v>
      </c>
      <c r="D23" s="60">
        <f>IFERROR(VLOOKUP(B23,選手!$G:$I,3,FALSE),"")</f>
        <v>1</v>
      </c>
      <c r="E23" s="60">
        <f>IFERROR(VLOOKUP(B23,春関!$J:$L,3,FALSE),0)</f>
        <v>0</v>
      </c>
      <c r="F23" s="60">
        <f>IFERROR(VLOOKUP(B23,西日本!$J:$L,3,FALSE),0)</f>
        <v>0</v>
      </c>
      <c r="G23" s="46">
        <f>IFERROR(VLOOKUP(B23,選抜!$J:$L,3,FALSE),0)</f>
        <v>0</v>
      </c>
      <c r="H23" s="60">
        <f>IFERROR(VLOOKUP(B23,秋関!$J:$L,3,FALSE),0)</f>
        <v>0</v>
      </c>
      <c r="I23" s="60">
        <f>IFERROR(VLOOKUP(B23,インカレ!$J:$L,3,FALSE),0)</f>
        <v>0</v>
      </c>
      <c r="J23" s="61">
        <f>IFERROR(VLOOKUP(B23,新人戦!$J:$L,3,FALSE),0)</f>
        <v>0</v>
      </c>
      <c r="K23" s="61">
        <f t="shared" si="1"/>
        <v>0</v>
      </c>
    </row>
    <row r="24" spans="1:11">
      <c r="A24" s="59">
        <f t="shared" si="0"/>
        <v>17</v>
      </c>
      <c r="B24" s="105" t="str">
        <f>選手!G10</f>
        <v>新居 廉太郎</v>
      </c>
      <c r="C24" s="60" t="str">
        <f>IFERROR(VLOOKUP(B24,選手!$G:$I,2,FALSE),"")</f>
        <v>関西学院大学</v>
      </c>
      <c r="D24" s="60">
        <f>IFERROR(VLOOKUP(B24,選手!$G:$I,3,FALSE),"")</f>
        <v>1</v>
      </c>
      <c r="E24" s="60">
        <f>IFERROR(VLOOKUP(B24,春関!$J:$L,3,FALSE),0)</f>
        <v>0</v>
      </c>
      <c r="F24" s="60">
        <f>IFERROR(VLOOKUP(B24,西日本!$J:$L,3,FALSE),0)</f>
        <v>0</v>
      </c>
      <c r="G24" s="46">
        <f>IFERROR(VLOOKUP(B24,選抜!$J:$L,3,FALSE),0)</f>
        <v>0</v>
      </c>
      <c r="H24" s="60">
        <f>IFERROR(VLOOKUP(B24,秋関!$J:$L,3,FALSE),0)</f>
        <v>0</v>
      </c>
      <c r="I24" s="60">
        <f>IFERROR(VLOOKUP(B24,インカレ!$J:$L,3,FALSE),0)</f>
        <v>0</v>
      </c>
      <c r="J24" s="61">
        <f>IFERROR(VLOOKUP(B24,新人戦!$J:$L,3,FALSE),0)</f>
        <v>0</v>
      </c>
      <c r="K24" s="61">
        <f t="shared" si="1"/>
        <v>0</v>
      </c>
    </row>
    <row r="25" spans="1:11">
      <c r="A25" s="59">
        <f t="shared" si="0"/>
        <v>17</v>
      </c>
      <c r="B25" s="105" t="str">
        <f>選手!G11</f>
        <v>藤木 日向</v>
      </c>
      <c r="C25" s="60" t="str">
        <f>IFERROR(VLOOKUP(B25,選手!$G:$I,2,FALSE),"")</f>
        <v>関西学院大学</v>
      </c>
      <c r="D25" s="60">
        <f>IFERROR(VLOOKUP(B25,選手!$G:$I,3,FALSE),"")</f>
        <v>1</v>
      </c>
      <c r="E25" s="60">
        <f>IFERROR(VLOOKUP(B25,春関!$J:$L,3,FALSE),0)</f>
        <v>0</v>
      </c>
      <c r="F25" s="60">
        <f>IFERROR(VLOOKUP(B25,西日本!$J:$L,3,FALSE),0)</f>
        <v>0</v>
      </c>
      <c r="G25" s="46">
        <f>IFERROR(VLOOKUP(B25,選抜!$J:$L,3,FALSE),0)</f>
        <v>0</v>
      </c>
      <c r="H25" s="60">
        <f>IFERROR(VLOOKUP(B25,秋関!$J:$L,3,FALSE),0)</f>
        <v>0</v>
      </c>
      <c r="I25" s="60">
        <f>IFERROR(VLOOKUP(B25,インカレ!$J:$L,3,FALSE),0)</f>
        <v>0</v>
      </c>
      <c r="J25" s="61">
        <f>IFERROR(VLOOKUP(B25,新人戦!$J:$L,3,FALSE),0)</f>
        <v>0</v>
      </c>
      <c r="K25" s="61">
        <f t="shared" si="1"/>
        <v>0</v>
      </c>
    </row>
    <row r="26" spans="1:11">
      <c r="A26" s="59">
        <f t="shared" si="0"/>
        <v>17</v>
      </c>
      <c r="B26" s="105" t="str">
        <f>選手!G12</f>
        <v>横井 優斗</v>
      </c>
      <c r="C26" s="60" t="str">
        <f>IFERROR(VLOOKUP(B26,選手!$G:$I,2,FALSE),"")</f>
        <v>関西学院大学</v>
      </c>
      <c r="D26" s="60">
        <f>IFERROR(VLOOKUP(B26,選手!$G:$I,3,FALSE),"")</f>
        <v>1</v>
      </c>
      <c r="E26" s="60">
        <f>IFERROR(VLOOKUP(B26,春関!$J:$L,3,FALSE),0)</f>
        <v>0</v>
      </c>
      <c r="F26" s="60">
        <f>IFERROR(VLOOKUP(B26,西日本!$J:$L,3,FALSE),0)</f>
        <v>0</v>
      </c>
      <c r="G26" s="46">
        <f>IFERROR(VLOOKUP(B26,選抜!$J:$L,3,FALSE),0)</f>
        <v>0</v>
      </c>
      <c r="H26" s="60">
        <f>IFERROR(VLOOKUP(B26,秋関!$J:$L,3,FALSE),0)</f>
        <v>0</v>
      </c>
      <c r="I26" s="60">
        <f>IFERROR(VLOOKUP(B26,インカレ!$J:$L,3,FALSE),0)</f>
        <v>0</v>
      </c>
      <c r="J26" s="61">
        <f>IFERROR(VLOOKUP(B26,新人戦!$J:$L,3,FALSE),0)</f>
        <v>0</v>
      </c>
      <c r="K26" s="61">
        <f t="shared" si="1"/>
        <v>0</v>
      </c>
    </row>
    <row r="27" spans="1:11">
      <c r="A27" s="59">
        <f t="shared" si="0"/>
        <v>17</v>
      </c>
      <c r="B27" s="105" t="str">
        <f>選手!G13</f>
        <v>内原 隆之介</v>
      </c>
      <c r="C27" s="60" t="str">
        <f>IFERROR(VLOOKUP(B27,選手!$G:$I,2,FALSE),"")</f>
        <v>関西大学</v>
      </c>
      <c r="D27" s="60">
        <f>IFERROR(VLOOKUP(B27,選手!$G:$I,3,FALSE),"")</f>
        <v>4</v>
      </c>
      <c r="E27" s="60">
        <f>IFERROR(VLOOKUP(B27,春関!$J:$L,3,FALSE),0)</f>
        <v>0</v>
      </c>
      <c r="F27" s="60">
        <f>IFERROR(VLOOKUP(B27,西日本!$J:$L,3,FALSE),0)</f>
        <v>0</v>
      </c>
      <c r="G27" s="46">
        <f>IFERROR(VLOOKUP(B27,選抜!$J:$L,3,FALSE),0)</f>
        <v>0</v>
      </c>
      <c r="H27" s="60">
        <f>IFERROR(VLOOKUP(B27,秋関!$J:$L,3,FALSE),0)</f>
        <v>0</v>
      </c>
      <c r="I27" s="60">
        <f>IFERROR(VLOOKUP(B27,インカレ!$J:$L,3,FALSE),0)</f>
        <v>0</v>
      </c>
      <c r="J27" s="61">
        <f>IFERROR(VLOOKUP(B27,新人戦!$J:$L,3,FALSE),0)</f>
        <v>0</v>
      </c>
      <c r="K27" s="61">
        <f t="shared" si="1"/>
        <v>0</v>
      </c>
    </row>
    <row r="28" spans="1:11">
      <c r="A28" s="59">
        <f t="shared" si="0"/>
        <v>17</v>
      </c>
      <c r="B28" s="105" t="str">
        <f>選手!G14</f>
        <v>角江 勝貴</v>
      </c>
      <c r="C28" s="60" t="str">
        <f>IFERROR(VLOOKUP(B28,選手!$G:$I,2,FALSE),"")</f>
        <v>関西大学</v>
      </c>
      <c r="D28" s="60">
        <f>IFERROR(VLOOKUP(B28,選手!$G:$I,3,FALSE),"")</f>
        <v>4</v>
      </c>
      <c r="E28" s="60">
        <f>IFERROR(VLOOKUP(B28,春関!$J:$L,3,FALSE),0)</f>
        <v>0</v>
      </c>
      <c r="F28" s="60">
        <f>IFERROR(VLOOKUP(B28,西日本!$J:$L,3,FALSE),0)</f>
        <v>0</v>
      </c>
      <c r="G28" s="46">
        <f>IFERROR(VLOOKUP(B28,選抜!$J:$L,3,FALSE),0)</f>
        <v>0</v>
      </c>
      <c r="H28" s="60">
        <f>IFERROR(VLOOKUP(B28,秋関!$J:$L,3,FALSE),0)</f>
        <v>0</v>
      </c>
      <c r="I28" s="60">
        <f>IFERROR(VLOOKUP(B28,インカレ!$J:$L,3,FALSE),0)</f>
        <v>0</v>
      </c>
      <c r="J28" s="61">
        <f>IFERROR(VLOOKUP(B28,新人戦!$J:$L,3,FALSE),0)</f>
        <v>0</v>
      </c>
      <c r="K28" s="61">
        <f t="shared" si="1"/>
        <v>0</v>
      </c>
    </row>
    <row r="29" spans="1:11">
      <c r="A29" s="59">
        <f t="shared" si="0"/>
        <v>17</v>
      </c>
      <c r="B29" s="105" t="str">
        <f>選手!G15</f>
        <v>新蔵 叶夢</v>
      </c>
      <c r="C29" s="60" t="str">
        <f>IFERROR(VLOOKUP(B29,選手!$G:$I,2,FALSE),"")</f>
        <v>関西大学</v>
      </c>
      <c r="D29" s="60">
        <f>IFERROR(VLOOKUP(B29,選手!$G:$I,3,FALSE),"")</f>
        <v>4</v>
      </c>
      <c r="E29" s="60">
        <f>IFERROR(VLOOKUP(B29,春関!$J:$L,3,FALSE),0)</f>
        <v>0</v>
      </c>
      <c r="F29" s="60">
        <f>IFERROR(VLOOKUP(B29,西日本!$J:$L,3,FALSE),0)</f>
        <v>0</v>
      </c>
      <c r="G29" s="46">
        <f>IFERROR(VLOOKUP(B29,選抜!$J:$L,3,FALSE),0)</f>
        <v>0</v>
      </c>
      <c r="H29" s="60">
        <f>IFERROR(VLOOKUP(B29,秋関!$J:$L,3,FALSE),0)</f>
        <v>0</v>
      </c>
      <c r="I29" s="60">
        <f>IFERROR(VLOOKUP(B29,インカレ!$J:$L,3,FALSE),0)</f>
        <v>0</v>
      </c>
      <c r="J29" s="61">
        <f>IFERROR(VLOOKUP(B29,新人戦!$J:$L,3,FALSE),0)</f>
        <v>0</v>
      </c>
      <c r="K29" s="61">
        <f t="shared" si="1"/>
        <v>0</v>
      </c>
    </row>
    <row r="30" spans="1:11">
      <c r="A30" s="59">
        <f t="shared" si="0"/>
        <v>17</v>
      </c>
      <c r="B30" s="105" t="str">
        <f>選手!G16</f>
        <v>浅間 皓星</v>
      </c>
      <c r="C30" s="60" t="str">
        <f>IFERROR(VLOOKUP(B30,選手!$G:$I,2,FALSE),"")</f>
        <v>関西大学</v>
      </c>
      <c r="D30" s="60">
        <f>IFERROR(VLOOKUP(B30,選手!$G:$I,3,FALSE),"")</f>
        <v>3</v>
      </c>
      <c r="E30" s="60">
        <f>IFERROR(VLOOKUP(B30,春関!$J:$L,3,FALSE),0)</f>
        <v>0</v>
      </c>
      <c r="F30" s="60">
        <f>IFERROR(VLOOKUP(B30,西日本!$J:$L,3,FALSE),0)</f>
        <v>0</v>
      </c>
      <c r="G30" s="46">
        <f>IFERROR(VLOOKUP(B30,選抜!$J:$L,3,FALSE),0)</f>
        <v>0</v>
      </c>
      <c r="H30" s="60">
        <f>IFERROR(VLOOKUP(B30,秋関!$J:$L,3,FALSE),0)</f>
        <v>0</v>
      </c>
      <c r="I30" s="60">
        <f>IFERROR(VLOOKUP(B30,インカレ!$J:$L,3,FALSE),0)</f>
        <v>0</v>
      </c>
      <c r="J30" s="61">
        <f>IFERROR(VLOOKUP(B30,新人戦!$J:$L,3,FALSE),0)</f>
        <v>0</v>
      </c>
      <c r="K30" s="61">
        <f t="shared" si="1"/>
        <v>0</v>
      </c>
    </row>
    <row r="31" spans="1:11">
      <c r="A31" s="59">
        <f t="shared" si="0"/>
        <v>17</v>
      </c>
      <c r="B31" s="105" t="str">
        <f>選手!G17</f>
        <v>上田 剛</v>
      </c>
      <c r="C31" s="60" t="str">
        <f>IFERROR(VLOOKUP(B31,選手!$G:$I,2,FALSE),"")</f>
        <v>関西大学</v>
      </c>
      <c r="D31" s="60">
        <f>IFERROR(VLOOKUP(B31,選手!$G:$I,3,FALSE),"")</f>
        <v>3</v>
      </c>
      <c r="E31" s="60">
        <f>IFERROR(VLOOKUP(B31,春関!$J:$L,3,FALSE),0)</f>
        <v>0</v>
      </c>
      <c r="F31" s="60">
        <f>IFERROR(VLOOKUP(B31,西日本!$J:$L,3,FALSE),0)</f>
        <v>0</v>
      </c>
      <c r="G31" s="46">
        <f>IFERROR(VLOOKUP(B31,選抜!$J:$L,3,FALSE),0)</f>
        <v>0</v>
      </c>
      <c r="H31" s="60">
        <f>IFERROR(VLOOKUP(B31,秋関!$J:$L,3,FALSE),0)</f>
        <v>0</v>
      </c>
      <c r="I31" s="60">
        <f>IFERROR(VLOOKUP(B31,インカレ!$J:$L,3,FALSE),0)</f>
        <v>0</v>
      </c>
      <c r="J31" s="61">
        <f>IFERROR(VLOOKUP(B31,新人戦!$J:$L,3,FALSE),0)</f>
        <v>0</v>
      </c>
      <c r="K31" s="61">
        <f t="shared" si="1"/>
        <v>0</v>
      </c>
    </row>
    <row r="32" spans="1:11">
      <c r="A32" s="59">
        <f t="shared" si="0"/>
        <v>17</v>
      </c>
      <c r="B32" s="105" t="str">
        <f>選手!G19</f>
        <v>栗原 皐輔</v>
      </c>
      <c r="C32" s="60" t="str">
        <f>IFERROR(VLOOKUP(B32,選手!$G:$I,2,FALSE),"")</f>
        <v>関西大学</v>
      </c>
      <c r="D32" s="60">
        <f>IFERROR(VLOOKUP(B32,選手!$G:$I,3,FALSE),"")</f>
        <v>3</v>
      </c>
      <c r="E32" s="60">
        <f>IFERROR(VLOOKUP(B32,春関!$J:$L,3,FALSE),0)</f>
        <v>0</v>
      </c>
      <c r="F32" s="60">
        <f>IFERROR(VLOOKUP(B32,西日本!$J:$L,3,FALSE),0)</f>
        <v>0</v>
      </c>
      <c r="G32" s="46">
        <f>IFERROR(VLOOKUP(B32,選抜!$J:$L,3,FALSE),0)</f>
        <v>0</v>
      </c>
      <c r="H32" s="60">
        <f>IFERROR(VLOOKUP(B32,秋関!$J:$L,3,FALSE),0)</f>
        <v>0</v>
      </c>
      <c r="I32" s="60">
        <f>IFERROR(VLOOKUP(B32,インカレ!$J:$L,3,FALSE),0)</f>
        <v>0</v>
      </c>
      <c r="J32" s="61">
        <f>IFERROR(VLOOKUP(B32,新人戦!$J:$L,3,FALSE),0)</f>
        <v>0</v>
      </c>
      <c r="K32" s="61">
        <f t="shared" si="1"/>
        <v>0</v>
      </c>
    </row>
    <row r="33" spans="1:11">
      <c r="A33" s="59">
        <f t="shared" si="0"/>
        <v>17</v>
      </c>
      <c r="B33" s="105" t="str">
        <f>選手!G20</f>
        <v>難波 圭祐</v>
      </c>
      <c r="C33" s="60" t="str">
        <f>IFERROR(VLOOKUP(B33,選手!$G:$I,2,FALSE),"")</f>
        <v>関西大学</v>
      </c>
      <c r="D33" s="60">
        <f>IFERROR(VLOOKUP(B33,選手!$G:$I,3,FALSE),"")</f>
        <v>3</v>
      </c>
      <c r="E33" s="60">
        <f>IFERROR(VLOOKUP(B33,春関!$J:$L,3,FALSE),0)</f>
        <v>0</v>
      </c>
      <c r="F33" s="60">
        <f>IFERROR(VLOOKUP(B33,西日本!$J:$L,3,FALSE),0)</f>
        <v>0</v>
      </c>
      <c r="G33" s="46">
        <f>IFERROR(VLOOKUP(B33,選抜!$J:$L,3,FALSE),0)</f>
        <v>0</v>
      </c>
      <c r="H33" s="60">
        <f>IFERROR(VLOOKUP(B33,秋関!$J:$L,3,FALSE),0)</f>
        <v>0</v>
      </c>
      <c r="I33" s="60">
        <f>IFERROR(VLOOKUP(B33,インカレ!$J:$L,3,FALSE),0)</f>
        <v>0</v>
      </c>
      <c r="J33" s="61">
        <f>IFERROR(VLOOKUP(B33,新人戦!$J:$L,3,FALSE),0)</f>
        <v>0</v>
      </c>
      <c r="K33" s="61">
        <f t="shared" si="1"/>
        <v>0</v>
      </c>
    </row>
    <row r="34" spans="1:11">
      <c r="A34" s="59">
        <f t="shared" si="0"/>
        <v>17</v>
      </c>
      <c r="B34" s="105" t="str">
        <f>選手!G21</f>
        <v>古田 純大</v>
      </c>
      <c r="C34" s="60" t="str">
        <f>IFERROR(VLOOKUP(B34,選手!$G:$I,2,FALSE),"")</f>
        <v>関西大学</v>
      </c>
      <c r="D34" s="60">
        <f>IFERROR(VLOOKUP(B34,選手!$G:$I,3,FALSE),"")</f>
        <v>3</v>
      </c>
      <c r="E34" s="60">
        <f>IFERROR(VLOOKUP(B34,春関!$J:$L,3,FALSE),0)</f>
        <v>0</v>
      </c>
      <c r="F34" s="60">
        <f>IFERROR(VLOOKUP(B34,西日本!$J:$L,3,FALSE),0)</f>
        <v>0</v>
      </c>
      <c r="G34" s="46">
        <f>IFERROR(VLOOKUP(B34,選抜!$J:$L,3,FALSE),0)</f>
        <v>0</v>
      </c>
      <c r="H34" s="60">
        <f>IFERROR(VLOOKUP(B34,秋関!$J:$L,3,FALSE),0)</f>
        <v>0</v>
      </c>
      <c r="I34" s="60">
        <f>IFERROR(VLOOKUP(B34,インカレ!$J:$L,3,FALSE),0)</f>
        <v>0</v>
      </c>
      <c r="J34" s="61">
        <f>IFERROR(VLOOKUP(B34,新人戦!$J:$L,3,FALSE),0)</f>
        <v>0</v>
      </c>
      <c r="K34" s="61">
        <f t="shared" si="1"/>
        <v>0</v>
      </c>
    </row>
    <row r="35" spans="1:11">
      <c r="A35" s="59">
        <f t="shared" si="0"/>
        <v>17</v>
      </c>
      <c r="B35" s="105" t="str">
        <f>選手!G22</f>
        <v>前田 一希</v>
      </c>
      <c r="C35" s="60" t="str">
        <f>IFERROR(VLOOKUP(B35,選手!$G:$I,2,FALSE),"")</f>
        <v>関西大学</v>
      </c>
      <c r="D35" s="60">
        <f>IFERROR(VLOOKUP(B35,選手!$G:$I,3,FALSE),"")</f>
        <v>3</v>
      </c>
      <c r="E35" s="60">
        <f>IFERROR(VLOOKUP(B35,春関!$J:$L,3,FALSE),0)</f>
        <v>0</v>
      </c>
      <c r="F35" s="60">
        <f>IFERROR(VLOOKUP(B35,西日本!$J:$L,3,FALSE),0)</f>
        <v>0</v>
      </c>
      <c r="G35" s="46">
        <f>IFERROR(VLOOKUP(B35,選抜!$J:$L,3,FALSE),0)</f>
        <v>0</v>
      </c>
      <c r="H35" s="60">
        <f>IFERROR(VLOOKUP(B35,秋関!$J:$L,3,FALSE),0)</f>
        <v>0</v>
      </c>
      <c r="I35" s="60">
        <f>IFERROR(VLOOKUP(B35,インカレ!$J:$L,3,FALSE),0)</f>
        <v>0</v>
      </c>
      <c r="J35" s="61">
        <f>IFERROR(VLOOKUP(B35,新人戦!$J:$L,3,FALSE),0)</f>
        <v>0</v>
      </c>
      <c r="K35" s="61">
        <f t="shared" si="1"/>
        <v>0</v>
      </c>
    </row>
    <row r="36" spans="1:11">
      <c r="A36" s="59">
        <f t="shared" si="0"/>
        <v>17</v>
      </c>
      <c r="B36" s="105" t="str">
        <f>選手!G23</f>
        <v>水上 雄太</v>
      </c>
      <c r="C36" s="60" t="str">
        <f>IFERROR(VLOOKUP(B36,選手!$G:$I,2,FALSE),"")</f>
        <v>関西大学</v>
      </c>
      <c r="D36" s="60">
        <f>IFERROR(VLOOKUP(B36,選手!$G:$I,3,FALSE),"")</f>
        <v>3</v>
      </c>
      <c r="E36" s="60">
        <f>IFERROR(VLOOKUP(B36,春関!$J:$L,3,FALSE),0)</f>
        <v>0</v>
      </c>
      <c r="F36" s="60">
        <f>IFERROR(VLOOKUP(B36,西日本!$J:$L,3,FALSE),0)</f>
        <v>0</v>
      </c>
      <c r="G36" s="46">
        <f>IFERROR(VLOOKUP(B36,選抜!$J:$L,3,FALSE),0)</f>
        <v>0</v>
      </c>
      <c r="H36" s="60">
        <f>IFERROR(VLOOKUP(B36,秋関!$J:$L,3,FALSE),0)</f>
        <v>0</v>
      </c>
      <c r="I36" s="60">
        <f>IFERROR(VLOOKUP(B36,インカレ!$J:$L,3,FALSE),0)</f>
        <v>0</v>
      </c>
      <c r="J36" s="61">
        <f>IFERROR(VLOOKUP(B36,新人戦!$J:$L,3,FALSE),0)</f>
        <v>0</v>
      </c>
      <c r="K36" s="61">
        <f t="shared" si="1"/>
        <v>0</v>
      </c>
    </row>
    <row r="37" spans="1:11">
      <c r="A37" s="59">
        <f t="shared" si="0"/>
        <v>17</v>
      </c>
      <c r="B37" s="105" t="str">
        <f>選手!G24</f>
        <v>山口 慶大</v>
      </c>
      <c r="C37" s="60" t="str">
        <f>IFERROR(VLOOKUP(B37,選手!$G:$I,2,FALSE),"")</f>
        <v>関西大学</v>
      </c>
      <c r="D37" s="60">
        <f>IFERROR(VLOOKUP(B37,選手!$G:$I,3,FALSE),"")</f>
        <v>3</v>
      </c>
      <c r="E37" s="60">
        <f>IFERROR(VLOOKUP(B37,春関!$J:$L,3,FALSE),0)</f>
        <v>0</v>
      </c>
      <c r="F37" s="60">
        <f>IFERROR(VLOOKUP(B37,西日本!$J:$L,3,FALSE),0)</f>
        <v>0</v>
      </c>
      <c r="G37" s="46">
        <f>IFERROR(VLOOKUP(B37,選抜!$J:$L,3,FALSE),0)</f>
        <v>0</v>
      </c>
      <c r="H37" s="60">
        <f>IFERROR(VLOOKUP(B37,秋関!$J:$L,3,FALSE),0)</f>
        <v>0</v>
      </c>
      <c r="I37" s="60">
        <f>IFERROR(VLOOKUP(B37,インカレ!$J:$L,3,FALSE),0)</f>
        <v>0</v>
      </c>
      <c r="J37" s="61">
        <f>IFERROR(VLOOKUP(B37,新人戦!$J:$L,3,FALSE),0)</f>
        <v>0</v>
      </c>
      <c r="K37" s="61">
        <f t="shared" si="1"/>
        <v>0</v>
      </c>
    </row>
    <row r="38" spans="1:11">
      <c r="A38" s="59">
        <f t="shared" si="0"/>
        <v>17</v>
      </c>
      <c r="B38" s="105" t="str">
        <f>選手!G25</f>
        <v>谷口 弘記</v>
      </c>
      <c r="C38" s="60" t="str">
        <f>IFERROR(VLOOKUP(B38,選手!$G:$I,2,FALSE),"")</f>
        <v>関西大学</v>
      </c>
      <c r="D38" s="60">
        <f>IFERROR(VLOOKUP(B38,選手!$G:$I,3,FALSE),"")</f>
        <v>2</v>
      </c>
      <c r="E38" s="60">
        <f>IFERROR(VLOOKUP(B38,春関!$J:$L,3,FALSE),0)</f>
        <v>0</v>
      </c>
      <c r="F38" s="60">
        <f>IFERROR(VLOOKUP(B38,西日本!$J:$L,3,FALSE),0)</f>
        <v>0</v>
      </c>
      <c r="G38" s="46">
        <f>IFERROR(VLOOKUP(B38,選抜!$J:$L,3,FALSE),0)</f>
        <v>0</v>
      </c>
      <c r="H38" s="60">
        <f>IFERROR(VLOOKUP(B38,秋関!$J:$L,3,FALSE),0)</f>
        <v>0</v>
      </c>
      <c r="I38" s="60">
        <f>IFERROR(VLOOKUP(B38,インカレ!$J:$L,3,FALSE),0)</f>
        <v>0</v>
      </c>
      <c r="J38" s="61">
        <f>IFERROR(VLOOKUP(B38,新人戦!$J:$L,3,FALSE),0)</f>
        <v>0</v>
      </c>
      <c r="K38" s="61">
        <f t="shared" si="1"/>
        <v>0</v>
      </c>
    </row>
    <row r="39" spans="1:11">
      <c r="A39" s="59">
        <f t="shared" si="0"/>
        <v>17</v>
      </c>
      <c r="B39" s="105" t="str">
        <f>選手!G26</f>
        <v>濵口 亮太</v>
      </c>
      <c r="C39" s="60" t="str">
        <f>IFERROR(VLOOKUP(B39,選手!$G:$I,2,FALSE),"")</f>
        <v>関西大学</v>
      </c>
      <c r="D39" s="60">
        <f>IFERROR(VLOOKUP(B39,選手!$G:$I,3,FALSE),"")</f>
        <v>2</v>
      </c>
      <c r="E39" s="60">
        <f>IFERROR(VLOOKUP(B39,春関!$J:$L,3,FALSE),0)</f>
        <v>0</v>
      </c>
      <c r="F39" s="60">
        <f>IFERROR(VLOOKUP(B39,西日本!$J:$L,3,FALSE),0)</f>
        <v>0</v>
      </c>
      <c r="G39" s="46">
        <f>IFERROR(VLOOKUP(B39,選抜!$J:$L,3,FALSE),0)</f>
        <v>0</v>
      </c>
      <c r="H39" s="60">
        <f>IFERROR(VLOOKUP(B39,秋関!$J:$L,3,FALSE),0)</f>
        <v>0</v>
      </c>
      <c r="I39" s="60">
        <f>IFERROR(VLOOKUP(B39,インカレ!$J:$L,3,FALSE),0)</f>
        <v>0</v>
      </c>
      <c r="J39" s="61">
        <f>IFERROR(VLOOKUP(B39,新人戦!$J:$L,3,FALSE),0)</f>
        <v>0</v>
      </c>
      <c r="K39" s="61">
        <f t="shared" si="1"/>
        <v>0</v>
      </c>
    </row>
    <row r="40" spans="1:11">
      <c r="A40" s="59">
        <f t="shared" si="0"/>
        <v>17</v>
      </c>
      <c r="B40" s="105" t="str">
        <f>選手!G29</f>
        <v>大畑 賞真</v>
      </c>
      <c r="C40" s="60" t="str">
        <f>IFERROR(VLOOKUP(B40,選手!$G:$I,2,FALSE),"")</f>
        <v>関西大学</v>
      </c>
      <c r="D40" s="60">
        <f>IFERROR(VLOOKUP(B40,選手!$G:$I,3,FALSE),"")</f>
        <v>3</v>
      </c>
      <c r="E40" s="60">
        <f>IFERROR(VLOOKUP(B40,春関!$J:$L,3,FALSE),0)</f>
        <v>0</v>
      </c>
      <c r="F40" s="60">
        <f>IFERROR(VLOOKUP(B40,西日本!$J:$L,3,FALSE),0)</f>
        <v>0</v>
      </c>
      <c r="G40" s="46">
        <f>IFERROR(VLOOKUP(B40,選抜!$J:$L,3,FALSE),0)</f>
        <v>0</v>
      </c>
      <c r="H40" s="60">
        <f>IFERROR(VLOOKUP(B40,秋関!$J:$L,3,FALSE),0)</f>
        <v>0</v>
      </c>
      <c r="I40" s="60">
        <f>IFERROR(VLOOKUP(B40,インカレ!$J:$L,3,FALSE),0)</f>
        <v>0</v>
      </c>
      <c r="J40" s="61">
        <f>IFERROR(VLOOKUP(B40,新人戦!$J:$L,3,FALSE),0)</f>
        <v>0</v>
      </c>
      <c r="K40" s="61">
        <f t="shared" si="1"/>
        <v>0</v>
      </c>
    </row>
    <row r="41" spans="1:11">
      <c r="A41" s="59">
        <f t="shared" si="0"/>
        <v>17</v>
      </c>
      <c r="B41" s="105" t="str">
        <f>選手!G30</f>
        <v>茂野 紘一</v>
      </c>
      <c r="C41" s="60" t="str">
        <f>IFERROR(VLOOKUP(B41,選手!$G:$I,2,FALSE),"")</f>
        <v>京都産業大学</v>
      </c>
      <c r="D41" s="60">
        <f>IFERROR(VLOOKUP(B41,選手!$G:$I,3,FALSE),"")</f>
        <v>4</v>
      </c>
      <c r="E41" s="60">
        <f>IFERROR(VLOOKUP(B41,春関!$J:$L,3,FALSE),0)</f>
        <v>0</v>
      </c>
      <c r="F41" s="60">
        <f>IFERROR(VLOOKUP(B41,西日本!$J:$L,3,FALSE),0)</f>
        <v>0</v>
      </c>
      <c r="G41" s="46">
        <f>IFERROR(VLOOKUP(B41,選抜!$J:$L,3,FALSE),0)</f>
        <v>0</v>
      </c>
      <c r="H41" s="60">
        <f>IFERROR(VLOOKUP(B41,秋関!$J:$L,3,FALSE),0)</f>
        <v>0</v>
      </c>
      <c r="I41" s="60">
        <f>IFERROR(VLOOKUP(B41,インカレ!$J:$L,3,FALSE),0)</f>
        <v>0</v>
      </c>
      <c r="J41" s="61">
        <f>IFERROR(VLOOKUP(B41,新人戦!$J:$L,3,FALSE),0)</f>
        <v>0</v>
      </c>
      <c r="K41" s="61">
        <f t="shared" si="1"/>
        <v>0</v>
      </c>
    </row>
    <row r="42" spans="1:11">
      <c r="A42" s="59">
        <f t="shared" si="0"/>
        <v>17</v>
      </c>
      <c r="B42" s="105" t="str">
        <f>選手!G31</f>
        <v>硎屋 友汰</v>
      </c>
      <c r="C42" s="60" t="str">
        <f>IFERROR(VLOOKUP(B42,選手!$G:$I,2,FALSE),"")</f>
        <v>京都産業大学</v>
      </c>
      <c r="D42" s="60">
        <f>IFERROR(VLOOKUP(B42,選手!$G:$I,3,FALSE),"")</f>
        <v>4</v>
      </c>
      <c r="E42" s="60">
        <f>IFERROR(VLOOKUP(B42,春関!$J:$L,3,FALSE),0)</f>
        <v>0</v>
      </c>
      <c r="F42" s="60">
        <f>IFERROR(VLOOKUP(B42,西日本!$J:$L,3,FALSE),0)</f>
        <v>0</v>
      </c>
      <c r="G42" s="46">
        <f>IFERROR(VLOOKUP(B42,選抜!$J:$L,3,FALSE),0)</f>
        <v>0</v>
      </c>
      <c r="H42" s="60">
        <f>IFERROR(VLOOKUP(B42,秋関!$J:$L,3,FALSE),0)</f>
        <v>0</v>
      </c>
      <c r="I42" s="60">
        <f>IFERROR(VLOOKUP(B42,インカレ!$J:$L,3,FALSE),0)</f>
        <v>0</v>
      </c>
      <c r="J42" s="61">
        <f>IFERROR(VLOOKUP(B42,新人戦!$J:$L,3,FALSE),0)</f>
        <v>0</v>
      </c>
      <c r="K42" s="61">
        <f t="shared" si="1"/>
        <v>0</v>
      </c>
    </row>
    <row r="43" spans="1:11">
      <c r="A43" s="59">
        <f t="shared" si="0"/>
        <v>17</v>
      </c>
      <c r="B43" s="105" t="str">
        <f>選手!G32</f>
        <v>新田 能章</v>
      </c>
      <c r="C43" s="60" t="str">
        <f>IFERROR(VLOOKUP(B43,選手!$G:$I,2,FALSE),"")</f>
        <v>京都産業大学</v>
      </c>
      <c r="D43" s="60">
        <f>IFERROR(VLOOKUP(B43,選手!$G:$I,3,FALSE),"")</f>
        <v>4</v>
      </c>
      <c r="E43" s="60">
        <f>IFERROR(VLOOKUP(B43,春関!$J:$L,3,FALSE),0)</f>
        <v>0</v>
      </c>
      <c r="F43" s="60">
        <f>IFERROR(VLOOKUP(B43,西日本!$J:$L,3,FALSE),0)</f>
        <v>0</v>
      </c>
      <c r="G43" s="46">
        <f>IFERROR(VLOOKUP(B43,選抜!$J:$L,3,FALSE),0)</f>
        <v>0</v>
      </c>
      <c r="H43" s="60">
        <f>IFERROR(VLOOKUP(B43,秋関!$J:$L,3,FALSE),0)</f>
        <v>0</v>
      </c>
      <c r="I43" s="60">
        <f>IFERROR(VLOOKUP(B43,インカレ!$J:$L,3,FALSE),0)</f>
        <v>0</v>
      </c>
      <c r="J43" s="61">
        <f>IFERROR(VLOOKUP(B43,新人戦!$J:$L,3,FALSE),0)</f>
        <v>0</v>
      </c>
      <c r="K43" s="61">
        <f t="shared" si="1"/>
        <v>0</v>
      </c>
    </row>
    <row r="44" spans="1:11">
      <c r="A44" s="59">
        <f t="shared" si="0"/>
        <v>17</v>
      </c>
      <c r="B44" s="105" t="str">
        <f>選手!G33</f>
        <v>森本 武生</v>
      </c>
      <c r="C44" s="60" t="str">
        <f>IFERROR(VLOOKUP(B44,選手!$G:$I,2,FALSE),"")</f>
        <v>京都産業大学</v>
      </c>
      <c r="D44" s="60">
        <f>IFERROR(VLOOKUP(B44,選手!$G:$I,3,FALSE),"")</f>
        <v>4</v>
      </c>
      <c r="E44" s="60">
        <f>IFERROR(VLOOKUP(B44,春関!$J:$L,3,FALSE),0)</f>
        <v>0</v>
      </c>
      <c r="F44" s="60">
        <f>IFERROR(VLOOKUP(B44,西日本!$J:$L,3,FALSE),0)</f>
        <v>0</v>
      </c>
      <c r="G44" s="46">
        <f>IFERROR(VLOOKUP(B44,選抜!$J:$L,3,FALSE),0)</f>
        <v>0</v>
      </c>
      <c r="H44" s="60">
        <f>IFERROR(VLOOKUP(B44,秋関!$J:$L,3,FALSE),0)</f>
        <v>0</v>
      </c>
      <c r="I44" s="60">
        <f>IFERROR(VLOOKUP(B44,インカレ!$J:$L,3,FALSE),0)</f>
        <v>0</v>
      </c>
      <c r="J44" s="61">
        <f>IFERROR(VLOOKUP(B44,新人戦!$J:$L,3,FALSE),0)</f>
        <v>0</v>
      </c>
      <c r="K44" s="61">
        <f t="shared" si="1"/>
        <v>0</v>
      </c>
    </row>
    <row r="45" spans="1:11">
      <c r="A45" s="59">
        <f t="shared" si="0"/>
        <v>17</v>
      </c>
      <c r="B45" s="105" t="str">
        <f>選手!G35</f>
        <v>小澤 優雅</v>
      </c>
      <c r="C45" s="60" t="str">
        <f>IFERROR(VLOOKUP(B45,選手!$G:$I,2,FALSE),"")</f>
        <v>京都産業大学</v>
      </c>
      <c r="D45" s="60">
        <f>IFERROR(VLOOKUP(B45,選手!$G:$I,3,FALSE),"")</f>
        <v>3</v>
      </c>
      <c r="E45" s="60">
        <f>IFERROR(VLOOKUP(B45,春関!$J:$L,3,FALSE),0)</f>
        <v>0</v>
      </c>
      <c r="F45" s="60">
        <f>IFERROR(VLOOKUP(B45,西日本!$J:$L,3,FALSE),0)</f>
        <v>0</v>
      </c>
      <c r="G45" s="46">
        <f>IFERROR(VLOOKUP(B45,選抜!$J:$L,3,FALSE),0)</f>
        <v>0</v>
      </c>
      <c r="H45" s="60">
        <f>IFERROR(VLOOKUP(B45,秋関!$J:$L,3,FALSE),0)</f>
        <v>0</v>
      </c>
      <c r="I45" s="60">
        <f>IFERROR(VLOOKUP(B45,インカレ!$J:$L,3,FALSE),0)</f>
        <v>0</v>
      </c>
      <c r="J45" s="61">
        <f>IFERROR(VLOOKUP(B45,新人戦!$J:$L,3,FALSE),0)</f>
        <v>0</v>
      </c>
      <c r="K45" s="61">
        <f t="shared" si="1"/>
        <v>0</v>
      </c>
    </row>
    <row r="46" spans="1:11">
      <c r="A46" s="59">
        <f t="shared" si="0"/>
        <v>17</v>
      </c>
      <c r="B46" s="105" t="str">
        <f>選手!G36</f>
        <v>清水 瑛音</v>
      </c>
      <c r="C46" s="60" t="str">
        <f>IFERROR(VLOOKUP(B46,選手!$G:$I,2,FALSE),"")</f>
        <v>京都産業大学</v>
      </c>
      <c r="D46" s="60">
        <f>IFERROR(VLOOKUP(B46,選手!$G:$I,3,FALSE),"")</f>
        <v>3</v>
      </c>
      <c r="E46" s="60">
        <f>IFERROR(VLOOKUP(B46,春関!$J:$L,3,FALSE),0)</f>
        <v>0</v>
      </c>
      <c r="F46" s="60">
        <f>IFERROR(VLOOKUP(B46,西日本!$J:$L,3,FALSE),0)</f>
        <v>0</v>
      </c>
      <c r="G46" s="46">
        <f>IFERROR(VLOOKUP(B46,選抜!$J:$L,3,FALSE),0)</f>
        <v>0</v>
      </c>
      <c r="H46" s="60">
        <f>IFERROR(VLOOKUP(B46,秋関!$J:$L,3,FALSE),0)</f>
        <v>0</v>
      </c>
      <c r="I46" s="60">
        <f>IFERROR(VLOOKUP(B46,インカレ!$J:$L,3,FALSE),0)</f>
        <v>0</v>
      </c>
      <c r="J46" s="61">
        <f>IFERROR(VLOOKUP(B46,新人戦!$J:$L,3,FALSE),0)</f>
        <v>0</v>
      </c>
      <c r="K46" s="61">
        <f t="shared" si="1"/>
        <v>0</v>
      </c>
    </row>
    <row r="47" spans="1:11">
      <c r="A47" s="59">
        <f t="shared" si="0"/>
        <v>17</v>
      </c>
      <c r="B47" s="105" t="str">
        <f>選手!G37</f>
        <v>杉村 浩幸</v>
      </c>
      <c r="C47" s="60" t="str">
        <f>IFERROR(VLOOKUP(B47,選手!$G:$I,2,FALSE),"")</f>
        <v>京都産業大学</v>
      </c>
      <c r="D47" s="60">
        <f>IFERROR(VLOOKUP(B47,選手!$G:$I,3,FALSE),"")</f>
        <v>3</v>
      </c>
      <c r="E47" s="60">
        <f>IFERROR(VLOOKUP(B47,春関!$J:$L,3,FALSE),0)</f>
        <v>0</v>
      </c>
      <c r="F47" s="60">
        <f>IFERROR(VLOOKUP(B47,西日本!$J:$L,3,FALSE),0)</f>
        <v>0</v>
      </c>
      <c r="G47" s="46">
        <f>IFERROR(VLOOKUP(B47,選抜!$J:$L,3,FALSE),0)</f>
        <v>0</v>
      </c>
      <c r="H47" s="60">
        <f>IFERROR(VLOOKUP(B47,秋関!$J:$L,3,FALSE),0)</f>
        <v>0</v>
      </c>
      <c r="I47" s="60">
        <f>IFERROR(VLOOKUP(B47,インカレ!$J:$L,3,FALSE),0)</f>
        <v>0</v>
      </c>
      <c r="J47" s="61">
        <f>IFERROR(VLOOKUP(B47,新人戦!$J:$L,3,FALSE),0)</f>
        <v>0</v>
      </c>
      <c r="K47" s="61">
        <f t="shared" si="1"/>
        <v>0</v>
      </c>
    </row>
    <row r="48" spans="1:11">
      <c r="A48" s="59">
        <f t="shared" si="0"/>
        <v>17</v>
      </c>
      <c r="B48" s="105" t="str">
        <f>選手!G39</f>
        <v>山下 虎太郎</v>
      </c>
      <c r="C48" s="60" t="str">
        <f>IFERROR(VLOOKUP(B48,選手!$G:$I,2,FALSE),"")</f>
        <v>京都産業大学</v>
      </c>
      <c r="D48" s="60">
        <f>IFERROR(VLOOKUP(B48,選手!$G:$I,3,FALSE),"")</f>
        <v>3</v>
      </c>
      <c r="E48" s="60">
        <f>IFERROR(VLOOKUP(B48,春関!$J:$L,3,FALSE),0)</f>
        <v>0</v>
      </c>
      <c r="F48" s="60">
        <f>IFERROR(VLOOKUP(B48,西日本!$J:$L,3,FALSE),0)</f>
        <v>0</v>
      </c>
      <c r="G48" s="46">
        <f>IFERROR(VLOOKUP(B48,選抜!$J:$L,3,FALSE),0)</f>
        <v>0</v>
      </c>
      <c r="H48" s="60">
        <f>IFERROR(VLOOKUP(B48,秋関!$J:$L,3,FALSE),0)</f>
        <v>0</v>
      </c>
      <c r="I48" s="60">
        <f>IFERROR(VLOOKUP(B48,インカレ!$J:$L,3,FALSE),0)</f>
        <v>0</v>
      </c>
      <c r="J48" s="61">
        <f>IFERROR(VLOOKUP(B48,新人戦!$J:$L,3,FALSE),0)</f>
        <v>0</v>
      </c>
      <c r="K48" s="61">
        <f t="shared" si="1"/>
        <v>0</v>
      </c>
    </row>
    <row r="49" spans="1:11">
      <c r="A49" s="59">
        <f t="shared" si="0"/>
        <v>17</v>
      </c>
      <c r="B49" s="105" t="str">
        <f>選手!G40</f>
        <v>吉澤 和馬</v>
      </c>
      <c r="C49" s="60" t="str">
        <f>IFERROR(VLOOKUP(B49,選手!$G:$I,2,FALSE),"")</f>
        <v>京都産業大学</v>
      </c>
      <c r="D49" s="60">
        <f>IFERROR(VLOOKUP(B49,選手!$G:$I,3,FALSE),"")</f>
        <v>3</v>
      </c>
      <c r="E49" s="60">
        <f>IFERROR(VLOOKUP(B49,春関!$J:$L,3,FALSE),0)</f>
        <v>0</v>
      </c>
      <c r="F49" s="60">
        <f>IFERROR(VLOOKUP(B49,西日本!$J:$L,3,FALSE),0)</f>
        <v>0</v>
      </c>
      <c r="G49" s="46">
        <f>IFERROR(VLOOKUP(B49,選抜!$J:$L,3,FALSE),0)</f>
        <v>0</v>
      </c>
      <c r="H49" s="60">
        <f>IFERROR(VLOOKUP(B49,秋関!$J:$L,3,FALSE),0)</f>
        <v>0</v>
      </c>
      <c r="I49" s="60">
        <f>IFERROR(VLOOKUP(B49,インカレ!$J:$L,3,FALSE),0)</f>
        <v>0</v>
      </c>
      <c r="J49" s="61">
        <f>IFERROR(VLOOKUP(B49,新人戦!$J:$L,3,FALSE),0)</f>
        <v>0</v>
      </c>
      <c r="K49" s="61">
        <f t="shared" si="1"/>
        <v>0</v>
      </c>
    </row>
    <row r="50" spans="1:11">
      <c r="A50" s="59">
        <f t="shared" si="0"/>
        <v>17</v>
      </c>
      <c r="B50" s="105" t="str">
        <f>選手!G41</f>
        <v>梶野 風人</v>
      </c>
      <c r="C50" s="60" t="str">
        <f>IFERROR(VLOOKUP(B50,選手!$G:$I,2,FALSE),"")</f>
        <v>京都産業大学</v>
      </c>
      <c r="D50" s="60">
        <f>IFERROR(VLOOKUP(B50,選手!$G:$I,3,FALSE),"")</f>
        <v>2</v>
      </c>
      <c r="E50" s="60">
        <f>IFERROR(VLOOKUP(B50,春関!$J:$L,3,FALSE),0)</f>
        <v>0</v>
      </c>
      <c r="F50" s="60">
        <f>IFERROR(VLOOKUP(B50,西日本!$J:$L,3,FALSE),0)</f>
        <v>0</v>
      </c>
      <c r="G50" s="46">
        <f>IFERROR(VLOOKUP(B50,選抜!$J:$L,3,FALSE),0)</f>
        <v>0</v>
      </c>
      <c r="H50" s="60">
        <f>IFERROR(VLOOKUP(B50,秋関!$J:$L,3,FALSE),0)</f>
        <v>0</v>
      </c>
      <c r="I50" s="60">
        <f>IFERROR(VLOOKUP(B50,インカレ!$J:$L,3,FALSE),0)</f>
        <v>0</v>
      </c>
      <c r="J50" s="61">
        <f>IFERROR(VLOOKUP(B50,新人戦!$J:$L,3,FALSE),0)</f>
        <v>0</v>
      </c>
      <c r="K50" s="61">
        <f t="shared" si="1"/>
        <v>0</v>
      </c>
    </row>
    <row r="51" spans="1:11">
      <c r="A51" s="59">
        <f t="shared" si="0"/>
        <v>17</v>
      </c>
      <c r="B51" s="105" t="str">
        <f>選手!G42</f>
        <v>葛原 直樹</v>
      </c>
      <c r="C51" s="60" t="str">
        <f>IFERROR(VLOOKUP(B51,選手!$G:$I,2,FALSE),"")</f>
        <v>京都産業大学</v>
      </c>
      <c r="D51" s="60">
        <f>IFERROR(VLOOKUP(B51,選手!$G:$I,3,FALSE),"")</f>
        <v>2</v>
      </c>
      <c r="E51" s="60">
        <f>IFERROR(VLOOKUP(B51,春関!$J:$L,3,FALSE),0)</f>
        <v>0</v>
      </c>
      <c r="F51" s="60">
        <f>IFERROR(VLOOKUP(B51,西日本!$J:$L,3,FALSE),0)</f>
        <v>0</v>
      </c>
      <c r="G51" s="46">
        <f>IFERROR(VLOOKUP(B51,選抜!$J:$L,3,FALSE),0)</f>
        <v>0</v>
      </c>
      <c r="H51" s="60">
        <f>IFERROR(VLOOKUP(B51,秋関!$J:$L,3,FALSE),0)</f>
        <v>0</v>
      </c>
      <c r="I51" s="60">
        <f>IFERROR(VLOOKUP(B51,インカレ!$J:$L,3,FALSE),0)</f>
        <v>0</v>
      </c>
      <c r="J51" s="61">
        <f>IFERROR(VLOOKUP(B51,新人戦!$J:$L,3,FALSE),0)</f>
        <v>0</v>
      </c>
      <c r="K51" s="61">
        <f t="shared" si="1"/>
        <v>0</v>
      </c>
    </row>
    <row r="52" spans="1:11">
      <c r="A52" s="59">
        <f t="shared" si="0"/>
        <v>17</v>
      </c>
      <c r="B52" s="105" t="str">
        <f>選手!G43</f>
        <v>坪田 時宙</v>
      </c>
      <c r="C52" s="60" t="str">
        <f>IFERROR(VLOOKUP(B52,選手!$G:$I,2,FALSE),"")</f>
        <v>京都産業大学</v>
      </c>
      <c r="D52" s="60">
        <f>IFERROR(VLOOKUP(B52,選手!$G:$I,3,FALSE),"")</f>
        <v>2</v>
      </c>
      <c r="E52" s="60">
        <f>IFERROR(VLOOKUP(B52,春関!$J:$L,3,FALSE),0)</f>
        <v>0</v>
      </c>
      <c r="F52" s="60">
        <f>IFERROR(VLOOKUP(B52,西日本!$J:$L,3,FALSE),0)</f>
        <v>0</v>
      </c>
      <c r="G52" s="46">
        <f>IFERROR(VLOOKUP(B52,選抜!$J:$L,3,FALSE),0)</f>
        <v>0</v>
      </c>
      <c r="H52" s="60">
        <f>IFERROR(VLOOKUP(B52,秋関!$J:$L,3,FALSE),0)</f>
        <v>0</v>
      </c>
      <c r="I52" s="60">
        <f>IFERROR(VLOOKUP(B52,インカレ!$J:$L,3,FALSE),0)</f>
        <v>0</v>
      </c>
      <c r="J52" s="61">
        <f>IFERROR(VLOOKUP(B52,新人戦!$J:$L,3,FALSE),0)</f>
        <v>0</v>
      </c>
      <c r="K52" s="61">
        <f t="shared" si="1"/>
        <v>0</v>
      </c>
    </row>
    <row r="53" spans="1:11">
      <c r="A53" s="59">
        <f t="shared" si="0"/>
        <v>17</v>
      </c>
      <c r="B53" s="105" t="str">
        <f>選手!G44</f>
        <v>前田 大志郎</v>
      </c>
      <c r="C53" s="60" t="str">
        <f>IFERROR(VLOOKUP(B53,選手!$G:$I,2,FALSE),"")</f>
        <v>京都産業大学</v>
      </c>
      <c r="D53" s="60">
        <f>IFERROR(VLOOKUP(B53,選手!$G:$I,3,FALSE),"")</f>
        <v>2</v>
      </c>
      <c r="E53" s="60">
        <f>IFERROR(VLOOKUP(B53,春関!$J:$L,3,FALSE),0)</f>
        <v>0</v>
      </c>
      <c r="F53" s="60">
        <f>IFERROR(VLOOKUP(B53,西日本!$J:$L,3,FALSE),0)</f>
        <v>0</v>
      </c>
      <c r="G53" s="46">
        <f>IFERROR(VLOOKUP(B53,選抜!$J:$L,3,FALSE),0)</f>
        <v>0</v>
      </c>
      <c r="H53" s="60">
        <f>IFERROR(VLOOKUP(B53,秋関!$J:$L,3,FALSE),0)</f>
        <v>0</v>
      </c>
      <c r="I53" s="60">
        <f>IFERROR(VLOOKUP(B53,インカレ!$J:$L,3,FALSE),0)</f>
        <v>0</v>
      </c>
      <c r="J53" s="61">
        <f>IFERROR(VLOOKUP(B53,新人戦!$J:$L,3,FALSE),0)</f>
        <v>0</v>
      </c>
      <c r="K53" s="61">
        <f t="shared" si="1"/>
        <v>0</v>
      </c>
    </row>
    <row r="54" spans="1:11">
      <c r="A54" s="59">
        <f t="shared" si="0"/>
        <v>17</v>
      </c>
      <c r="B54" s="105" t="str">
        <f>選手!G45</f>
        <v>水谷 駆</v>
      </c>
      <c r="C54" s="60" t="str">
        <f>IFERROR(VLOOKUP(B54,選手!$G:$I,2,FALSE),"")</f>
        <v>京都産業大学</v>
      </c>
      <c r="D54" s="60">
        <f>IFERROR(VLOOKUP(B54,選手!$G:$I,3,FALSE),"")</f>
        <v>2</v>
      </c>
      <c r="E54" s="60">
        <f>IFERROR(VLOOKUP(B54,春関!$J:$L,3,FALSE),0)</f>
        <v>0</v>
      </c>
      <c r="F54" s="60">
        <f>IFERROR(VLOOKUP(B54,西日本!$J:$L,3,FALSE),0)</f>
        <v>0</v>
      </c>
      <c r="G54" s="46">
        <f>IFERROR(VLOOKUP(B54,選抜!$J:$L,3,FALSE),0)</f>
        <v>0</v>
      </c>
      <c r="H54" s="60">
        <f>IFERROR(VLOOKUP(B54,秋関!$J:$L,3,FALSE),0)</f>
        <v>0</v>
      </c>
      <c r="I54" s="60">
        <f>IFERROR(VLOOKUP(B54,インカレ!$J:$L,3,FALSE),0)</f>
        <v>0</v>
      </c>
      <c r="J54" s="61">
        <f>IFERROR(VLOOKUP(B54,新人戦!$J:$L,3,FALSE),0)</f>
        <v>0</v>
      </c>
      <c r="K54" s="61">
        <f t="shared" si="1"/>
        <v>0</v>
      </c>
    </row>
    <row r="55" spans="1:11">
      <c r="A55" s="59">
        <f t="shared" si="0"/>
        <v>17</v>
      </c>
      <c r="B55" s="105" t="str">
        <f>選手!G46</f>
        <v>道上 晴斗</v>
      </c>
      <c r="C55" s="60" t="str">
        <f>IFERROR(VLOOKUP(B55,選手!$G:$I,2,FALSE),"")</f>
        <v>京都産業大学</v>
      </c>
      <c r="D55" s="60">
        <f>IFERROR(VLOOKUP(B55,選手!$G:$I,3,FALSE),"")</f>
        <v>2</v>
      </c>
      <c r="E55" s="60">
        <f>IFERROR(VLOOKUP(B55,春関!$J:$L,3,FALSE),0)</f>
        <v>0</v>
      </c>
      <c r="F55" s="60">
        <f>IFERROR(VLOOKUP(B55,西日本!$J:$L,3,FALSE),0)</f>
        <v>0</v>
      </c>
      <c r="G55" s="46">
        <f>IFERROR(VLOOKUP(B55,選抜!$J:$L,3,FALSE),0)</f>
        <v>0</v>
      </c>
      <c r="H55" s="60">
        <f>IFERROR(VLOOKUP(B55,秋関!$J:$L,3,FALSE),0)</f>
        <v>0</v>
      </c>
      <c r="I55" s="60">
        <f>IFERROR(VLOOKUP(B55,インカレ!$J:$L,3,FALSE),0)</f>
        <v>0</v>
      </c>
      <c r="J55" s="61">
        <f>IFERROR(VLOOKUP(B55,新人戦!$J:$L,3,FALSE),0)</f>
        <v>0</v>
      </c>
      <c r="K55" s="61">
        <f t="shared" si="1"/>
        <v>0</v>
      </c>
    </row>
    <row r="56" spans="1:11">
      <c r="A56" s="59">
        <f t="shared" si="0"/>
        <v>17</v>
      </c>
      <c r="B56" s="105" t="str">
        <f>選手!G47</f>
        <v>諏訪 爽馬</v>
      </c>
      <c r="C56" s="60" t="str">
        <f>IFERROR(VLOOKUP(B56,選手!$G:$I,2,FALSE),"")</f>
        <v>京都産業大学</v>
      </c>
      <c r="D56" s="60">
        <f>IFERROR(VLOOKUP(B56,選手!$G:$I,3,FALSE),"")</f>
        <v>1</v>
      </c>
      <c r="E56" s="60">
        <f>IFERROR(VLOOKUP(B56,春関!$J:$L,3,FALSE),0)</f>
        <v>0</v>
      </c>
      <c r="F56" s="60">
        <f>IFERROR(VLOOKUP(B56,西日本!$J:$L,3,FALSE),0)</f>
        <v>0</v>
      </c>
      <c r="G56" s="46">
        <f>IFERROR(VLOOKUP(B56,選抜!$J:$L,3,FALSE),0)</f>
        <v>0</v>
      </c>
      <c r="H56" s="60">
        <f>IFERROR(VLOOKUP(B56,秋関!$J:$L,3,FALSE),0)</f>
        <v>0</v>
      </c>
      <c r="I56" s="60">
        <f>IFERROR(VLOOKUP(B56,インカレ!$J:$L,3,FALSE),0)</f>
        <v>0</v>
      </c>
      <c r="J56" s="61">
        <f>IFERROR(VLOOKUP(B56,新人戦!$J:$L,3,FALSE),0)</f>
        <v>0</v>
      </c>
      <c r="K56" s="61">
        <f t="shared" si="1"/>
        <v>0</v>
      </c>
    </row>
    <row r="57" spans="1:11">
      <c r="A57" s="59">
        <f t="shared" si="0"/>
        <v>17</v>
      </c>
      <c r="B57" s="105" t="str">
        <f>選手!G48</f>
        <v>佐久間 隼人</v>
      </c>
      <c r="C57" s="60" t="str">
        <f>IFERROR(VLOOKUP(B57,選手!$G:$I,2,FALSE),"")</f>
        <v>京都先端科学大学</v>
      </c>
      <c r="D57" s="60">
        <f>IFERROR(VLOOKUP(B57,選手!$G:$I,3,FALSE),"")</f>
        <v>1</v>
      </c>
      <c r="E57" s="60">
        <f>IFERROR(VLOOKUP(B57,春関!$J:$L,3,FALSE),0)</f>
        <v>0</v>
      </c>
      <c r="F57" s="60">
        <f>IFERROR(VLOOKUP(B57,西日本!$J:$L,3,FALSE),0)</f>
        <v>0</v>
      </c>
      <c r="G57" s="46">
        <f>IFERROR(VLOOKUP(B57,選抜!$J:$L,3,FALSE),0)</f>
        <v>0</v>
      </c>
      <c r="H57" s="60">
        <f>IFERROR(VLOOKUP(B57,秋関!$J:$L,3,FALSE),0)</f>
        <v>0</v>
      </c>
      <c r="I57" s="60">
        <f>IFERROR(VLOOKUP(B57,インカレ!$J:$L,3,FALSE),0)</f>
        <v>0</v>
      </c>
      <c r="J57" s="61">
        <f>IFERROR(VLOOKUP(B57,新人戦!$J:$L,3,FALSE),0)</f>
        <v>0</v>
      </c>
      <c r="K57" s="61">
        <f t="shared" si="1"/>
        <v>0</v>
      </c>
    </row>
    <row r="58" spans="1:11">
      <c r="A58" s="59">
        <f t="shared" si="0"/>
        <v>17</v>
      </c>
      <c r="B58" s="105" t="str">
        <f>選手!G49</f>
        <v>荒木 大</v>
      </c>
      <c r="C58" s="60" t="str">
        <f>IFERROR(VLOOKUP(B58,選手!$G:$I,2,FALSE),"")</f>
        <v>京都大学</v>
      </c>
      <c r="D58" s="60">
        <f>IFERROR(VLOOKUP(B58,選手!$G:$I,3,FALSE),"")</f>
        <v>3</v>
      </c>
      <c r="E58" s="60">
        <f>IFERROR(VLOOKUP(B58,春関!$J:$L,3,FALSE),0)</f>
        <v>0</v>
      </c>
      <c r="F58" s="60">
        <f>IFERROR(VLOOKUP(B58,西日本!$J:$L,3,FALSE),0)</f>
        <v>0</v>
      </c>
      <c r="G58" s="46">
        <f>IFERROR(VLOOKUP(B58,選抜!$J:$L,3,FALSE),0)</f>
        <v>0</v>
      </c>
      <c r="H58" s="60">
        <f>IFERROR(VLOOKUP(B58,秋関!$J:$L,3,FALSE),0)</f>
        <v>0</v>
      </c>
      <c r="I58" s="60">
        <f>IFERROR(VLOOKUP(B58,インカレ!$J:$L,3,FALSE),0)</f>
        <v>0</v>
      </c>
      <c r="J58" s="61">
        <f>IFERROR(VLOOKUP(B58,新人戦!$J:$L,3,FALSE),0)</f>
        <v>0</v>
      </c>
      <c r="K58" s="61">
        <f t="shared" si="1"/>
        <v>0</v>
      </c>
    </row>
    <row r="59" spans="1:11">
      <c r="A59" s="59">
        <f t="shared" si="0"/>
        <v>17</v>
      </c>
      <c r="B59" s="105" t="str">
        <f>選手!G50</f>
        <v>飯田 廉澄</v>
      </c>
      <c r="C59" s="60" t="str">
        <f>IFERROR(VLOOKUP(B59,選手!$G:$I,2,FALSE),"")</f>
        <v>京都大学</v>
      </c>
      <c r="D59" s="60">
        <f>IFERROR(VLOOKUP(B59,選手!$G:$I,3,FALSE),"")</f>
        <v>2</v>
      </c>
      <c r="E59" s="60">
        <f>IFERROR(VLOOKUP(B59,春関!$J:$L,3,FALSE),0)</f>
        <v>0</v>
      </c>
      <c r="F59" s="60">
        <f>IFERROR(VLOOKUP(B59,西日本!$J:$L,3,FALSE),0)</f>
        <v>0</v>
      </c>
      <c r="G59" s="46">
        <f>IFERROR(VLOOKUP(B59,選抜!$J:$L,3,FALSE),0)</f>
        <v>0</v>
      </c>
      <c r="H59" s="60">
        <f>IFERROR(VLOOKUP(B59,秋関!$J:$L,3,FALSE),0)</f>
        <v>0</v>
      </c>
      <c r="I59" s="60">
        <f>IFERROR(VLOOKUP(B59,インカレ!$J:$L,3,FALSE),0)</f>
        <v>0</v>
      </c>
      <c r="J59" s="61">
        <f>IFERROR(VLOOKUP(B59,新人戦!$J:$L,3,FALSE),0)</f>
        <v>0</v>
      </c>
      <c r="K59" s="61">
        <f t="shared" si="1"/>
        <v>0</v>
      </c>
    </row>
    <row r="60" spans="1:11">
      <c r="A60" s="59">
        <f t="shared" si="0"/>
        <v>17</v>
      </c>
      <c r="B60" s="105" t="str">
        <f>選手!G51</f>
        <v>稲田 旺輝</v>
      </c>
      <c r="C60" s="60" t="str">
        <f>IFERROR(VLOOKUP(B60,選手!$G:$I,2,FALSE),"")</f>
        <v>京都大学</v>
      </c>
      <c r="D60" s="60">
        <f>IFERROR(VLOOKUP(B60,選手!$G:$I,3,FALSE),"")</f>
        <v>2</v>
      </c>
      <c r="E60" s="60">
        <f>IFERROR(VLOOKUP(B60,春関!$J:$L,3,FALSE),0)</f>
        <v>0</v>
      </c>
      <c r="F60" s="60">
        <f>IFERROR(VLOOKUP(B60,西日本!$J:$L,3,FALSE),0)</f>
        <v>0</v>
      </c>
      <c r="G60" s="46">
        <f>IFERROR(VLOOKUP(B60,選抜!$J:$L,3,FALSE),0)</f>
        <v>0</v>
      </c>
      <c r="H60" s="60">
        <f>IFERROR(VLOOKUP(B60,秋関!$J:$L,3,FALSE),0)</f>
        <v>0</v>
      </c>
      <c r="I60" s="60">
        <f>IFERROR(VLOOKUP(B60,インカレ!$J:$L,3,FALSE),0)</f>
        <v>0</v>
      </c>
      <c r="J60" s="61">
        <f>IFERROR(VLOOKUP(B60,新人戦!$J:$L,3,FALSE),0)</f>
        <v>0</v>
      </c>
      <c r="K60" s="61">
        <f t="shared" si="1"/>
        <v>0</v>
      </c>
    </row>
    <row r="61" spans="1:11">
      <c r="A61" s="59">
        <f t="shared" si="0"/>
        <v>17</v>
      </c>
      <c r="B61" s="105" t="str">
        <f>選手!G54</f>
        <v>大野 楓</v>
      </c>
      <c r="C61" s="60" t="str">
        <f>IFERROR(VLOOKUP(B61,選手!$G:$I,2,FALSE),"")</f>
        <v>京都大学</v>
      </c>
      <c r="D61" s="60">
        <f>IFERROR(VLOOKUP(B61,選手!$G:$I,3,FALSE),"")</f>
        <v>1</v>
      </c>
      <c r="E61" s="60">
        <f>IFERROR(VLOOKUP(B61,春関!$J:$L,3,FALSE),0)</f>
        <v>0</v>
      </c>
      <c r="F61" s="60">
        <f>IFERROR(VLOOKUP(B61,西日本!$J:$L,3,FALSE),0)</f>
        <v>0</v>
      </c>
      <c r="G61" s="46">
        <f>IFERROR(VLOOKUP(B61,選抜!$J:$L,3,FALSE),0)</f>
        <v>0</v>
      </c>
      <c r="H61" s="60">
        <f>IFERROR(VLOOKUP(B61,秋関!$J:$L,3,FALSE),0)</f>
        <v>0</v>
      </c>
      <c r="I61" s="60">
        <f>IFERROR(VLOOKUP(B61,インカレ!$J:$L,3,FALSE),0)</f>
        <v>0</v>
      </c>
      <c r="J61" s="61">
        <f>IFERROR(VLOOKUP(B61,新人戦!$J:$L,3,FALSE),0)</f>
        <v>0</v>
      </c>
      <c r="K61" s="61">
        <f t="shared" si="1"/>
        <v>0</v>
      </c>
    </row>
    <row r="62" spans="1:11">
      <c r="A62" s="59">
        <f t="shared" si="0"/>
        <v>17</v>
      </c>
      <c r="B62" s="105" t="str">
        <f>選手!G55</f>
        <v>川口 龍輝</v>
      </c>
      <c r="C62" s="60" t="str">
        <f>IFERROR(VLOOKUP(B62,選手!$G:$I,2,FALSE),"")</f>
        <v>京都大学</v>
      </c>
      <c r="D62" s="60">
        <f>IFERROR(VLOOKUP(B62,選手!$G:$I,3,FALSE),"")</f>
        <v>1</v>
      </c>
      <c r="E62" s="60">
        <f>IFERROR(VLOOKUP(B62,春関!$J:$L,3,FALSE),0)</f>
        <v>0</v>
      </c>
      <c r="F62" s="60">
        <f>IFERROR(VLOOKUP(B62,西日本!$J:$L,3,FALSE),0)</f>
        <v>0</v>
      </c>
      <c r="G62" s="46">
        <f>IFERROR(VLOOKUP(B62,選抜!$J:$L,3,FALSE),0)</f>
        <v>0</v>
      </c>
      <c r="H62" s="60">
        <f>IFERROR(VLOOKUP(B62,秋関!$J:$L,3,FALSE),0)</f>
        <v>0</v>
      </c>
      <c r="I62" s="60">
        <f>IFERROR(VLOOKUP(B62,インカレ!$J:$L,3,FALSE),0)</f>
        <v>0</v>
      </c>
      <c r="J62" s="61">
        <f>IFERROR(VLOOKUP(B62,新人戦!$J:$L,3,FALSE),0)</f>
        <v>0</v>
      </c>
      <c r="K62" s="61">
        <f t="shared" si="1"/>
        <v>0</v>
      </c>
    </row>
    <row r="63" spans="1:11">
      <c r="A63" s="59">
        <f t="shared" si="0"/>
        <v>17</v>
      </c>
      <c r="B63" s="105" t="str">
        <f>選手!G56</f>
        <v>神社 弘明</v>
      </c>
      <c r="C63" s="60" t="str">
        <f>IFERROR(VLOOKUP(B63,選手!$G:$I,2,FALSE),"")</f>
        <v>京都大学</v>
      </c>
      <c r="D63" s="60">
        <f>IFERROR(VLOOKUP(B63,選手!$G:$I,3,FALSE),"")</f>
        <v>1</v>
      </c>
      <c r="E63" s="60">
        <f>IFERROR(VLOOKUP(B63,春関!$J:$L,3,FALSE),0)</f>
        <v>0</v>
      </c>
      <c r="F63" s="60">
        <f>IFERROR(VLOOKUP(B63,西日本!$J:$L,3,FALSE),0)</f>
        <v>0</v>
      </c>
      <c r="G63" s="46">
        <f>IFERROR(VLOOKUP(B63,選抜!$J:$L,3,FALSE),0)</f>
        <v>0</v>
      </c>
      <c r="H63" s="60">
        <f>IFERROR(VLOOKUP(B63,秋関!$J:$L,3,FALSE),0)</f>
        <v>0</v>
      </c>
      <c r="I63" s="60">
        <f>IFERROR(VLOOKUP(B63,インカレ!$J:$L,3,FALSE),0)</f>
        <v>0</v>
      </c>
      <c r="J63" s="61">
        <f>IFERROR(VLOOKUP(B63,新人戦!$J:$L,3,FALSE),0)</f>
        <v>0</v>
      </c>
      <c r="K63" s="61">
        <f t="shared" si="1"/>
        <v>0</v>
      </c>
    </row>
    <row r="64" spans="1:11">
      <c r="A64" s="59">
        <f t="shared" si="0"/>
        <v>17</v>
      </c>
      <c r="B64" s="105" t="str">
        <f>選手!G57</f>
        <v>久徳 正禄</v>
      </c>
      <c r="C64" s="60" t="str">
        <f>IFERROR(VLOOKUP(B64,選手!$G:$I,2,FALSE),"")</f>
        <v>京都大学</v>
      </c>
      <c r="D64" s="60">
        <f>IFERROR(VLOOKUP(B64,選手!$G:$I,3,FALSE),"")</f>
        <v>3</v>
      </c>
      <c r="E64" s="60">
        <f>IFERROR(VLOOKUP(B64,春関!$J:$L,3,FALSE),0)</f>
        <v>0</v>
      </c>
      <c r="F64" s="60">
        <f>IFERROR(VLOOKUP(B64,西日本!$J:$L,3,FALSE),0)</f>
        <v>0</v>
      </c>
      <c r="G64" s="46">
        <f>IFERROR(VLOOKUP(B64,選抜!$J:$L,3,FALSE),0)</f>
        <v>0</v>
      </c>
      <c r="H64" s="60">
        <f>IFERROR(VLOOKUP(B64,秋関!$J:$L,3,FALSE),0)</f>
        <v>0</v>
      </c>
      <c r="I64" s="60">
        <f>IFERROR(VLOOKUP(B64,インカレ!$J:$L,3,FALSE),0)</f>
        <v>0</v>
      </c>
      <c r="J64" s="61">
        <f>IFERROR(VLOOKUP(B64,新人戦!$J:$L,3,FALSE),0)</f>
        <v>0</v>
      </c>
      <c r="K64" s="61">
        <f t="shared" si="1"/>
        <v>0</v>
      </c>
    </row>
    <row r="65" spans="1:11">
      <c r="A65" s="59">
        <f t="shared" si="0"/>
        <v>17</v>
      </c>
      <c r="B65" s="105" t="str">
        <f>選手!G58</f>
        <v>葛谷 滝人</v>
      </c>
      <c r="C65" s="60" t="str">
        <f>IFERROR(VLOOKUP(B65,選手!$G:$I,2,FALSE),"")</f>
        <v>京都大学</v>
      </c>
      <c r="D65" s="60">
        <f>IFERROR(VLOOKUP(B65,選手!$G:$I,3,FALSE),"")</f>
        <v>2</v>
      </c>
      <c r="E65" s="60">
        <f>IFERROR(VLOOKUP(B65,春関!$J:$L,3,FALSE),0)</f>
        <v>0</v>
      </c>
      <c r="F65" s="60">
        <f>IFERROR(VLOOKUP(B65,西日本!$J:$L,3,FALSE),0)</f>
        <v>0</v>
      </c>
      <c r="G65" s="46">
        <f>IFERROR(VLOOKUP(B65,選抜!$J:$L,3,FALSE),0)</f>
        <v>0</v>
      </c>
      <c r="H65" s="60">
        <f>IFERROR(VLOOKUP(B65,秋関!$J:$L,3,FALSE),0)</f>
        <v>0</v>
      </c>
      <c r="I65" s="60">
        <f>IFERROR(VLOOKUP(B65,インカレ!$J:$L,3,FALSE),0)</f>
        <v>0</v>
      </c>
      <c r="J65" s="61">
        <f>IFERROR(VLOOKUP(B65,新人戦!$J:$L,3,FALSE),0)</f>
        <v>0</v>
      </c>
      <c r="K65" s="61">
        <f t="shared" si="1"/>
        <v>0</v>
      </c>
    </row>
    <row r="66" spans="1:11">
      <c r="A66" s="59">
        <f t="shared" ref="A66:A129" si="2">RANK($K66,$K:$K)</f>
        <v>17</v>
      </c>
      <c r="B66" s="105" t="str">
        <f>選手!G59</f>
        <v>小林 遼太郎</v>
      </c>
      <c r="C66" s="60" t="str">
        <f>IFERROR(VLOOKUP(B66,選手!$G:$I,2,FALSE),"")</f>
        <v>京都大学</v>
      </c>
      <c r="D66" s="60">
        <f>IFERROR(VLOOKUP(B66,選手!$G:$I,3,FALSE),"")</f>
        <v>1</v>
      </c>
      <c r="E66" s="60">
        <f>IFERROR(VLOOKUP(B66,春関!$J:$L,3,FALSE),0)</f>
        <v>0</v>
      </c>
      <c r="F66" s="60">
        <f>IFERROR(VLOOKUP(B66,西日本!$J:$L,3,FALSE),0)</f>
        <v>0</v>
      </c>
      <c r="G66" s="46">
        <f>IFERROR(VLOOKUP(B66,選抜!$J:$L,3,FALSE),0)</f>
        <v>0</v>
      </c>
      <c r="H66" s="60">
        <f>IFERROR(VLOOKUP(B66,秋関!$J:$L,3,FALSE),0)</f>
        <v>0</v>
      </c>
      <c r="I66" s="60">
        <f>IFERROR(VLOOKUP(B66,インカレ!$J:$L,3,FALSE),0)</f>
        <v>0</v>
      </c>
      <c r="J66" s="61">
        <f>IFERROR(VLOOKUP(B66,新人戦!$J:$L,3,FALSE),0)</f>
        <v>0</v>
      </c>
      <c r="K66" s="61">
        <f t="shared" ref="K66:K129" si="3">LARGE(E66:J66,1)+LARGE(E66:J66,2)+LARGE(E66:J66,3)</f>
        <v>0</v>
      </c>
    </row>
    <row r="67" spans="1:11">
      <c r="A67" s="59">
        <f t="shared" si="2"/>
        <v>17</v>
      </c>
      <c r="B67" s="105" t="str">
        <f>選手!G60</f>
        <v>佐々木 唯照</v>
      </c>
      <c r="C67" s="60" t="str">
        <f>IFERROR(VLOOKUP(B67,選手!$G:$I,2,FALSE),"")</f>
        <v>京都大学</v>
      </c>
      <c r="D67" s="60">
        <f>IFERROR(VLOOKUP(B67,選手!$G:$I,3,FALSE),"")</f>
        <v>1</v>
      </c>
      <c r="E67" s="60">
        <f>IFERROR(VLOOKUP(B67,春関!$J:$L,3,FALSE),0)</f>
        <v>0</v>
      </c>
      <c r="F67" s="60">
        <f>IFERROR(VLOOKUP(B67,西日本!$J:$L,3,FALSE),0)</f>
        <v>0</v>
      </c>
      <c r="G67" s="46">
        <f>IFERROR(VLOOKUP(B67,選抜!$J:$L,3,FALSE),0)</f>
        <v>0</v>
      </c>
      <c r="H67" s="60">
        <f>IFERROR(VLOOKUP(B67,秋関!$J:$L,3,FALSE),0)</f>
        <v>0</v>
      </c>
      <c r="I67" s="60">
        <f>IFERROR(VLOOKUP(B67,インカレ!$J:$L,3,FALSE),0)</f>
        <v>0</v>
      </c>
      <c r="J67" s="61">
        <f>IFERROR(VLOOKUP(B67,新人戦!$J:$L,3,FALSE),0)</f>
        <v>0</v>
      </c>
      <c r="K67" s="61">
        <f t="shared" si="3"/>
        <v>0</v>
      </c>
    </row>
    <row r="68" spans="1:11">
      <c r="A68" s="59">
        <f t="shared" si="2"/>
        <v>17</v>
      </c>
      <c r="B68" s="105" t="str">
        <f>選手!G61</f>
        <v>高橋 晴人</v>
      </c>
      <c r="C68" s="60" t="str">
        <f>IFERROR(VLOOKUP(B68,選手!$G:$I,2,FALSE),"")</f>
        <v>京都大学</v>
      </c>
      <c r="D68" s="60">
        <f>IFERROR(VLOOKUP(B68,選手!$G:$I,3,FALSE),"")</f>
        <v>1</v>
      </c>
      <c r="E68" s="60">
        <f>IFERROR(VLOOKUP(B68,春関!$J:$L,3,FALSE),0)</f>
        <v>0</v>
      </c>
      <c r="F68" s="60">
        <f>IFERROR(VLOOKUP(B68,西日本!$J:$L,3,FALSE),0)</f>
        <v>0</v>
      </c>
      <c r="G68" s="46">
        <f>IFERROR(VLOOKUP(B68,選抜!$J:$L,3,FALSE),0)</f>
        <v>0</v>
      </c>
      <c r="H68" s="60">
        <f>IFERROR(VLOOKUP(B68,秋関!$J:$L,3,FALSE),0)</f>
        <v>0</v>
      </c>
      <c r="I68" s="60">
        <f>IFERROR(VLOOKUP(B68,インカレ!$J:$L,3,FALSE),0)</f>
        <v>0</v>
      </c>
      <c r="J68" s="61">
        <f>IFERROR(VLOOKUP(B68,新人戦!$J:$L,3,FALSE),0)</f>
        <v>0</v>
      </c>
      <c r="K68" s="61">
        <f t="shared" si="3"/>
        <v>0</v>
      </c>
    </row>
    <row r="69" spans="1:11">
      <c r="A69" s="59">
        <f t="shared" si="2"/>
        <v>17</v>
      </c>
      <c r="B69" s="105" t="str">
        <f>選手!G62</f>
        <v>滝口 朔矢</v>
      </c>
      <c r="C69" s="60" t="str">
        <f>IFERROR(VLOOKUP(B69,選手!$G:$I,2,FALSE),"")</f>
        <v>京都大学</v>
      </c>
      <c r="D69" s="60">
        <f>IFERROR(VLOOKUP(B69,選手!$G:$I,3,FALSE),"")</f>
        <v>1</v>
      </c>
      <c r="E69" s="60">
        <f>IFERROR(VLOOKUP(B69,春関!$J:$L,3,FALSE),0)</f>
        <v>0</v>
      </c>
      <c r="F69" s="60">
        <f>IFERROR(VLOOKUP(B69,西日本!$J:$L,3,FALSE),0)</f>
        <v>0</v>
      </c>
      <c r="G69" s="46">
        <f>IFERROR(VLOOKUP(B69,選抜!$J:$L,3,FALSE),0)</f>
        <v>0</v>
      </c>
      <c r="H69" s="60">
        <f>IFERROR(VLOOKUP(B69,秋関!$J:$L,3,FALSE),0)</f>
        <v>0</v>
      </c>
      <c r="I69" s="60">
        <f>IFERROR(VLOOKUP(B69,インカレ!$J:$L,3,FALSE),0)</f>
        <v>0</v>
      </c>
      <c r="J69" s="61">
        <f>IFERROR(VLOOKUP(B69,新人戦!$J:$L,3,FALSE),0)</f>
        <v>0</v>
      </c>
      <c r="K69" s="61">
        <f t="shared" si="3"/>
        <v>0</v>
      </c>
    </row>
    <row r="70" spans="1:11">
      <c r="A70" s="59">
        <f t="shared" si="2"/>
        <v>17</v>
      </c>
      <c r="B70" s="105" t="str">
        <f>選手!G63</f>
        <v>竹島 昂輝</v>
      </c>
      <c r="C70" s="60" t="str">
        <f>IFERROR(VLOOKUP(B70,選手!$G:$I,2,FALSE),"")</f>
        <v>京都大学</v>
      </c>
      <c r="D70" s="60">
        <f>IFERROR(VLOOKUP(B70,選手!$G:$I,3,FALSE),"")</f>
        <v>2</v>
      </c>
      <c r="E70" s="60">
        <f>IFERROR(VLOOKUP(B70,春関!$J:$L,3,FALSE),0)</f>
        <v>0</v>
      </c>
      <c r="F70" s="60">
        <f>IFERROR(VLOOKUP(B70,西日本!$J:$L,3,FALSE),0)</f>
        <v>0</v>
      </c>
      <c r="G70" s="46">
        <f>IFERROR(VLOOKUP(B70,選抜!$J:$L,3,FALSE),0)</f>
        <v>0</v>
      </c>
      <c r="H70" s="60">
        <f>IFERROR(VLOOKUP(B70,秋関!$J:$L,3,FALSE),0)</f>
        <v>0</v>
      </c>
      <c r="I70" s="60">
        <f>IFERROR(VLOOKUP(B70,インカレ!$J:$L,3,FALSE),0)</f>
        <v>0</v>
      </c>
      <c r="J70" s="61">
        <f>IFERROR(VLOOKUP(B70,新人戦!$J:$L,3,FALSE),0)</f>
        <v>0</v>
      </c>
      <c r="K70" s="61">
        <f t="shared" si="3"/>
        <v>0</v>
      </c>
    </row>
    <row r="71" spans="1:11">
      <c r="A71" s="59">
        <f t="shared" si="2"/>
        <v>17</v>
      </c>
      <c r="B71" s="105" t="str">
        <f>選手!G64</f>
        <v>坪根 陸</v>
      </c>
      <c r="C71" s="60" t="str">
        <f>IFERROR(VLOOKUP(B71,選手!$G:$I,2,FALSE),"")</f>
        <v>京都大学</v>
      </c>
      <c r="D71" s="60">
        <f>IFERROR(VLOOKUP(B71,選手!$G:$I,3,FALSE),"")</f>
        <v>2</v>
      </c>
      <c r="E71" s="60">
        <f>IFERROR(VLOOKUP(B71,春関!$J:$L,3,FALSE),0)</f>
        <v>0</v>
      </c>
      <c r="F71" s="60">
        <f>IFERROR(VLOOKUP(B71,西日本!$J:$L,3,FALSE),0)</f>
        <v>0</v>
      </c>
      <c r="G71" s="46">
        <f>IFERROR(VLOOKUP(B71,選抜!$J:$L,3,FALSE),0)</f>
        <v>0</v>
      </c>
      <c r="H71" s="60">
        <f>IFERROR(VLOOKUP(B71,秋関!$J:$L,3,FALSE),0)</f>
        <v>0</v>
      </c>
      <c r="I71" s="60">
        <f>IFERROR(VLOOKUP(B71,インカレ!$J:$L,3,FALSE),0)</f>
        <v>0</v>
      </c>
      <c r="J71" s="61">
        <f>IFERROR(VLOOKUP(B71,新人戦!$J:$L,3,FALSE),0)</f>
        <v>0</v>
      </c>
      <c r="K71" s="61">
        <f t="shared" si="3"/>
        <v>0</v>
      </c>
    </row>
    <row r="72" spans="1:11">
      <c r="A72" s="59">
        <f t="shared" si="2"/>
        <v>17</v>
      </c>
      <c r="B72" s="105" t="str">
        <f>選手!G65</f>
        <v>鶴田 翔大朗</v>
      </c>
      <c r="C72" s="60" t="str">
        <f>IFERROR(VLOOKUP(B72,選手!$G:$I,2,FALSE),"")</f>
        <v>京都大学</v>
      </c>
      <c r="D72" s="60">
        <f>IFERROR(VLOOKUP(B72,選手!$G:$I,3,FALSE),"")</f>
        <v>4</v>
      </c>
      <c r="E72" s="60">
        <f>IFERROR(VLOOKUP(B72,春関!$J:$L,3,FALSE),0)</f>
        <v>0</v>
      </c>
      <c r="F72" s="60">
        <f>IFERROR(VLOOKUP(B72,西日本!$J:$L,3,FALSE),0)</f>
        <v>0</v>
      </c>
      <c r="G72" s="46">
        <f>IFERROR(VLOOKUP(B72,選抜!$J:$L,3,FALSE),0)</f>
        <v>0</v>
      </c>
      <c r="H72" s="60">
        <f>IFERROR(VLOOKUP(B72,秋関!$J:$L,3,FALSE),0)</f>
        <v>0</v>
      </c>
      <c r="I72" s="60">
        <f>IFERROR(VLOOKUP(B72,インカレ!$J:$L,3,FALSE),0)</f>
        <v>0</v>
      </c>
      <c r="J72" s="61">
        <f>IFERROR(VLOOKUP(B72,新人戦!$J:$L,3,FALSE),0)</f>
        <v>0</v>
      </c>
      <c r="K72" s="61">
        <f t="shared" si="3"/>
        <v>0</v>
      </c>
    </row>
    <row r="73" spans="1:11">
      <c r="A73" s="59">
        <f t="shared" si="2"/>
        <v>17</v>
      </c>
      <c r="B73" s="105" t="str">
        <f>選手!G66</f>
        <v>野呂 崇文</v>
      </c>
      <c r="C73" s="60" t="str">
        <f>IFERROR(VLOOKUP(B73,選手!$G:$I,2,FALSE),"")</f>
        <v>京都大学</v>
      </c>
      <c r="D73" s="60">
        <f>IFERROR(VLOOKUP(B73,選手!$G:$I,3,FALSE),"")</f>
        <v>1</v>
      </c>
      <c r="E73" s="60">
        <f>IFERROR(VLOOKUP(B73,春関!$J:$L,3,FALSE),0)</f>
        <v>0</v>
      </c>
      <c r="F73" s="60">
        <f>IFERROR(VLOOKUP(B73,西日本!$J:$L,3,FALSE),0)</f>
        <v>0</v>
      </c>
      <c r="G73" s="46">
        <f>IFERROR(VLOOKUP(B73,選抜!$J:$L,3,FALSE),0)</f>
        <v>0</v>
      </c>
      <c r="H73" s="60">
        <f>IFERROR(VLOOKUP(B73,秋関!$J:$L,3,FALSE),0)</f>
        <v>0</v>
      </c>
      <c r="I73" s="60">
        <f>IFERROR(VLOOKUP(B73,インカレ!$J:$L,3,FALSE),0)</f>
        <v>0</v>
      </c>
      <c r="J73" s="61">
        <f>IFERROR(VLOOKUP(B73,新人戦!$J:$L,3,FALSE),0)</f>
        <v>0</v>
      </c>
      <c r="K73" s="61">
        <f t="shared" si="3"/>
        <v>0</v>
      </c>
    </row>
    <row r="74" spans="1:11">
      <c r="A74" s="59">
        <f t="shared" si="2"/>
        <v>17</v>
      </c>
      <c r="B74" s="105" t="str">
        <f>選手!G67</f>
        <v>古谷 庸典</v>
      </c>
      <c r="C74" s="60" t="str">
        <f>IFERROR(VLOOKUP(B74,選手!$G:$I,2,FALSE),"")</f>
        <v>京都大学</v>
      </c>
      <c r="D74" s="60">
        <f>IFERROR(VLOOKUP(B74,選手!$G:$I,3,FALSE),"")</f>
        <v>3</v>
      </c>
      <c r="E74" s="60">
        <f>IFERROR(VLOOKUP(B74,春関!$J:$L,3,FALSE),0)</f>
        <v>0</v>
      </c>
      <c r="F74" s="60">
        <f>IFERROR(VLOOKUP(B74,西日本!$J:$L,3,FALSE),0)</f>
        <v>0</v>
      </c>
      <c r="G74" s="46">
        <f>IFERROR(VLOOKUP(B74,選抜!$J:$L,3,FALSE),0)</f>
        <v>0</v>
      </c>
      <c r="H74" s="60">
        <f>IFERROR(VLOOKUP(B74,秋関!$J:$L,3,FALSE),0)</f>
        <v>0</v>
      </c>
      <c r="I74" s="60">
        <f>IFERROR(VLOOKUP(B74,インカレ!$J:$L,3,FALSE),0)</f>
        <v>0</v>
      </c>
      <c r="J74" s="61">
        <f>IFERROR(VLOOKUP(B74,新人戦!$J:$L,3,FALSE),0)</f>
        <v>0</v>
      </c>
      <c r="K74" s="61">
        <f t="shared" si="3"/>
        <v>0</v>
      </c>
    </row>
    <row r="75" spans="1:11">
      <c r="A75" s="59">
        <f t="shared" si="2"/>
        <v>17</v>
      </c>
      <c r="B75" s="105" t="str">
        <f>選手!G68</f>
        <v>堀内 祐志</v>
      </c>
      <c r="C75" s="60" t="str">
        <f>IFERROR(VLOOKUP(B75,選手!$G:$I,2,FALSE),"")</f>
        <v>京都大学</v>
      </c>
      <c r="D75" s="60">
        <f>IFERROR(VLOOKUP(B75,選手!$G:$I,3,FALSE),"")</f>
        <v>1</v>
      </c>
      <c r="E75" s="60">
        <f>IFERROR(VLOOKUP(B75,春関!$J:$L,3,FALSE),0)</f>
        <v>0</v>
      </c>
      <c r="F75" s="60">
        <f>IFERROR(VLOOKUP(B75,西日本!$J:$L,3,FALSE),0)</f>
        <v>0</v>
      </c>
      <c r="G75" s="46">
        <f>IFERROR(VLOOKUP(B75,選抜!$J:$L,3,FALSE),0)</f>
        <v>0</v>
      </c>
      <c r="H75" s="60">
        <f>IFERROR(VLOOKUP(B75,秋関!$J:$L,3,FALSE),0)</f>
        <v>0</v>
      </c>
      <c r="I75" s="60">
        <f>IFERROR(VLOOKUP(B75,インカレ!$J:$L,3,FALSE),0)</f>
        <v>0</v>
      </c>
      <c r="J75" s="61">
        <f>IFERROR(VLOOKUP(B75,新人戦!$J:$L,3,FALSE),0)</f>
        <v>0</v>
      </c>
      <c r="K75" s="61">
        <f t="shared" si="3"/>
        <v>0</v>
      </c>
    </row>
    <row r="76" spans="1:11">
      <c r="A76" s="59">
        <f t="shared" si="2"/>
        <v>17</v>
      </c>
      <c r="B76" s="105" t="str">
        <f>選手!G69</f>
        <v>宮原 慧</v>
      </c>
      <c r="C76" s="60" t="str">
        <f>IFERROR(VLOOKUP(B76,選手!$G:$I,2,FALSE),"")</f>
        <v>京都大学</v>
      </c>
      <c r="D76" s="60">
        <f>IFERROR(VLOOKUP(B76,選手!$G:$I,3,FALSE),"")</f>
        <v>1</v>
      </c>
      <c r="E76" s="60">
        <f>IFERROR(VLOOKUP(B76,春関!$J:$L,3,FALSE),0)</f>
        <v>0</v>
      </c>
      <c r="F76" s="60">
        <f>IFERROR(VLOOKUP(B76,西日本!$J:$L,3,FALSE),0)</f>
        <v>0</v>
      </c>
      <c r="G76" s="46">
        <f>IFERROR(VLOOKUP(B76,選抜!$J:$L,3,FALSE),0)</f>
        <v>0</v>
      </c>
      <c r="H76" s="60">
        <f>IFERROR(VLOOKUP(B76,秋関!$J:$L,3,FALSE),0)</f>
        <v>0</v>
      </c>
      <c r="I76" s="60">
        <f>IFERROR(VLOOKUP(B76,インカレ!$J:$L,3,FALSE),0)</f>
        <v>0</v>
      </c>
      <c r="J76" s="61">
        <f>IFERROR(VLOOKUP(B76,新人戦!$J:$L,3,FALSE),0)</f>
        <v>0</v>
      </c>
      <c r="K76" s="61">
        <f t="shared" si="3"/>
        <v>0</v>
      </c>
    </row>
    <row r="77" spans="1:11">
      <c r="A77" s="59">
        <f t="shared" si="2"/>
        <v>17</v>
      </c>
      <c r="B77" s="105" t="str">
        <f>選手!G70</f>
        <v>森本 雄策</v>
      </c>
      <c r="C77" s="60" t="str">
        <f>IFERROR(VLOOKUP(B77,選手!$G:$I,2,FALSE),"")</f>
        <v>京都大学</v>
      </c>
      <c r="D77" s="60">
        <f>IFERROR(VLOOKUP(B77,選手!$G:$I,3,FALSE),"")</f>
        <v>2</v>
      </c>
      <c r="E77" s="60">
        <f>IFERROR(VLOOKUP(B77,春関!$J:$L,3,FALSE),0)</f>
        <v>0</v>
      </c>
      <c r="F77" s="60">
        <f>IFERROR(VLOOKUP(B77,西日本!$J:$L,3,FALSE),0)</f>
        <v>0</v>
      </c>
      <c r="G77" s="46">
        <f>IFERROR(VLOOKUP(B77,選抜!$J:$L,3,FALSE),0)</f>
        <v>0</v>
      </c>
      <c r="H77" s="60">
        <f>IFERROR(VLOOKUP(B77,秋関!$J:$L,3,FALSE),0)</f>
        <v>0</v>
      </c>
      <c r="I77" s="60">
        <f>IFERROR(VLOOKUP(B77,インカレ!$J:$L,3,FALSE),0)</f>
        <v>0</v>
      </c>
      <c r="J77" s="61">
        <f>IFERROR(VLOOKUP(B77,新人戦!$J:$L,3,FALSE),0)</f>
        <v>0</v>
      </c>
      <c r="K77" s="61">
        <f t="shared" si="3"/>
        <v>0</v>
      </c>
    </row>
    <row r="78" spans="1:11">
      <c r="A78" s="59">
        <f t="shared" si="2"/>
        <v>17</v>
      </c>
      <c r="B78" s="105" t="str">
        <f>選手!G71</f>
        <v>山中 祐人</v>
      </c>
      <c r="C78" s="60" t="str">
        <f>IFERROR(VLOOKUP(B78,選手!$G:$I,2,FALSE),"")</f>
        <v>京都大学</v>
      </c>
      <c r="D78" s="60">
        <f>IFERROR(VLOOKUP(B78,選手!$G:$I,3,FALSE),"")</f>
        <v>3</v>
      </c>
      <c r="E78" s="60">
        <f>IFERROR(VLOOKUP(B78,春関!$J:$L,3,FALSE),0)</f>
        <v>0</v>
      </c>
      <c r="F78" s="60">
        <f>IFERROR(VLOOKUP(B78,西日本!$J:$L,3,FALSE),0)</f>
        <v>0</v>
      </c>
      <c r="G78" s="46">
        <f>IFERROR(VLOOKUP(B78,選抜!$J:$L,3,FALSE),0)</f>
        <v>0</v>
      </c>
      <c r="H78" s="60">
        <f>IFERROR(VLOOKUP(B78,秋関!$J:$L,3,FALSE),0)</f>
        <v>0</v>
      </c>
      <c r="I78" s="60">
        <f>IFERROR(VLOOKUP(B78,インカレ!$J:$L,3,FALSE),0)</f>
        <v>0</v>
      </c>
      <c r="J78" s="61">
        <f>IFERROR(VLOOKUP(B78,新人戦!$J:$L,3,FALSE),0)</f>
        <v>0</v>
      </c>
      <c r="K78" s="61">
        <f t="shared" si="3"/>
        <v>0</v>
      </c>
    </row>
    <row r="79" spans="1:11">
      <c r="A79" s="59">
        <f t="shared" si="2"/>
        <v>17</v>
      </c>
      <c r="B79" s="105" t="str">
        <f>選手!G72</f>
        <v>山本 康貴</v>
      </c>
      <c r="C79" s="60" t="str">
        <f>IFERROR(VLOOKUP(B79,選手!$G:$I,2,FALSE),"")</f>
        <v>京都大学</v>
      </c>
      <c r="D79" s="60">
        <f>IFERROR(VLOOKUP(B79,選手!$G:$I,3,FALSE),"")</f>
        <v>2</v>
      </c>
      <c r="E79" s="60">
        <f>IFERROR(VLOOKUP(B79,春関!$J:$L,3,FALSE),0)</f>
        <v>0</v>
      </c>
      <c r="F79" s="60">
        <f>IFERROR(VLOOKUP(B79,西日本!$J:$L,3,FALSE),0)</f>
        <v>0</v>
      </c>
      <c r="G79" s="46">
        <f>IFERROR(VLOOKUP(B79,選抜!$J:$L,3,FALSE),0)</f>
        <v>0</v>
      </c>
      <c r="H79" s="60">
        <f>IFERROR(VLOOKUP(B79,秋関!$J:$L,3,FALSE),0)</f>
        <v>0</v>
      </c>
      <c r="I79" s="60">
        <f>IFERROR(VLOOKUP(B79,インカレ!$J:$L,3,FALSE),0)</f>
        <v>0</v>
      </c>
      <c r="J79" s="61">
        <f>IFERROR(VLOOKUP(B79,新人戦!$J:$L,3,FALSE),0)</f>
        <v>0</v>
      </c>
      <c r="K79" s="61">
        <f t="shared" si="3"/>
        <v>0</v>
      </c>
    </row>
    <row r="80" spans="1:11">
      <c r="A80" s="59">
        <f t="shared" si="2"/>
        <v>17</v>
      </c>
      <c r="B80" s="105" t="str">
        <f>選手!G73</f>
        <v>𠮷村 凌</v>
      </c>
      <c r="C80" s="60" t="str">
        <f>IFERROR(VLOOKUP(B80,選手!$G:$I,2,FALSE),"")</f>
        <v>京都大学</v>
      </c>
      <c r="D80" s="60">
        <f>IFERROR(VLOOKUP(B80,選手!$G:$I,3,FALSE),"")</f>
        <v>3</v>
      </c>
      <c r="E80" s="60">
        <f>IFERROR(VLOOKUP(B80,春関!$J:$L,3,FALSE),0)</f>
        <v>0</v>
      </c>
      <c r="F80" s="60">
        <f>IFERROR(VLOOKUP(B80,西日本!$J:$L,3,FALSE),0)</f>
        <v>0</v>
      </c>
      <c r="G80" s="46">
        <f>IFERROR(VLOOKUP(B80,選抜!$J:$L,3,FALSE),0)</f>
        <v>0</v>
      </c>
      <c r="H80" s="60">
        <f>IFERROR(VLOOKUP(B80,秋関!$J:$L,3,FALSE),0)</f>
        <v>0</v>
      </c>
      <c r="I80" s="60">
        <f>IFERROR(VLOOKUP(B80,インカレ!$J:$L,3,FALSE),0)</f>
        <v>0</v>
      </c>
      <c r="J80" s="61">
        <f>IFERROR(VLOOKUP(B80,新人戦!$J:$L,3,FALSE),0)</f>
        <v>0</v>
      </c>
      <c r="K80" s="61">
        <f t="shared" si="3"/>
        <v>0</v>
      </c>
    </row>
    <row r="81" spans="1:11">
      <c r="A81" s="59">
        <f t="shared" si="2"/>
        <v>17</v>
      </c>
      <c r="B81" s="105" t="str">
        <f>選手!G74</f>
        <v>渡海 航基</v>
      </c>
      <c r="C81" s="60" t="str">
        <f>IFERROR(VLOOKUP(B81,選手!$G:$I,2,FALSE),"")</f>
        <v>京都大学</v>
      </c>
      <c r="D81" s="60">
        <f>IFERROR(VLOOKUP(B81,選手!$G:$I,3,FALSE),"")</f>
        <v>1</v>
      </c>
      <c r="E81" s="60">
        <f>IFERROR(VLOOKUP(B81,春関!$J:$L,3,FALSE),0)</f>
        <v>0</v>
      </c>
      <c r="F81" s="60">
        <f>IFERROR(VLOOKUP(B81,西日本!$J:$L,3,FALSE),0)</f>
        <v>0</v>
      </c>
      <c r="G81" s="46">
        <f>IFERROR(VLOOKUP(B81,選抜!$J:$L,3,FALSE),0)</f>
        <v>0</v>
      </c>
      <c r="H81" s="60">
        <f>IFERROR(VLOOKUP(B81,秋関!$J:$L,3,FALSE),0)</f>
        <v>0</v>
      </c>
      <c r="I81" s="60">
        <f>IFERROR(VLOOKUP(B81,インカレ!$J:$L,3,FALSE),0)</f>
        <v>0</v>
      </c>
      <c r="J81" s="61">
        <f>IFERROR(VLOOKUP(B81,新人戦!$J:$L,3,FALSE),0)</f>
        <v>0</v>
      </c>
      <c r="K81" s="61">
        <f t="shared" si="3"/>
        <v>0</v>
      </c>
    </row>
    <row r="82" spans="1:11">
      <c r="A82" s="59">
        <f t="shared" si="2"/>
        <v>17</v>
      </c>
      <c r="B82" s="105" t="str">
        <f>選手!G75</f>
        <v>中村 嘉友</v>
      </c>
      <c r="C82" s="60" t="str">
        <f>IFERROR(VLOOKUP(B82,選手!$G:$I,2,FALSE),"")</f>
        <v>近畿大学</v>
      </c>
      <c r="D82" s="60">
        <f>IFERROR(VLOOKUP(B82,選手!$G:$I,3,FALSE),"")</f>
        <v>3</v>
      </c>
      <c r="E82" s="60">
        <f>IFERROR(VLOOKUP(B82,春関!$J:$L,3,FALSE),0)</f>
        <v>0</v>
      </c>
      <c r="F82" s="60">
        <f>IFERROR(VLOOKUP(B82,西日本!$J:$L,3,FALSE),0)</f>
        <v>0</v>
      </c>
      <c r="G82" s="46">
        <f>IFERROR(VLOOKUP(B82,選抜!$J:$L,3,FALSE),0)</f>
        <v>0</v>
      </c>
      <c r="H82" s="60">
        <f>IFERROR(VLOOKUP(B82,秋関!$J:$L,3,FALSE),0)</f>
        <v>0</v>
      </c>
      <c r="I82" s="60">
        <f>IFERROR(VLOOKUP(B82,インカレ!$J:$L,3,FALSE),0)</f>
        <v>0</v>
      </c>
      <c r="J82" s="61">
        <f>IFERROR(VLOOKUP(B82,新人戦!$J:$L,3,FALSE),0)</f>
        <v>0</v>
      </c>
      <c r="K82" s="61">
        <f t="shared" si="3"/>
        <v>0</v>
      </c>
    </row>
    <row r="83" spans="1:11">
      <c r="A83" s="59">
        <f t="shared" si="2"/>
        <v>17</v>
      </c>
      <c r="B83" s="105" t="str">
        <f>選手!G76</f>
        <v>金井 拓磨</v>
      </c>
      <c r="C83" s="60" t="str">
        <f>IFERROR(VLOOKUP(B83,選手!$G:$I,2,FALSE),"")</f>
        <v>近畿大学</v>
      </c>
      <c r="D83" s="60">
        <f>IFERROR(VLOOKUP(B83,選手!$G:$I,3,FALSE),"")</f>
        <v>3</v>
      </c>
      <c r="E83" s="60">
        <f>IFERROR(VLOOKUP(B83,春関!$J:$L,3,FALSE),0)</f>
        <v>0</v>
      </c>
      <c r="F83" s="60">
        <f>IFERROR(VLOOKUP(B83,西日本!$J:$L,3,FALSE),0)</f>
        <v>0</v>
      </c>
      <c r="G83" s="46">
        <f>IFERROR(VLOOKUP(B83,選抜!$J:$L,3,FALSE),0)</f>
        <v>0</v>
      </c>
      <c r="H83" s="60">
        <f>IFERROR(VLOOKUP(B83,秋関!$J:$L,3,FALSE),0)</f>
        <v>0</v>
      </c>
      <c r="I83" s="60">
        <f>IFERROR(VLOOKUP(B83,インカレ!$J:$L,3,FALSE),0)</f>
        <v>0</v>
      </c>
      <c r="J83" s="61">
        <f>IFERROR(VLOOKUP(B83,新人戦!$J:$L,3,FALSE),0)</f>
        <v>0</v>
      </c>
      <c r="K83" s="61">
        <f t="shared" si="3"/>
        <v>0</v>
      </c>
    </row>
    <row r="84" spans="1:11">
      <c r="A84" s="59">
        <f t="shared" si="2"/>
        <v>17</v>
      </c>
      <c r="B84" s="105" t="str">
        <f>選手!G77</f>
        <v>佐藤 和哉</v>
      </c>
      <c r="C84" s="60" t="str">
        <f>IFERROR(VLOOKUP(B84,選手!$G:$I,2,FALSE),"")</f>
        <v>近畿大学</v>
      </c>
      <c r="D84" s="60">
        <f>IFERROR(VLOOKUP(B84,選手!$G:$I,3,FALSE),"")</f>
        <v>3</v>
      </c>
      <c r="E84" s="60">
        <f>IFERROR(VLOOKUP(B84,春関!$J:$L,3,FALSE),0)</f>
        <v>0</v>
      </c>
      <c r="F84" s="60">
        <f>IFERROR(VLOOKUP(B84,西日本!$J:$L,3,FALSE),0)</f>
        <v>0</v>
      </c>
      <c r="G84" s="46">
        <f>IFERROR(VLOOKUP(B84,選抜!$J:$L,3,FALSE),0)</f>
        <v>0</v>
      </c>
      <c r="H84" s="60">
        <f>IFERROR(VLOOKUP(B84,秋関!$J:$L,3,FALSE),0)</f>
        <v>0</v>
      </c>
      <c r="I84" s="60">
        <f>IFERROR(VLOOKUP(B84,インカレ!$J:$L,3,FALSE),0)</f>
        <v>0</v>
      </c>
      <c r="J84" s="61">
        <f>IFERROR(VLOOKUP(B84,新人戦!$J:$L,3,FALSE),0)</f>
        <v>0</v>
      </c>
      <c r="K84" s="61">
        <f t="shared" si="3"/>
        <v>0</v>
      </c>
    </row>
    <row r="85" spans="1:11">
      <c r="A85" s="59">
        <f t="shared" si="2"/>
        <v>17</v>
      </c>
      <c r="B85" s="105" t="str">
        <f>選手!G79</f>
        <v>姫野 遥人</v>
      </c>
      <c r="C85" s="60" t="str">
        <f>IFERROR(VLOOKUP(B85,選手!$G:$I,2,FALSE),"")</f>
        <v>近畿大学</v>
      </c>
      <c r="D85" s="60">
        <f>IFERROR(VLOOKUP(B85,選手!$G:$I,3,FALSE),"")</f>
        <v>3</v>
      </c>
      <c r="E85" s="60">
        <f>IFERROR(VLOOKUP(B85,春関!$J:$L,3,FALSE),0)</f>
        <v>0</v>
      </c>
      <c r="F85" s="60">
        <f>IFERROR(VLOOKUP(B85,西日本!$J:$L,3,FALSE),0)</f>
        <v>0</v>
      </c>
      <c r="G85" s="46">
        <f>IFERROR(VLOOKUP(B85,選抜!$J:$L,3,FALSE),0)</f>
        <v>0</v>
      </c>
      <c r="H85" s="60">
        <f>IFERROR(VLOOKUP(B85,秋関!$J:$L,3,FALSE),0)</f>
        <v>0</v>
      </c>
      <c r="I85" s="60">
        <f>IFERROR(VLOOKUP(B85,インカレ!$J:$L,3,FALSE),0)</f>
        <v>0</v>
      </c>
      <c r="J85" s="61">
        <f>IFERROR(VLOOKUP(B85,新人戦!$J:$L,3,FALSE),0)</f>
        <v>0</v>
      </c>
      <c r="K85" s="61">
        <f t="shared" si="3"/>
        <v>0</v>
      </c>
    </row>
    <row r="86" spans="1:11">
      <c r="A86" s="59">
        <f t="shared" si="2"/>
        <v>17</v>
      </c>
      <c r="B86" s="105" t="str">
        <f>選手!G80</f>
        <v>永井 健斗</v>
      </c>
      <c r="C86" s="60" t="str">
        <f>IFERROR(VLOOKUP(B86,選手!$G:$I,2,FALSE),"")</f>
        <v>近畿大学</v>
      </c>
      <c r="D86" s="60">
        <f>IFERROR(VLOOKUP(B86,選手!$G:$I,3,FALSE),"")</f>
        <v>2</v>
      </c>
      <c r="E86" s="60">
        <f>IFERROR(VLOOKUP(B86,春関!$J:$L,3,FALSE),0)</f>
        <v>0</v>
      </c>
      <c r="F86" s="60">
        <f>IFERROR(VLOOKUP(B86,西日本!$J:$L,3,FALSE),0)</f>
        <v>0</v>
      </c>
      <c r="G86" s="46">
        <f>IFERROR(VLOOKUP(B86,選抜!$J:$L,3,FALSE),0)</f>
        <v>0</v>
      </c>
      <c r="H86" s="60">
        <f>IFERROR(VLOOKUP(B86,秋関!$J:$L,3,FALSE),0)</f>
        <v>0</v>
      </c>
      <c r="I86" s="60">
        <f>IFERROR(VLOOKUP(B86,インカレ!$J:$L,3,FALSE),0)</f>
        <v>0</v>
      </c>
      <c r="J86" s="61">
        <f>IFERROR(VLOOKUP(B86,新人戦!$J:$L,3,FALSE),0)</f>
        <v>0</v>
      </c>
      <c r="K86" s="61">
        <f t="shared" si="3"/>
        <v>0</v>
      </c>
    </row>
    <row r="87" spans="1:11">
      <c r="A87" s="59">
        <f t="shared" si="2"/>
        <v>17</v>
      </c>
      <c r="B87" s="105" t="str">
        <f>選手!G81</f>
        <v>原田 拓</v>
      </c>
      <c r="C87" s="60" t="str">
        <f>IFERROR(VLOOKUP(B87,選手!$G:$I,2,FALSE),"")</f>
        <v>近畿大学</v>
      </c>
      <c r="D87" s="60">
        <f>IFERROR(VLOOKUP(B87,選手!$G:$I,3,FALSE),"")</f>
        <v>2</v>
      </c>
      <c r="E87" s="60">
        <f>IFERROR(VLOOKUP(B87,春関!$J:$L,3,FALSE),0)</f>
        <v>0</v>
      </c>
      <c r="F87" s="60">
        <f>IFERROR(VLOOKUP(B87,西日本!$J:$L,3,FALSE),0)</f>
        <v>0</v>
      </c>
      <c r="G87" s="46">
        <f>IFERROR(VLOOKUP(B87,選抜!$J:$L,3,FALSE),0)</f>
        <v>0</v>
      </c>
      <c r="H87" s="60">
        <f>IFERROR(VLOOKUP(B87,秋関!$J:$L,3,FALSE),0)</f>
        <v>0</v>
      </c>
      <c r="I87" s="60">
        <f>IFERROR(VLOOKUP(B87,インカレ!$J:$L,3,FALSE),0)</f>
        <v>0</v>
      </c>
      <c r="J87" s="61">
        <f>IFERROR(VLOOKUP(B87,新人戦!$J:$L,3,FALSE),0)</f>
        <v>0</v>
      </c>
      <c r="K87" s="61">
        <f t="shared" si="3"/>
        <v>0</v>
      </c>
    </row>
    <row r="88" spans="1:11">
      <c r="A88" s="59">
        <f t="shared" si="2"/>
        <v>17</v>
      </c>
      <c r="B88" s="105" t="str">
        <f>選手!G82</f>
        <v>喜田 愛斗</v>
      </c>
      <c r="C88" s="60" t="str">
        <f>IFERROR(VLOOKUP(B88,選手!$G:$I,2,FALSE),"")</f>
        <v>近畿大学</v>
      </c>
      <c r="D88" s="60">
        <f>IFERROR(VLOOKUP(B88,選手!$G:$I,3,FALSE),"")</f>
        <v>1</v>
      </c>
      <c r="E88" s="60">
        <f>IFERROR(VLOOKUP(B88,春関!$J:$L,3,FALSE),0)</f>
        <v>0</v>
      </c>
      <c r="F88" s="60">
        <f>IFERROR(VLOOKUP(B88,西日本!$J:$L,3,FALSE),0)</f>
        <v>0</v>
      </c>
      <c r="G88" s="46">
        <f>IFERROR(VLOOKUP(B88,選抜!$J:$L,3,FALSE),0)</f>
        <v>0</v>
      </c>
      <c r="H88" s="60">
        <f>IFERROR(VLOOKUP(B88,秋関!$J:$L,3,FALSE),0)</f>
        <v>0</v>
      </c>
      <c r="I88" s="60">
        <f>IFERROR(VLOOKUP(B88,インカレ!$J:$L,3,FALSE),0)</f>
        <v>0</v>
      </c>
      <c r="J88" s="61">
        <f>IFERROR(VLOOKUP(B88,新人戦!$J:$L,3,FALSE),0)</f>
        <v>0</v>
      </c>
      <c r="K88" s="61">
        <f t="shared" si="3"/>
        <v>0</v>
      </c>
    </row>
    <row r="89" spans="1:11">
      <c r="A89" s="59">
        <f t="shared" si="2"/>
        <v>17</v>
      </c>
      <c r="B89" s="105" t="str">
        <f>選手!G83</f>
        <v>下村 彩紋</v>
      </c>
      <c r="C89" s="60" t="str">
        <f>IFERROR(VLOOKUP(B89,選手!$G:$I,2,FALSE),"")</f>
        <v>近畿大学</v>
      </c>
      <c r="D89" s="60">
        <f>IFERROR(VLOOKUP(B89,選手!$G:$I,3,FALSE),"")</f>
        <v>1</v>
      </c>
      <c r="E89" s="60">
        <f>IFERROR(VLOOKUP(B89,春関!$J:$L,3,FALSE),0)</f>
        <v>0</v>
      </c>
      <c r="F89" s="60">
        <f>IFERROR(VLOOKUP(B89,西日本!$J:$L,3,FALSE),0)</f>
        <v>0</v>
      </c>
      <c r="G89" s="46">
        <f>IFERROR(VLOOKUP(B89,選抜!$J:$L,3,FALSE),0)</f>
        <v>0</v>
      </c>
      <c r="H89" s="60">
        <f>IFERROR(VLOOKUP(B89,秋関!$J:$L,3,FALSE),0)</f>
        <v>0</v>
      </c>
      <c r="I89" s="60">
        <f>IFERROR(VLOOKUP(B89,インカレ!$J:$L,3,FALSE),0)</f>
        <v>0</v>
      </c>
      <c r="J89" s="61">
        <f>IFERROR(VLOOKUP(B89,新人戦!$J:$L,3,FALSE),0)</f>
        <v>0</v>
      </c>
      <c r="K89" s="61">
        <f t="shared" si="3"/>
        <v>0</v>
      </c>
    </row>
    <row r="90" spans="1:11">
      <c r="A90" s="59">
        <f t="shared" si="2"/>
        <v>17</v>
      </c>
      <c r="B90" s="105" t="str">
        <f>選手!G84</f>
        <v>宮本 潤士</v>
      </c>
      <c r="C90" s="60" t="str">
        <f>IFERROR(VLOOKUP(B90,選手!$G:$I,2,FALSE),"")</f>
        <v>近畿大学</v>
      </c>
      <c r="D90" s="60">
        <f>IFERROR(VLOOKUP(B90,選手!$G:$I,3,FALSE),"")</f>
        <v>1</v>
      </c>
      <c r="E90" s="60">
        <f>IFERROR(VLOOKUP(B90,春関!$J:$L,3,FALSE),0)</f>
        <v>0</v>
      </c>
      <c r="F90" s="60">
        <f>IFERROR(VLOOKUP(B90,西日本!$J:$L,3,FALSE),0)</f>
        <v>0</v>
      </c>
      <c r="G90" s="46">
        <f>IFERROR(VLOOKUP(B90,選抜!$J:$L,3,FALSE),0)</f>
        <v>0</v>
      </c>
      <c r="H90" s="60">
        <f>IFERROR(VLOOKUP(B90,秋関!$J:$L,3,FALSE),0)</f>
        <v>0</v>
      </c>
      <c r="I90" s="60">
        <f>IFERROR(VLOOKUP(B90,インカレ!$J:$L,3,FALSE),0)</f>
        <v>0</v>
      </c>
      <c r="J90" s="61">
        <f>IFERROR(VLOOKUP(B90,新人戦!$J:$L,3,FALSE),0)</f>
        <v>0</v>
      </c>
      <c r="K90" s="61">
        <f t="shared" si="3"/>
        <v>0</v>
      </c>
    </row>
    <row r="91" spans="1:11">
      <c r="A91" s="59">
        <f t="shared" si="2"/>
        <v>17</v>
      </c>
      <c r="B91" s="105" t="str">
        <f>選手!G85</f>
        <v>森上 智稀</v>
      </c>
      <c r="C91" s="60" t="str">
        <f>IFERROR(VLOOKUP(B91,選手!$G:$I,2,FALSE),"")</f>
        <v>近畿大学</v>
      </c>
      <c r="D91" s="60">
        <f>IFERROR(VLOOKUP(B91,選手!$G:$I,3,FALSE),"")</f>
        <v>1</v>
      </c>
      <c r="E91" s="60">
        <f>IFERROR(VLOOKUP(B91,春関!$J:$L,3,FALSE),0)</f>
        <v>0</v>
      </c>
      <c r="F91" s="60">
        <f>IFERROR(VLOOKUP(B91,西日本!$J:$L,3,FALSE),0)</f>
        <v>0</v>
      </c>
      <c r="G91" s="46">
        <f>IFERROR(VLOOKUP(B91,選抜!$J:$L,3,FALSE),0)</f>
        <v>0</v>
      </c>
      <c r="H91" s="60">
        <f>IFERROR(VLOOKUP(B91,秋関!$J:$L,3,FALSE),0)</f>
        <v>0</v>
      </c>
      <c r="I91" s="60">
        <f>IFERROR(VLOOKUP(B91,インカレ!$J:$L,3,FALSE),0)</f>
        <v>0</v>
      </c>
      <c r="J91" s="61">
        <f>IFERROR(VLOOKUP(B91,新人戦!$J:$L,3,FALSE),0)</f>
        <v>0</v>
      </c>
      <c r="K91" s="61">
        <f t="shared" si="3"/>
        <v>0</v>
      </c>
    </row>
    <row r="92" spans="1:11">
      <c r="A92" s="59">
        <f t="shared" si="2"/>
        <v>17</v>
      </c>
      <c r="B92" s="105" t="str">
        <f>選手!G86</f>
        <v>和田中 柊友</v>
      </c>
      <c r="C92" s="60" t="str">
        <f>IFERROR(VLOOKUP(B92,選手!$G:$I,2,FALSE),"")</f>
        <v>近畿大学</v>
      </c>
      <c r="D92" s="60">
        <f>IFERROR(VLOOKUP(B92,選手!$G:$I,3,FALSE),"")</f>
        <v>1</v>
      </c>
      <c r="E92" s="60">
        <f>IFERROR(VLOOKUP(B92,春関!$J:$L,3,FALSE),0)</f>
        <v>0</v>
      </c>
      <c r="F92" s="60">
        <f>IFERROR(VLOOKUP(B92,西日本!$J:$L,3,FALSE),0)</f>
        <v>0</v>
      </c>
      <c r="G92" s="46">
        <f>IFERROR(VLOOKUP(B92,選抜!$J:$L,3,FALSE),0)</f>
        <v>0</v>
      </c>
      <c r="H92" s="60">
        <f>IFERROR(VLOOKUP(B92,秋関!$J:$L,3,FALSE),0)</f>
        <v>0</v>
      </c>
      <c r="I92" s="60">
        <f>IFERROR(VLOOKUP(B92,インカレ!$J:$L,3,FALSE),0)</f>
        <v>0</v>
      </c>
      <c r="J92" s="61">
        <f>IFERROR(VLOOKUP(B92,新人戦!$J:$L,3,FALSE),0)</f>
        <v>0</v>
      </c>
      <c r="K92" s="61">
        <f t="shared" si="3"/>
        <v>0</v>
      </c>
    </row>
    <row r="93" spans="1:11">
      <c r="A93" s="59">
        <f t="shared" si="2"/>
        <v>17</v>
      </c>
      <c r="B93" s="105" t="str">
        <f>選手!G87</f>
        <v>佐藤 祐太朗</v>
      </c>
      <c r="C93" s="60" t="str">
        <f>IFERROR(VLOOKUP(B93,選手!$G:$I,2,FALSE),"")</f>
        <v>甲南大学</v>
      </c>
      <c r="D93" s="60">
        <f>IFERROR(VLOOKUP(B93,選手!$G:$I,3,FALSE),"")</f>
        <v>4</v>
      </c>
      <c r="E93" s="60">
        <f>IFERROR(VLOOKUP(B93,春関!$J:$L,3,FALSE),0)</f>
        <v>0</v>
      </c>
      <c r="F93" s="60">
        <f>IFERROR(VLOOKUP(B93,西日本!$J:$L,3,FALSE),0)</f>
        <v>0</v>
      </c>
      <c r="G93" s="46">
        <f>IFERROR(VLOOKUP(B93,選抜!$J:$L,3,FALSE),0)</f>
        <v>0</v>
      </c>
      <c r="H93" s="60">
        <f>IFERROR(VLOOKUP(B93,秋関!$J:$L,3,FALSE),0)</f>
        <v>0</v>
      </c>
      <c r="I93" s="60">
        <f>IFERROR(VLOOKUP(B93,インカレ!$J:$L,3,FALSE),0)</f>
        <v>0</v>
      </c>
      <c r="J93" s="61">
        <f>IFERROR(VLOOKUP(B93,新人戦!$J:$L,3,FALSE),0)</f>
        <v>0</v>
      </c>
      <c r="K93" s="61">
        <f t="shared" si="3"/>
        <v>0</v>
      </c>
    </row>
    <row r="94" spans="1:11">
      <c r="A94" s="62">
        <f t="shared" si="2"/>
        <v>17</v>
      </c>
      <c r="B94" s="105" t="str">
        <f>選手!G89</f>
        <v>中家 秀太郎</v>
      </c>
      <c r="C94" s="63" t="str">
        <f>IFERROR(VLOOKUP(B94,選手!$G:$I,2,FALSE),"")</f>
        <v>甲南大学</v>
      </c>
      <c r="D94" s="63">
        <f>IFERROR(VLOOKUP(B94,選手!$G:$I,3,FALSE),"")</f>
        <v>3</v>
      </c>
      <c r="E94" s="63">
        <f>IFERROR(VLOOKUP(B94,春関!$J:$L,3,FALSE),0)</f>
        <v>0</v>
      </c>
      <c r="F94" s="63">
        <f>IFERROR(VLOOKUP(B94,西日本!$J:$L,3,FALSE),0)</f>
        <v>0</v>
      </c>
      <c r="G94" s="63">
        <f>IFERROR(VLOOKUP(B94,選抜!$J:$L,3,FALSE),0)</f>
        <v>0</v>
      </c>
      <c r="H94" s="63">
        <f>IFERROR(VLOOKUP(B94,秋関!$J:$L,3,FALSE),0)</f>
        <v>0</v>
      </c>
      <c r="I94" s="63">
        <f>IFERROR(VLOOKUP(B94,インカレ!$J:$L,3,FALSE),0)</f>
        <v>0</v>
      </c>
      <c r="J94" s="73">
        <f>IFERROR(VLOOKUP(B94,新人戦!$J:$L,3,FALSE),0)</f>
        <v>0</v>
      </c>
      <c r="K94" s="65">
        <f t="shared" si="3"/>
        <v>0</v>
      </c>
    </row>
    <row r="95" spans="1:11">
      <c r="A95" s="64">
        <f t="shared" si="2"/>
        <v>17</v>
      </c>
      <c r="B95" s="105" t="str">
        <f>選手!G90</f>
        <v>荒木 康輔
小泉 建斗</v>
      </c>
      <c r="C95" s="64" t="str">
        <f>IFERROR(VLOOKUP(B95,選手!$G:$I,2,FALSE),"")</f>
        <v>甲南大学</v>
      </c>
      <c r="D95" s="64">
        <f>IFERROR(VLOOKUP(B95,選手!$G:$I,3,FALSE),"")</f>
        <v>2</v>
      </c>
      <c r="E95" s="64">
        <f>IFERROR(VLOOKUP(B95,春関!$J:$L,3,FALSE),0)</f>
        <v>0</v>
      </c>
      <c r="F95" s="63">
        <f>IFERROR(VLOOKUP(B95,西日本!$J:$L,3,FALSE),0)</f>
        <v>0</v>
      </c>
      <c r="G95" s="63">
        <f>IFERROR(VLOOKUP(B95,選抜!$J:$L,3,FALSE),0)</f>
        <v>0</v>
      </c>
      <c r="H95" s="64">
        <f>IFERROR(VLOOKUP(B95,秋関!$J:$L,3,FALSE),0)</f>
        <v>0</v>
      </c>
      <c r="I95" s="64">
        <f>IFERROR(VLOOKUP(B95,インカレ!$J:$L,3,FALSE),0)</f>
        <v>0</v>
      </c>
      <c r="J95" s="46">
        <f>IFERROR(VLOOKUP(B95,新人戦!$J:$L,3,FALSE),0)</f>
        <v>0</v>
      </c>
      <c r="K95" s="64">
        <f t="shared" si="3"/>
        <v>0</v>
      </c>
    </row>
    <row r="96" spans="1:11">
      <c r="A96" s="64">
        <f t="shared" si="2"/>
        <v>17</v>
      </c>
      <c r="B96" s="105" t="str">
        <f>選手!G91</f>
        <v>小泉 建斗</v>
      </c>
      <c r="C96" s="64" t="str">
        <f>IFERROR(VLOOKUP(B96,選手!$G:$I,2,FALSE),"")</f>
        <v>甲南大学</v>
      </c>
      <c r="D96" s="64">
        <f>IFERROR(VLOOKUP(B96,選手!$G:$I,3,FALSE),"")</f>
        <v>2</v>
      </c>
      <c r="E96" s="64">
        <f>IFERROR(VLOOKUP(B96,春関!$J:$L,3,FALSE),0)</f>
        <v>0</v>
      </c>
      <c r="F96" s="63">
        <f>IFERROR(VLOOKUP(B96,西日本!$J:$L,3,FALSE),0)</f>
        <v>0</v>
      </c>
      <c r="G96" s="63">
        <f>IFERROR(VLOOKUP(B96,選抜!$J:$L,3,FALSE),0)</f>
        <v>0</v>
      </c>
      <c r="H96" s="64">
        <f>IFERROR(VLOOKUP(B96,秋関!$J:$L,3,FALSE),0)</f>
        <v>0</v>
      </c>
      <c r="I96" s="64">
        <f>IFERROR(VLOOKUP(B96,インカレ!$J:$L,3,FALSE),0)</f>
        <v>0</v>
      </c>
      <c r="J96" s="46">
        <f>IFERROR(VLOOKUP(B96,新人戦!$J:$L,3,FALSE),0)</f>
        <v>0</v>
      </c>
      <c r="K96" s="64">
        <f t="shared" si="3"/>
        <v>0</v>
      </c>
    </row>
    <row r="97" spans="1:11">
      <c r="A97" s="64">
        <f t="shared" si="2"/>
        <v>17</v>
      </c>
      <c r="B97" s="105" t="str">
        <f>選手!G92</f>
        <v>林 瑶晟</v>
      </c>
      <c r="C97" s="64" t="str">
        <f>IFERROR(VLOOKUP(B97,選手!$G:$I,2,FALSE),"")</f>
        <v>甲南大学</v>
      </c>
      <c r="D97" s="64">
        <f>IFERROR(VLOOKUP(B97,選手!$G:$I,3,FALSE),"")</f>
        <v>2</v>
      </c>
      <c r="E97" s="64">
        <f>IFERROR(VLOOKUP(B97,春関!$J:$L,3,FALSE),0)</f>
        <v>0</v>
      </c>
      <c r="F97" s="63">
        <f>IFERROR(VLOOKUP(B97,西日本!$J:$L,3,FALSE),0)</f>
        <v>0</v>
      </c>
      <c r="G97" s="63">
        <f>IFERROR(VLOOKUP(B97,選抜!$J:$L,3,FALSE),0)</f>
        <v>0</v>
      </c>
      <c r="H97" s="64">
        <f>IFERROR(VLOOKUP(B97,秋関!$J:$L,3,FALSE),0)</f>
        <v>0</v>
      </c>
      <c r="I97" s="64">
        <f>IFERROR(VLOOKUP(B97,インカレ!$J:$L,3,FALSE),0)</f>
        <v>0</v>
      </c>
      <c r="J97" s="46">
        <f>IFERROR(VLOOKUP(B97,新人戦!$J:$L,3,FALSE),0)</f>
        <v>0</v>
      </c>
      <c r="K97" s="64">
        <f t="shared" si="3"/>
        <v>0</v>
      </c>
    </row>
    <row r="98" spans="1:11">
      <c r="A98" s="64">
        <f t="shared" si="2"/>
        <v>17</v>
      </c>
      <c r="B98" s="105" t="str">
        <f>選手!G93</f>
        <v>丸田 誠人</v>
      </c>
      <c r="C98" s="64" t="str">
        <f>IFERROR(VLOOKUP(B98,選手!$G:$I,2,FALSE),"")</f>
        <v>甲南大学</v>
      </c>
      <c r="D98" s="64">
        <f>IFERROR(VLOOKUP(B98,選手!$G:$I,3,FALSE),"")</f>
        <v>2</v>
      </c>
      <c r="E98" s="64">
        <f>IFERROR(VLOOKUP(B98,春関!$J:$L,3,FALSE),0)</f>
        <v>0</v>
      </c>
      <c r="F98" s="63">
        <f>IFERROR(VLOOKUP(B98,西日本!$J:$L,3,FALSE),0)</f>
        <v>0</v>
      </c>
      <c r="G98" s="63">
        <f>IFERROR(VLOOKUP(B98,選抜!$J:$L,3,FALSE),0)</f>
        <v>0</v>
      </c>
      <c r="H98" s="64">
        <f>IFERROR(VLOOKUP(B98,秋関!$J:$L,3,FALSE),0)</f>
        <v>0</v>
      </c>
      <c r="I98" s="64">
        <f>IFERROR(VLOOKUP(B98,インカレ!$J:$L,3,FALSE),0)</f>
        <v>0</v>
      </c>
      <c r="J98" s="46">
        <f>IFERROR(VLOOKUP(B98,新人戦!$J:$L,3,FALSE),0)</f>
        <v>0</v>
      </c>
      <c r="K98" s="64">
        <f t="shared" si="3"/>
        <v>0</v>
      </c>
    </row>
    <row r="99" spans="1:11">
      <c r="A99" s="64">
        <f t="shared" si="2"/>
        <v>17</v>
      </c>
      <c r="B99" s="105" t="str">
        <f>選手!G94</f>
        <v>山崎 椋平</v>
      </c>
      <c r="C99" s="64" t="str">
        <f>IFERROR(VLOOKUP(B99,選手!$G:$I,2,FALSE),"")</f>
        <v>甲南大学</v>
      </c>
      <c r="D99" s="64">
        <f>IFERROR(VLOOKUP(B99,選手!$G:$I,3,FALSE),"")</f>
        <v>2</v>
      </c>
      <c r="E99" s="64">
        <f>IFERROR(VLOOKUP(B99,春関!$J:$L,3,FALSE),0)</f>
        <v>0</v>
      </c>
      <c r="F99" s="63">
        <f>IFERROR(VLOOKUP(B99,西日本!$J:$L,3,FALSE),0)</f>
        <v>0</v>
      </c>
      <c r="G99" s="63">
        <f>IFERROR(VLOOKUP(B99,選抜!$J:$L,3,FALSE),0)</f>
        <v>0</v>
      </c>
      <c r="H99" s="64">
        <f>IFERROR(VLOOKUP(B99,秋関!$J:$L,3,FALSE),0)</f>
        <v>0</v>
      </c>
      <c r="I99" s="64">
        <f>IFERROR(VLOOKUP(B99,インカレ!$J:$L,3,FALSE),0)</f>
        <v>0</v>
      </c>
      <c r="J99" s="46">
        <f>IFERROR(VLOOKUP(B99,新人戦!$J:$L,3,FALSE),0)</f>
        <v>0</v>
      </c>
      <c r="K99" s="64">
        <f t="shared" si="3"/>
        <v>0</v>
      </c>
    </row>
    <row r="100" spans="1:11">
      <c r="A100" s="64">
        <f t="shared" si="2"/>
        <v>17</v>
      </c>
      <c r="B100" s="105" t="str">
        <f>選手!G95</f>
        <v>山本 恵太朗</v>
      </c>
      <c r="C100" s="64" t="str">
        <f>IFERROR(VLOOKUP(B100,選手!$G:$I,2,FALSE),"")</f>
        <v>甲南大学</v>
      </c>
      <c r="D100" s="64">
        <f>IFERROR(VLOOKUP(B100,選手!$G:$I,3,FALSE),"")</f>
        <v>2</v>
      </c>
      <c r="E100" s="64">
        <f>IFERROR(VLOOKUP(B100,春関!$J:$L,3,FALSE),0)</f>
        <v>0</v>
      </c>
      <c r="F100" s="63">
        <f>IFERROR(VLOOKUP(B100,西日本!$J:$L,3,FALSE),0)</f>
        <v>0</v>
      </c>
      <c r="G100" s="63">
        <f>IFERROR(VLOOKUP(B100,選抜!$J:$L,3,FALSE),0)</f>
        <v>0</v>
      </c>
      <c r="H100" s="64">
        <f>IFERROR(VLOOKUP(B100,秋関!$J:$L,3,FALSE),0)</f>
        <v>0</v>
      </c>
      <c r="I100" s="64">
        <f>IFERROR(VLOOKUP(B100,インカレ!$J:$L,3,FALSE),0)</f>
        <v>0</v>
      </c>
      <c r="J100" s="46">
        <f>IFERROR(VLOOKUP(B100,新人戦!$J:$L,3,FALSE),0)</f>
        <v>0</v>
      </c>
      <c r="K100" s="64">
        <f t="shared" si="3"/>
        <v>0</v>
      </c>
    </row>
    <row r="101" spans="1:11">
      <c r="A101" s="64">
        <f t="shared" si="2"/>
        <v>17</v>
      </c>
      <c r="B101" s="105" t="str">
        <f>選手!G96</f>
        <v>萱原 秀亮</v>
      </c>
      <c r="C101" s="64" t="str">
        <f>IFERROR(VLOOKUP(B101,選手!$G:$I,2,FALSE),"")</f>
        <v>甲南大学</v>
      </c>
      <c r="D101" s="64">
        <f>IFERROR(VLOOKUP(B101,選手!$G:$I,3,FALSE),"")</f>
        <v>1</v>
      </c>
      <c r="E101" s="64">
        <f>IFERROR(VLOOKUP(B101,春関!$J:$L,3,FALSE),0)</f>
        <v>0</v>
      </c>
      <c r="F101" s="63">
        <f>IFERROR(VLOOKUP(B101,西日本!$J:$L,3,FALSE),0)</f>
        <v>0</v>
      </c>
      <c r="G101" s="63">
        <f>IFERROR(VLOOKUP(B101,選抜!$J:$L,3,FALSE),0)</f>
        <v>0</v>
      </c>
      <c r="H101" s="64">
        <f>IFERROR(VLOOKUP(B101,秋関!$J:$L,3,FALSE),0)</f>
        <v>0</v>
      </c>
      <c r="I101" s="64">
        <f>IFERROR(VLOOKUP(B101,インカレ!$J:$L,3,FALSE),0)</f>
        <v>0</v>
      </c>
      <c r="J101" s="46">
        <f>IFERROR(VLOOKUP(B101,新人戦!$J:$L,3,FALSE),0)</f>
        <v>0</v>
      </c>
      <c r="K101" s="64">
        <f t="shared" si="3"/>
        <v>0</v>
      </c>
    </row>
    <row r="102" spans="1:11">
      <c r="A102" s="64">
        <f t="shared" si="2"/>
        <v>17</v>
      </c>
      <c r="B102" s="105" t="str">
        <f>選手!G97</f>
        <v>犂 琥太郎</v>
      </c>
      <c r="C102" s="64" t="str">
        <f>IFERROR(VLOOKUP(B102,選手!$G:$I,2,FALSE),"")</f>
        <v>甲南大学</v>
      </c>
      <c r="D102" s="64">
        <f>IFERROR(VLOOKUP(B102,選手!$G:$I,3,FALSE),"")</f>
        <v>1</v>
      </c>
      <c r="E102" s="64">
        <f>IFERROR(VLOOKUP(B102,春関!$J:$L,3,FALSE),0)</f>
        <v>0</v>
      </c>
      <c r="F102" s="63">
        <f>IFERROR(VLOOKUP(B102,西日本!$J:$L,3,FALSE),0)</f>
        <v>0</v>
      </c>
      <c r="G102" s="63">
        <f>IFERROR(VLOOKUP(B102,選抜!$J:$L,3,FALSE),0)</f>
        <v>0</v>
      </c>
      <c r="H102" s="64">
        <f>IFERROR(VLOOKUP(B102,秋関!$J:$L,3,FALSE),0)</f>
        <v>0</v>
      </c>
      <c r="I102" s="64">
        <f>IFERROR(VLOOKUP(B102,インカレ!$J:$L,3,FALSE),0)</f>
        <v>0</v>
      </c>
      <c r="J102" s="46">
        <f>IFERROR(VLOOKUP(B102,新人戦!$J:$L,3,FALSE),0)</f>
        <v>0</v>
      </c>
      <c r="K102" s="64">
        <f t="shared" si="3"/>
        <v>0</v>
      </c>
    </row>
    <row r="103" spans="1:11">
      <c r="A103" s="64">
        <f t="shared" si="2"/>
        <v>17</v>
      </c>
      <c r="B103" s="105" t="str">
        <f>選手!G98</f>
        <v>白石 勇樹</v>
      </c>
      <c r="C103" s="64" t="str">
        <f>IFERROR(VLOOKUP(B103,選手!$G:$I,2,FALSE),"")</f>
        <v>甲南大学</v>
      </c>
      <c r="D103" s="64">
        <f>IFERROR(VLOOKUP(B103,選手!$G:$I,3,FALSE),"")</f>
        <v>1</v>
      </c>
      <c r="E103" s="64">
        <f>IFERROR(VLOOKUP(B103,春関!$J:$L,3,FALSE),0)</f>
        <v>0</v>
      </c>
      <c r="F103" s="63">
        <f>IFERROR(VLOOKUP(B103,西日本!$J:$L,3,FALSE),0)</f>
        <v>0</v>
      </c>
      <c r="G103" s="63">
        <f>IFERROR(VLOOKUP(B103,選抜!$J:$L,3,FALSE),0)</f>
        <v>0</v>
      </c>
      <c r="H103" s="64">
        <f>IFERROR(VLOOKUP(B103,秋関!$J:$L,3,FALSE),0)</f>
        <v>0</v>
      </c>
      <c r="I103" s="64">
        <f>IFERROR(VLOOKUP(B103,インカレ!$J:$L,3,FALSE),0)</f>
        <v>0</v>
      </c>
      <c r="J103" s="46">
        <f>IFERROR(VLOOKUP(B103,新人戦!$J:$L,3,FALSE),0)</f>
        <v>0</v>
      </c>
      <c r="K103" s="64">
        <f t="shared" si="3"/>
        <v>0</v>
      </c>
    </row>
    <row r="104" spans="1:11">
      <c r="A104" s="64">
        <f t="shared" si="2"/>
        <v>17</v>
      </c>
      <c r="B104" s="105" t="str">
        <f>選手!G99</f>
        <v>戸田 海翔</v>
      </c>
      <c r="C104" s="64" t="str">
        <f>IFERROR(VLOOKUP(B104,選手!$G:$I,2,FALSE),"")</f>
        <v>甲南大学</v>
      </c>
      <c r="D104" s="64">
        <f>IFERROR(VLOOKUP(B104,選手!$G:$I,3,FALSE),"")</f>
        <v>1</v>
      </c>
      <c r="E104" s="64">
        <f>IFERROR(VLOOKUP(B104,春関!$J:$L,3,FALSE),0)</f>
        <v>0</v>
      </c>
      <c r="F104" s="63">
        <f>IFERROR(VLOOKUP(B104,西日本!$J:$L,3,FALSE),0)</f>
        <v>0</v>
      </c>
      <c r="G104" s="63">
        <f>IFERROR(VLOOKUP(B104,選抜!$J:$L,3,FALSE),0)</f>
        <v>0</v>
      </c>
      <c r="H104" s="64">
        <f>IFERROR(VLOOKUP(B104,秋関!$J:$L,3,FALSE),0)</f>
        <v>0</v>
      </c>
      <c r="I104" s="64">
        <f>IFERROR(VLOOKUP(B104,インカレ!$J:$L,3,FALSE),0)</f>
        <v>0</v>
      </c>
      <c r="J104" s="46">
        <f>IFERROR(VLOOKUP(B104,新人戦!$J:$L,3,FALSE),0)</f>
        <v>0</v>
      </c>
      <c r="K104" s="64">
        <f t="shared" si="3"/>
        <v>0</v>
      </c>
    </row>
    <row r="105" spans="1:11">
      <c r="A105" s="64">
        <f t="shared" si="2"/>
        <v>17</v>
      </c>
      <c r="B105" s="105" t="str">
        <f>選手!G100</f>
        <v>松村 拓</v>
      </c>
      <c r="C105" s="64" t="str">
        <f>IFERROR(VLOOKUP(B105,選手!$G:$I,2,FALSE),"")</f>
        <v>甲南大学</v>
      </c>
      <c r="D105" s="64">
        <f>IFERROR(VLOOKUP(B105,選手!$G:$I,3,FALSE),"")</f>
        <v>1</v>
      </c>
      <c r="E105" s="64">
        <f>IFERROR(VLOOKUP(B105,春関!$J:$L,3,FALSE),0)</f>
        <v>0</v>
      </c>
      <c r="F105" s="63">
        <f>IFERROR(VLOOKUP(B105,西日本!$J:$L,3,FALSE),0)</f>
        <v>0</v>
      </c>
      <c r="G105" s="63">
        <f>IFERROR(VLOOKUP(B105,選抜!$J:$L,3,FALSE),0)</f>
        <v>0</v>
      </c>
      <c r="H105" s="64">
        <f>IFERROR(VLOOKUP(B105,秋関!$J:$L,3,FALSE),0)</f>
        <v>0</v>
      </c>
      <c r="I105" s="64">
        <f>IFERROR(VLOOKUP(B105,インカレ!$J:$L,3,FALSE),0)</f>
        <v>0</v>
      </c>
      <c r="J105" s="46">
        <f>IFERROR(VLOOKUP(B105,新人戦!$J:$L,3,FALSE),0)</f>
        <v>0</v>
      </c>
      <c r="K105" s="64">
        <f t="shared" si="3"/>
        <v>0</v>
      </c>
    </row>
    <row r="106" spans="1:11">
      <c r="A106" s="64">
        <f t="shared" si="2"/>
        <v>17</v>
      </c>
      <c r="B106" s="105" t="str">
        <f>選手!G101</f>
        <v>吉見 太陽</v>
      </c>
      <c r="C106" s="64" t="str">
        <f>IFERROR(VLOOKUP(B106,選手!$G:$I,2,FALSE),"")</f>
        <v>甲南大学</v>
      </c>
      <c r="D106" s="64">
        <f>IFERROR(VLOOKUP(B106,選手!$G:$I,3,FALSE),"")</f>
        <v>1</v>
      </c>
      <c r="E106" s="64">
        <f>IFERROR(VLOOKUP(B106,春関!$J:$L,3,FALSE),0)</f>
        <v>0</v>
      </c>
      <c r="F106" s="63">
        <f>IFERROR(VLOOKUP(B106,西日本!$J:$L,3,FALSE),0)</f>
        <v>0</v>
      </c>
      <c r="G106" s="63">
        <f>IFERROR(VLOOKUP(B106,選抜!$J:$L,3,FALSE),0)</f>
        <v>0</v>
      </c>
      <c r="H106" s="64">
        <f>IFERROR(VLOOKUP(B106,秋関!$J:$L,3,FALSE),0)</f>
        <v>0</v>
      </c>
      <c r="I106" s="64">
        <f>IFERROR(VLOOKUP(B106,インカレ!$J:$L,3,FALSE),0)</f>
        <v>0</v>
      </c>
      <c r="J106" s="46">
        <f>IFERROR(VLOOKUP(B106,新人戦!$J:$L,3,FALSE),0)</f>
        <v>0</v>
      </c>
      <c r="K106" s="64">
        <f t="shared" si="3"/>
        <v>0</v>
      </c>
    </row>
    <row r="107" spans="1:11">
      <c r="A107" s="64">
        <f t="shared" si="2"/>
        <v>17</v>
      </c>
      <c r="B107" s="105" t="str">
        <f>選手!G102</f>
        <v>山田 慮宇</v>
      </c>
      <c r="C107" s="64" t="str">
        <f>IFERROR(VLOOKUP(B107,選手!$G:$I,2,FALSE),"")</f>
        <v>四国大学</v>
      </c>
      <c r="D107" s="64">
        <f>IFERROR(VLOOKUP(B107,選手!$G:$I,3,FALSE),"")</f>
        <v>3</v>
      </c>
      <c r="E107" s="64">
        <f>IFERROR(VLOOKUP(B107,春関!$J:$L,3,FALSE),0)</f>
        <v>0</v>
      </c>
      <c r="F107" s="63">
        <f>IFERROR(VLOOKUP(B107,西日本!$J:$L,3,FALSE),0)</f>
        <v>0</v>
      </c>
      <c r="G107" s="63">
        <f>IFERROR(VLOOKUP(B107,選抜!$J:$L,3,FALSE),0)</f>
        <v>0</v>
      </c>
      <c r="H107" s="64">
        <f>IFERROR(VLOOKUP(B107,秋関!$J:$L,3,FALSE),0)</f>
        <v>0</v>
      </c>
      <c r="I107" s="64">
        <f>IFERROR(VLOOKUP(B107,インカレ!$J:$L,3,FALSE),0)</f>
        <v>0</v>
      </c>
      <c r="J107" s="46">
        <f>IFERROR(VLOOKUP(B107,新人戦!$J:$L,3,FALSE),0)</f>
        <v>0</v>
      </c>
      <c r="K107" s="64">
        <f t="shared" si="3"/>
        <v>0</v>
      </c>
    </row>
    <row r="108" spans="1:11">
      <c r="A108" s="64">
        <f t="shared" si="2"/>
        <v>17</v>
      </c>
      <c r="B108" s="105" t="str">
        <f>選手!G103</f>
        <v>大原 士侑</v>
      </c>
      <c r="C108" s="64" t="str">
        <f>IFERROR(VLOOKUP(B108,選手!$G:$I,2,FALSE),"")</f>
        <v>四国大学</v>
      </c>
      <c r="D108" s="64">
        <f>IFERROR(VLOOKUP(B108,選手!$G:$I,3,FALSE),"")</f>
        <v>1</v>
      </c>
      <c r="E108" s="64">
        <f>IFERROR(VLOOKUP(B108,春関!$J:$L,3,FALSE),0)</f>
        <v>0</v>
      </c>
      <c r="F108" s="63">
        <f>IFERROR(VLOOKUP(B108,西日本!$J:$L,3,FALSE),0)</f>
        <v>0</v>
      </c>
      <c r="G108" s="63">
        <f>IFERROR(VLOOKUP(B108,選抜!$J:$L,3,FALSE),0)</f>
        <v>0</v>
      </c>
      <c r="H108" s="64">
        <f>IFERROR(VLOOKUP(B108,秋関!$J:$L,3,FALSE),0)</f>
        <v>0</v>
      </c>
      <c r="I108" s="64">
        <f>IFERROR(VLOOKUP(B108,インカレ!$J:$L,3,FALSE),0)</f>
        <v>0</v>
      </c>
      <c r="J108" s="46">
        <f>IFERROR(VLOOKUP(B108,新人戦!$J:$L,3,FALSE),0)</f>
        <v>0</v>
      </c>
      <c r="K108" s="64">
        <f t="shared" si="3"/>
        <v>0</v>
      </c>
    </row>
    <row r="109" spans="1:11">
      <c r="A109" s="64">
        <f t="shared" si="2"/>
        <v>17</v>
      </c>
      <c r="B109" s="105" t="str">
        <f>選手!G104</f>
        <v>國兼 峻桐</v>
      </c>
      <c r="C109" s="64" t="str">
        <f>IFERROR(VLOOKUP(B109,選手!$G:$I,2,FALSE),"")</f>
        <v>大阪産業大学</v>
      </c>
      <c r="D109" s="64">
        <f>IFERROR(VLOOKUP(B109,選手!$G:$I,3,FALSE),"")</f>
        <v>4</v>
      </c>
      <c r="E109" s="64">
        <f>IFERROR(VLOOKUP(B109,春関!$J:$L,3,FALSE),0)</f>
        <v>0</v>
      </c>
      <c r="F109" s="63">
        <f>IFERROR(VLOOKUP(B109,西日本!$J:$L,3,FALSE),0)</f>
        <v>0</v>
      </c>
      <c r="G109" s="63">
        <f>IFERROR(VLOOKUP(B109,選抜!$J:$L,3,FALSE),0)</f>
        <v>0</v>
      </c>
      <c r="H109" s="64">
        <f>IFERROR(VLOOKUP(B109,秋関!$J:$L,3,FALSE),0)</f>
        <v>0</v>
      </c>
      <c r="I109" s="64">
        <f>IFERROR(VLOOKUP(B109,インカレ!$J:$L,3,FALSE),0)</f>
        <v>0</v>
      </c>
      <c r="J109" s="46">
        <f>IFERROR(VLOOKUP(B109,新人戦!$J:$L,3,FALSE),0)</f>
        <v>0</v>
      </c>
      <c r="K109" s="64">
        <f t="shared" si="3"/>
        <v>0</v>
      </c>
    </row>
    <row r="110" spans="1:11">
      <c r="A110" s="64">
        <f t="shared" si="2"/>
        <v>17</v>
      </c>
      <c r="B110" s="105" t="str">
        <f>選手!G105</f>
        <v>宮下 愛翔</v>
      </c>
      <c r="C110" s="64" t="str">
        <f>IFERROR(VLOOKUP(B110,選手!$G:$I,2,FALSE),"")</f>
        <v>大阪産業大学</v>
      </c>
      <c r="D110" s="64">
        <f>IFERROR(VLOOKUP(B110,選手!$G:$I,3,FALSE),"")</f>
        <v>4</v>
      </c>
      <c r="E110" s="64">
        <f>IFERROR(VLOOKUP(B110,春関!$J:$L,3,FALSE),0)</f>
        <v>0</v>
      </c>
      <c r="F110" s="63">
        <f>IFERROR(VLOOKUP(B110,西日本!$J:$L,3,FALSE),0)</f>
        <v>0</v>
      </c>
      <c r="G110" s="63">
        <f>IFERROR(VLOOKUP(B110,選抜!$J:$L,3,FALSE),0)</f>
        <v>0</v>
      </c>
      <c r="H110" s="64">
        <f>IFERROR(VLOOKUP(B110,秋関!$J:$L,3,FALSE),0)</f>
        <v>0</v>
      </c>
      <c r="I110" s="64">
        <f>IFERROR(VLOOKUP(B110,インカレ!$J:$L,3,FALSE),0)</f>
        <v>0</v>
      </c>
      <c r="J110" s="46">
        <f>IFERROR(VLOOKUP(B110,新人戦!$J:$L,3,FALSE),0)</f>
        <v>0</v>
      </c>
      <c r="K110" s="64">
        <f t="shared" si="3"/>
        <v>0</v>
      </c>
    </row>
    <row r="111" spans="1:11">
      <c r="A111" s="64">
        <f t="shared" si="2"/>
        <v>17</v>
      </c>
      <c r="B111" s="105" t="str">
        <f>選手!G106</f>
        <v>武田 真珠</v>
      </c>
      <c r="C111" s="64" t="str">
        <f>IFERROR(VLOOKUP(B111,選手!$G:$I,2,FALSE),"")</f>
        <v>大阪産業大学</v>
      </c>
      <c r="D111" s="64">
        <f>IFERROR(VLOOKUP(B111,選手!$G:$I,3,FALSE),"")</f>
        <v>4</v>
      </c>
      <c r="E111" s="64">
        <f>IFERROR(VLOOKUP(B111,春関!$J:$L,3,FALSE),0)</f>
        <v>0</v>
      </c>
      <c r="F111" s="63">
        <f>IFERROR(VLOOKUP(B111,西日本!$J:$L,3,FALSE),0)</f>
        <v>0</v>
      </c>
      <c r="G111" s="63">
        <f>IFERROR(VLOOKUP(B111,選抜!$J:$L,3,FALSE),0)</f>
        <v>0</v>
      </c>
      <c r="H111" s="64">
        <f>IFERROR(VLOOKUP(B111,秋関!$J:$L,3,FALSE),0)</f>
        <v>0</v>
      </c>
      <c r="I111" s="64">
        <f>IFERROR(VLOOKUP(B111,インカレ!$J:$L,3,FALSE),0)</f>
        <v>0</v>
      </c>
      <c r="J111" s="46">
        <f>IFERROR(VLOOKUP(B111,新人戦!$J:$L,3,FALSE),0)</f>
        <v>0</v>
      </c>
      <c r="K111" s="64">
        <f t="shared" si="3"/>
        <v>0</v>
      </c>
    </row>
    <row r="112" spans="1:11">
      <c r="A112" s="64">
        <f t="shared" si="2"/>
        <v>17</v>
      </c>
      <c r="B112" s="105" t="str">
        <f>選手!G107</f>
        <v>多田 隼翔</v>
      </c>
      <c r="C112" s="64" t="str">
        <f>IFERROR(VLOOKUP(B112,選手!$G:$I,2,FALSE),"")</f>
        <v>大阪産業大学</v>
      </c>
      <c r="D112" s="64">
        <f>IFERROR(VLOOKUP(B112,選手!$G:$I,3,FALSE),"")</f>
        <v>2</v>
      </c>
      <c r="E112" s="64">
        <f>IFERROR(VLOOKUP(B112,春関!$J:$L,3,FALSE),0)</f>
        <v>0</v>
      </c>
      <c r="F112" s="63">
        <f>IFERROR(VLOOKUP(B112,西日本!$J:$L,3,FALSE),0)</f>
        <v>0</v>
      </c>
      <c r="G112" s="63">
        <f>IFERROR(VLOOKUP(B112,選抜!$J:$L,3,FALSE),0)</f>
        <v>0</v>
      </c>
      <c r="H112" s="64">
        <f>IFERROR(VLOOKUP(B112,秋関!$J:$L,3,FALSE),0)</f>
        <v>0</v>
      </c>
      <c r="I112" s="64">
        <f>IFERROR(VLOOKUP(B112,インカレ!$J:$L,3,FALSE),0)</f>
        <v>0</v>
      </c>
      <c r="J112" s="46">
        <f>IFERROR(VLOOKUP(B112,新人戦!$J:$L,3,FALSE),0)</f>
        <v>0</v>
      </c>
      <c r="K112" s="64">
        <f t="shared" si="3"/>
        <v>0</v>
      </c>
    </row>
    <row r="113" spans="1:11">
      <c r="A113" s="64">
        <f t="shared" si="2"/>
        <v>17</v>
      </c>
      <c r="B113" s="105" t="str">
        <f>選手!G108</f>
        <v>赤松 里樹</v>
      </c>
      <c r="C113" s="64" t="str">
        <f>IFERROR(VLOOKUP(B113,選手!$G:$I,2,FALSE),"")</f>
        <v>大阪大学</v>
      </c>
      <c r="D113" s="64">
        <f>IFERROR(VLOOKUP(B113,選手!$G:$I,3,FALSE),"")</f>
        <v>4</v>
      </c>
      <c r="E113" s="64">
        <f>IFERROR(VLOOKUP(B113,春関!$J:$L,3,FALSE),0)</f>
        <v>0</v>
      </c>
      <c r="F113" s="63">
        <f>IFERROR(VLOOKUP(B113,西日本!$J:$L,3,FALSE),0)</f>
        <v>0</v>
      </c>
      <c r="G113" s="63">
        <f>IFERROR(VLOOKUP(B113,選抜!$J:$L,3,FALSE),0)</f>
        <v>0</v>
      </c>
      <c r="H113" s="64">
        <f>IFERROR(VLOOKUP(B113,秋関!$J:$L,3,FALSE),0)</f>
        <v>0</v>
      </c>
      <c r="I113" s="64">
        <f>IFERROR(VLOOKUP(B113,インカレ!$J:$L,3,FALSE),0)</f>
        <v>0</v>
      </c>
      <c r="J113" s="46">
        <f>IFERROR(VLOOKUP(B113,新人戦!$J:$L,3,FALSE),0)</f>
        <v>0</v>
      </c>
      <c r="K113" s="64">
        <f t="shared" si="3"/>
        <v>0</v>
      </c>
    </row>
    <row r="114" spans="1:11">
      <c r="A114" s="64">
        <f t="shared" si="2"/>
        <v>17</v>
      </c>
      <c r="B114" s="105" t="str">
        <f>選手!G109</f>
        <v>糸川 智博</v>
      </c>
      <c r="C114" s="64" t="str">
        <f>IFERROR(VLOOKUP(B114,選手!$G:$I,2,FALSE),"")</f>
        <v>大阪大学</v>
      </c>
      <c r="D114" s="64">
        <f>IFERROR(VLOOKUP(B114,選手!$G:$I,3,FALSE),"")</f>
        <v>4</v>
      </c>
      <c r="E114" s="64">
        <f>IFERROR(VLOOKUP(B114,春関!$J:$L,3,FALSE),0)</f>
        <v>0</v>
      </c>
      <c r="F114" s="63">
        <f>IFERROR(VLOOKUP(B114,西日本!$J:$L,3,FALSE),0)</f>
        <v>0</v>
      </c>
      <c r="G114" s="63">
        <f>IFERROR(VLOOKUP(B114,選抜!$J:$L,3,FALSE),0)</f>
        <v>0</v>
      </c>
      <c r="H114" s="64">
        <f>IFERROR(VLOOKUP(B114,秋関!$J:$L,3,FALSE),0)</f>
        <v>0</v>
      </c>
      <c r="I114" s="64">
        <f>IFERROR(VLOOKUP(B114,インカレ!$J:$L,3,FALSE),0)</f>
        <v>0</v>
      </c>
      <c r="J114" s="46">
        <f>IFERROR(VLOOKUP(B114,新人戦!$J:$L,3,FALSE),0)</f>
        <v>0</v>
      </c>
      <c r="K114" s="64">
        <f t="shared" si="3"/>
        <v>0</v>
      </c>
    </row>
    <row r="115" spans="1:11">
      <c r="A115" s="64">
        <f t="shared" si="2"/>
        <v>17</v>
      </c>
      <c r="B115" s="105" t="str">
        <f>選手!G110</f>
        <v>川口 駿也</v>
      </c>
      <c r="C115" s="64" t="str">
        <f>IFERROR(VLOOKUP(B115,選手!$G:$I,2,FALSE),"")</f>
        <v>大阪大学</v>
      </c>
      <c r="D115" s="64">
        <f>IFERROR(VLOOKUP(B115,選手!$G:$I,3,FALSE),"")</f>
        <v>4</v>
      </c>
      <c r="E115" s="64">
        <f>IFERROR(VLOOKUP(B115,春関!$J:$L,3,FALSE),0)</f>
        <v>0</v>
      </c>
      <c r="F115" s="63">
        <f>IFERROR(VLOOKUP(B115,西日本!$J:$L,3,FALSE),0)</f>
        <v>0</v>
      </c>
      <c r="G115" s="63">
        <f>IFERROR(VLOOKUP(B115,選抜!$J:$L,3,FALSE),0)</f>
        <v>0</v>
      </c>
      <c r="H115" s="64">
        <f>IFERROR(VLOOKUP(B115,秋関!$J:$L,3,FALSE),0)</f>
        <v>0</v>
      </c>
      <c r="I115" s="64">
        <f>IFERROR(VLOOKUP(B115,インカレ!$J:$L,3,FALSE),0)</f>
        <v>0</v>
      </c>
      <c r="J115" s="46">
        <f>IFERROR(VLOOKUP(B115,新人戦!$J:$L,3,FALSE),0)</f>
        <v>0</v>
      </c>
      <c r="K115" s="64">
        <f t="shared" si="3"/>
        <v>0</v>
      </c>
    </row>
    <row r="116" spans="1:11">
      <c r="A116" s="64">
        <f t="shared" si="2"/>
        <v>17</v>
      </c>
      <c r="B116" s="105" t="str">
        <f>選手!G111</f>
        <v>小門 巧</v>
      </c>
      <c r="C116" s="64" t="str">
        <f>IFERROR(VLOOKUP(B116,選手!$G:$I,2,FALSE),"")</f>
        <v>大阪大学</v>
      </c>
      <c r="D116" s="64">
        <f>IFERROR(VLOOKUP(B116,選手!$G:$I,3,FALSE),"")</f>
        <v>4</v>
      </c>
      <c r="E116" s="64">
        <f>IFERROR(VLOOKUP(B116,春関!$J:$L,3,FALSE),0)</f>
        <v>0</v>
      </c>
      <c r="F116" s="63">
        <f>IFERROR(VLOOKUP(B116,西日本!$J:$L,3,FALSE),0)</f>
        <v>0</v>
      </c>
      <c r="G116" s="63">
        <f>IFERROR(VLOOKUP(B116,選抜!$J:$L,3,FALSE),0)</f>
        <v>0</v>
      </c>
      <c r="H116" s="64">
        <f>IFERROR(VLOOKUP(B116,秋関!$J:$L,3,FALSE),0)</f>
        <v>0</v>
      </c>
      <c r="I116" s="64">
        <f>IFERROR(VLOOKUP(B116,インカレ!$J:$L,3,FALSE),0)</f>
        <v>0</v>
      </c>
      <c r="J116" s="46">
        <f>IFERROR(VLOOKUP(B116,新人戦!$J:$L,3,FALSE),0)</f>
        <v>0</v>
      </c>
      <c r="K116" s="64">
        <f t="shared" si="3"/>
        <v>0</v>
      </c>
    </row>
    <row r="117" spans="1:11">
      <c r="A117" s="64">
        <f t="shared" si="2"/>
        <v>17</v>
      </c>
      <c r="B117" s="105" t="str">
        <f>選手!G112</f>
        <v>佐久間 悠貴</v>
      </c>
      <c r="C117" s="64" t="str">
        <f>IFERROR(VLOOKUP(B117,選手!$G:$I,2,FALSE),"")</f>
        <v>大阪大学</v>
      </c>
      <c r="D117" s="64">
        <f>IFERROR(VLOOKUP(B117,選手!$G:$I,3,FALSE),"")</f>
        <v>4</v>
      </c>
      <c r="E117" s="64">
        <f>IFERROR(VLOOKUP(B117,春関!$J:$L,3,FALSE),0)</f>
        <v>0</v>
      </c>
      <c r="F117" s="63">
        <f>IFERROR(VLOOKUP(B117,西日本!$J:$L,3,FALSE),0)</f>
        <v>0</v>
      </c>
      <c r="G117" s="63">
        <f>IFERROR(VLOOKUP(B117,選抜!$J:$L,3,FALSE),0)</f>
        <v>0</v>
      </c>
      <c r="H117" s="64">
        <f>IFERROR(VLOOKUP(B117,秋関!$J:$L,3,FALSE),0)</f>
        <v>0</v>
      </c>
      <c r="I117" s="64">
        <f>IFERROR(VLOOKUP(B117,インカレ!$J:$L,3,FALSE),0)</f>
        <v>0</v>
      </c>
      <c r="J117" s="46">
        <f>IFERROR(VLOOKUP(B117,新人戦!$J:$L,3,FALSE),0)</f>
        <v>0</v>
      </c>
      <c r="K117" s="64">
        <f t="shared" si="3"/>
        <v>0</v>
      </c>
    </row>
    <row r="118" spans="1:11">
      <c r="A118" s="64">
        <f t="shared" si="2"/>
        <v>17</v>
      </c>
      <c r="B118" s="105" t="str">
        <f>選手!G113</f>
        <v>武田 喜孝</v>
      </c>
      <c r="C118" s="64" t="str">
        <f>IFERROR(VLOOKUP(B118,選手!$G:$I,2,FALSE),"")</f>
        <v>大阪大学</v>
      </c>
      <c r="D118" s="64">
        <f>IFERROR(VLOOKUP(B118,選手!$G:$I,3,FALSE),"")</f>
        <v>4</v>
      </c>
      <c r="E118" s="64">
        <f>IFERROR(VLOOKUP(B118,春関!$J:$L,3,FALSE),0)</f>
        <v>0</v>
      </c>
      <c r="F118" s="63">
        <f>IFERROR(VLOOKUP(B118,西日本!$J:$L,3,FALSE),0)</f>
        <v>0</v>
      </c>
      <c r="G118" s="63">
        <f>IFERROR(VLOOKUP(B118,選抜!$J:$L,3,FALSE),0)</f>
        <v>0</v>
      </c>
      <c r="H118" s="64">
        <f>IFERROR(VLOOKUP(B118,秋関!$J:$L,3,FALSE),0)</f>
        <v>0</v>
      </c>
      <c r="I118" s="64">
        <f>IFERROR(VLOOKUP(B118,インカレ!$J:$L,3,FALSE),0)</f>
        <v>0</v>
      </c>
      <c r="J118" s="46">
        <f>IFERROR(VLOOKUP(B118,新人戦!$J:$L,3,FALSE),0)</f>
        <v>0</v>
      </c>
      <c r="K118" s="64">
        <f t="shared" si="3"/>
        <v>0</v>
      </c>
    </row>
    <row r="119" spans="1:11">
      <c r="A119" s="64">
        <f t="shared" si="2"/>
        <v>17</v>
      </c>
      <c r="B119" s="105" t="str">
        <f>選手!G114</f>
        <v>橋本 真志</v>
      </c>
      <c r="C119" s="64" t="str">
        <f>IFERROR(VLOOKUP(B119,選手!$G:$I,2,FALSE),"")</f>
        <v>大阪大学</v>
      </c>
      <c r="D119" s="64">
        <f>IFERROR(VLOOKUP(B119,選手!$G:$I,3,FALSE),"")</f>
        <v>4</v>
      </c>
      <c r="E119" s="64">
        <f>IFERROR(VLOOKUP(B119,春関!$J:$L,3,FALSE),0)</f>
        <v>0</v>
      </c>
      <c r="F119" s="63">
        <f>IFERROR(VLOOKUP(B119,西日本!$J:$L,3,FALSE),0)</f>
        <v>0</v>
      </c>
      <c r="G119" s="63">
        <f>IFERROR(VLOOKUP(B119,選抜!$J:$L,3,FALSE),0)</f>
        <v>0</v>
      </c>
      <c r="H119" s="64">
        <f>IFERROR(VLOOKUP(B119,秋関!$J:$L,3,FALSE),0)</f>
        <v>0</v>
      </c>
      <c r="I119" s="64">
        <f>IFERROR(VLOOKUP(B119,インカレ!$J:$L,3,FALSE),0)</f>
        <v>0</v>
      </c>
      <c r="J119" s="46">
        <f>IFERROR(VLOOKUP(B119,新人戦!$J:$L,3,FALSE),0)</f>
        <v>0</v>
      </c>
      <c r="K119" s="64">
        <f t="shared" si="3"/>
        <v>0</v>
      </c>
    </row>
    <row r="120" spans="1:11">
      <c r="A120" s="64">
        <f t="shared" si="2"/>
        <v>17</v>
      </c>
      <c r="B120" s="105" t="e">
        <f>選手!#REF!</f>
        <v>#REF!</v>
      </c>
      <c r="C120" s="64" t="str">
        <f>IFERROR(VLOOKUP(B120,選手!$G:$I,2,FALSE),"")</f>
        <v/>
      </c>
      <c r="D120" s="64" t="str">
        <f>IFERROR(VLOOKUP(B120,選手!$G:$I,3,FALSE),"")</f>
        <v/>
      </c>
      <c r="E120" s="64">
        <f>IFERROR(VLOOKUP(B120,春関!$J:$L,3,FALSE),0)</f>
        <v>0</v>
      </c>
      <c r="F120" s="63">
        <f>IFERROR(VLOOKUP(B120,西日本!$J:$L,3,FALSE),0)</f>
        <v>0</v>
      </c>
      <c r="G120" s="63">
        <f>IFERROR(VLOOKUP(B120,選抜!$J:$L,3,FALSE),0)</f>
        <v>0</v>
      </c>
      <c r="H120" s="64">
        <f>IFERROR(VLOOKUP(B120,秋関!$J:$L,3,FALSE),0)</f>
        <v>0</v>
      </c>
      <c r="I120" s="64">
        <f>IFERROR(VLOOKUP(B120,インカレ!$J:$L,3,FALSE),0)</f>
        <v>0</v>
      </c>
      <c r="J120" s="46">
        <f>IFERROR(VLOOKUP(B120,新人戦!$J:$L,3,FALSE),0)</f>
        <v>0</v>
      </c>
      <c r="K120" s="64">
        <f t="shared" si="3"/>
        <v>0</v>
      </c>
    </row>
    <row r="121" spans="1:11">
      <c r="A121" s="64">
        <f t="shared" si="2"/>
        <v>17</v>
      </c>
      <c r="B121" s="105" t="str">
        <f>選手!G115</f>
        <v>園田 雄基</v>
      </c>
      <c r="C121" s="64" t="str">
        <f>IFERROR(VLOOKUP(B121,選手!$G:$I,2,FALSE),"")</f>
        <v>大阪大学</v>
      </c>
      <c r="D121" s="64">
        <f>IFERROR(VLOOKUP(B121,選手!$G:$I,3,FALSE),"")</f>
        <v>3</v>
      </c>
      <c r="E121" s="64">
        <f>IFERROR(VLOOKUP(B121,春関!$J:$L,3,FALSE),0)</f>
        <v>0</v>
      </c>
      <c r="F121" s="63">
        <f>IFERROR(VLOOKUP(B121,西日本!$J:$L,3,FALSE),0)</f>
        <v>0</v>
      </c>
      <c r="G121" s="63">
        <f>IFERROR(VLOOKUP(B121,選抜!$J:$L,3,FALSE),0)</f>
        <v>0</v>
      </c>
      <c r="H121" s="64">
        <f>IFERROR(VLOOKUP(B121,秋関!$J:$L,3,FALSE),0)</f>
        <v>0</v>
      </c>
      <c r="I121" s="64">
        <f>IFERROR(VLOOKUP(B121,インカレ!$J:$L,3,FALSE),0)</f>
        <v>0</v>
      </c>
      <c r="J121" s="46">
        <f>IFERROR(VLOOKUP(B121,新人戦!$J:$L,3,FALSE),0)</f>
        <v>0</v>
      </c>
      <c r="K121" s="64">
        <f t="shared" si="3"/>
        <v>0</v>
      </c>
    </row>
    <row r="122" spans="1:11">
      <c r="A122" s="64">
        <f t="shared" si="2"/>
        <v>17</v>
      </c>
      <c r="B122" s="105" t="str">
        <f>選手!G116</f>
        <v>橋村 侑樹</v>
      </c>
      <c r="C122" s="64" t="str">
        <f>IFERROR(VLOOKUP(B122,選手!$G:$I,2,FALSE),"")</f>
        <v>大阪大学</v>
      </c>
      <c r="D122" s="64">
        <f>IFERROR(VLOOKUP(B122,選手!$G:$I,3,FALSE),"")</f>
        <v>3</v>
      </c>
      <c r="E122" s="64">
        <f>IFERROR(VLOOKUP(B122,春関!$J:$L,3,FALSE),0)</f>
        <v>0</v>
      </c>
      <c r="F122" s="63">
        <f>IFERROR(VLOOKUP(B122,西日本!$J:$L,3,FALSE),0)</f>
        <v>0</v>
      </c>
      <c r="G122" s="63">
        <f>IFERROR(VLOOKUP(B122,選抜!$J:$L,3,FALSE),0)</f>
        <v>0</v>
      </c>
      <c r="H122" s="64">
        <f>IFERROR(VLOOKUP(B122,秋関!$J:$L,3,FALSE),0)</f>
        <v>0</v>
      </c>
      <c r="I122" s="64">
        <f>IFERROR(VLOOKUP(B122,インカレ!$J:$L,3,FALSE),0)</f>
        <v>0</v>
      </c>
      <c r="J122" s="46">
        <f>IFERROR(VLOOKUP(B122,新人戦!$J:$L,3,FALSE),0)</f>
        <v>0</v>
      </c>
      <c r="K122" s="64">
        <f t="shared" si="3"/>
        <v>0</v>
      </c>
    </row>
    <row r="123" spans="1:11">
      <c r="A123" s="64">
        <f t="shared" si="2"/>
        <v>17</v>
      </c>
      <c r="B123" s="105" t="str">
        <f>選手!G117</f>
        <v>安達 啓太</v>
      </c>
      <c r="C123" s="64" t="str">
        <f>IFERROR(VLOOKUP(B123,選手!$G:$I,2,FALSE),"")</f>
        <v>大阪大学</v>
      </c>
      <c r="D123" s="64">
        <f>IFERROR(VLOOKUP(B123,選手!$G:$I,3,FALSE),"")</f>
        <v>2</v>
      </c>
      <c r="E123" s="64">
        <f>IFERROR(VLOOKUP(B123,春関!$J:$L,3,FALSE),0)</f>
        <v>0</v>
      </c>
      <c r="F123" s="63">
        <f>IFERROR(VLOOKUP(B123,西日本!$J:$L,3,FALSE),0)</f>
        <v>0</v>
      </c>
      <c r="G123" s="63">
        <f>IFERROR(VLOOKUP(B123,選抜!$J:$L,3,FALSE),0)</f>
        <v>0</v>
      </c>
      <c r="H123" s="64">
        <f>IFERROR(VLOOKUP(B123,秋関!$J:$L,3,FALSE),0)</f>
        <v>0</v>
      </c>
      <c r="I123" s="64">
        <f>IFERROR(VLOOKUP(B123,インカレ!$J:$L,3,FALSE),0)</f>
        <v>0</v>
      </c>
      <c r="J123" s="46">
        <f>IFERROR(VLOOKUP(B123,新人戦!$J:$L,3,FALSE),0)</f>
        <v>0</v>
      </c>
      <c r="K123" s="64">
        <f t="shared" si="3"/>
        <v>0</v>
      </c>
    </row>
    <row r="124" spans="1:11">
      <c r="A124" s="64">
        <f t="shared" si="2"/>
        <v>17</v>
      </c>
      <c r="B124" s="105" t="str">
        <f>選手!G118</f>
        <v>伊澤 颯真</v>
      </c>
      <c r="C124" s="64" t="str">
        <f>IFERROR(VLOOKUP(B124,選手!$G:$I,2,FALSE),"")</f>
        <v>大阪大学</v>
      </c>
      <c r="D124" s="64">
        <f>IFERROR(VLOOKUP(B124,選手!$G:$I,3,FALSE),"")</f>
        <v>2</v>
      </c>
      <c r="E124" s="64">
        <f>IFERROR(VLOOKUP(B124,春関!$J:$L,3,FALSE),0)</f>
        <v>0</v>
      </c>
      <c r="F124" s="63">
        <f>IFERROR(VLOOKUP(B124,西日本!$J:$L,3,FALSE),0)</f>
        <v>0</v>
      </c>
      <c r="G124" s="63">
        <f>IFERROR(VLOOKUP(B124,選抜!$J:$L,3,FALSE),0)</f>
        <v>0</v>
      </c>
      <c r="H124" s="64">
        <f>IFERROR(VLOOKUP(B124,秋関!$J:$L,3,FALSE),0)</f>
        <v>0</v>
      </c>
      <c r="I124" s="64">
        <f>IFERROR(VLOOKUP(B124,インカレ!$J:$L,3,FALSE),0)</f>
        <v>0</v>
      </c>
      <c r="J124" s="46">
        <f>IFERROR(VLOOKUP(B124,新人戦!$J:$L,3,FALSE),0)</f>
        <v>0</v>
      </c>
      <c r="K124" s="64">
        <f t="shared" si="3"/>
        <v>0</v>
      </c>
    </row>
    <row r="125" spans="1:11">
      <c r="A125" s="64">
        <f t="shared" si="2"/>
        <v>17</v>
      </c>
      <c r="B125" s="105" t="str">
        <f>選手!G119</f>
        <v>和泉 勝衛</v>
      </c>
      <c r="C125" s="64" t="str">
        <f>IFERROR(VLOOKUP(B125,選手!$G:$I,2,FALSE),"")</f>
        <v>大阪大学</v>
      </c>
      <c r="D125" s="64">
        <f>IFERROR(VLOOKUP(B125,選手!$G:$I,3,FALSE),"")</f>
        <v>2</v>
      </c>
      <c r="E125" s="64">
        <f>IFERROR(VLOOKUP(B125,春関!$J:$L,3,FALSE),0)</f>
        <v>0</v>
      </c>
      <c r="F125" s="63">
        <f>IFERROR(VLOOKUP(B125,西日本!$J:$L,3,FALSE),0)</f>
        <v>0</v>
      </c>
      <c r="G125" s="63">
        <f>IFERROR(VLOOKUP(B125,選抜!$J:$L,3,FALSE),0)</f>
        <v>0</v>
      </c>
      <c r="H125" s="64">
        <f>IFERROR(VLOOKUP(B125,秋関!$J:$L,3,FALSE),0)</f>
        <v>0</v>
      </c>
      <c r="I125" s="64">
        <f>IFERROR(VLOOKUP(B125,インカレ!$J:$L,3,FALSE),0)</f>
        <v>0</v>
      </c>
      <c r="J125" s="46">
        <f>IFERROR(VLOOKUP(B125,新人戦!$J:$L,3,FALSE),0)</f>
        <v>0</v>
      </c>
      <c r="K125" s="64">
        <f t="shared" si="3"/>
        <v>0</v>
      </c>
    </row>
    <row r="126" spans="1:11">
      <c r="A126" s="64">
        <f t="shared" si="2"/>
        <v>17</v>
      </c>
      <c r="B126" s="105" t="str">
        <f>選手!G120</f>
        <v>イン テンカ</v>
      </c>
      <c r="C126" s="64" t="str">
        <f>IFERROR(VLOOKUP(B126,選手!$G:$I,2,FALSE),"")</f>
        <v>大阪大学</v>
      </c>
      <c r="D126" s="64">
        <f>IFERROR(VLOOKUP(B126,選手!$G:$I,3,FALSE),"")</f>
        <v>2</v>
      </c>
      <c r="E126" s="64">
        <f>IFERROR(VLOOKUP(B126,春関!$J:$L,3,FALSE),0)</f>
        <v>0</v>
      </c>
      <c r="F126" s="63">
        <f>IFERROR(VLOOKUP(B126,西日本!$J:$L,3,FALSE),0)</f>
        <v>0</v>
      </c>
      <c r="G126" s="63">
        <f>IFERROR(VLOOKUP(B126,選抜!$J:$L,3,FALSE),0)</f>
        <v>0</v>
      </c>
      <c r="H126" s="64">
        <f>IFERROR(VLOOKUP(B126,秋関!$J:$L,3,FALSE),0)</f>
        <v>0</v>
      </c>
      <c r="I126" s="64">
        <f>IFERROR(VLOOKUP(B126,インカレ!$J:$L,3,FALSE),0)</f>
        <v>0</v>
      </c>
      <c r="J126" s="46">
        <f>IFERROR(VLOOKUP(B126,新人戦!$J:$L,3,FALSE),0)</f>
        <v>0</v>
      </c>
      <c r="K126" s="64">
        <f t="shared" si="3"/>
        <v>0</v>
      </c>
    </row>
    <row r="127" spans="1:11">
      <c r="A127" s="64">
        <f t="shared" si="2"/>
        <v>17</v>
      </c>
      <c r="B127" s="105" t="str">
        <f>選手!G121</f>
        <v>折田 皓</v>
      </c>
      <c r="C127" s="64" t="str">
        <f>IFERROR(VLOOKUP(B127,選手!$G:$I,2,FALSE),"")</f>
        <v>大阪大学</v>
      </c>
      <c r="D127" s="64">
        <f>IFERROR(VLOOKUP(B127,選手!$G:$I,3,FALSE),"")</f>
        <v>2</v>
      </c>
      <c r="E127" s="64">
        <f>IFERROR(VLOOKUP(B127,春関!$J:$L,3,FALSE),0)</f>
        <v>0</v>
      </c>
      <c r="F127" s="63">
        <f>IFERROR(VLOOKUP(B127,西日本!$J:$L,3,FALSE),0)</f>
        <v>0</v>
      </c>
      <c r="G127" s="63">
        <f>IFERROR(VLOOKUP(B127,選抜!$J:$L,3,FALSE),0)</f>
        <v>0</v>
      </c>
      <c r="H127" s="64">
        <f>IFERROR(VLOOKUP(B127,秋関!$J:$L,3,FALSE),0)</f>
        <v>0</v>
      </c>
      <c r="I127" s="64">
        <f>IFERROR(VLOOKUP(B127,インカレ!$J:$L,3,FALSE),0)</f>
        <v>0</v>
      </c>
      <c r="J127" s="46">
        <f>IFERROR(VLOOKUP(B127,新人戦!$J:$L,3,FALSE),0)</f>
        <v>0</v>
      </c>
      <c r="K127" s="64">
        <f t="shared" si="3"/>
        <v>0</v>
      </c>
    </row>
    <row r="128" spans="1:11">
      <c r="A128" s="64">
        <f t="shared" si="2"/>
        <v>17</v>
      </c>
      <c r="B128" s="105" t="str">
        <f>選手!G122</f>
        <v>岸部 伊織</v>
      </c>
      <c r="C128" s="64" t="str">
        <f>IFERROR(VLOOKUP(B128,選手!$G:$I,2,FALSE),"")</f>
        <v>大阪大学</v>
      </c>
      <c r="D128" s="64">
        <f>IFERROR(VLOOKUP(B128,選手!$G:$I,3,FALSE),"")</f>
        <v>2</v>
      </c>
      <c r="E128" s="64">
        <f>IFERROR(VLOOKUP(B128,春関!$J:$L,3,FALSE),0)</f>
        <v>0</v>
      </c>
      <c r="F128" s="63">
        <f>IFERROR(VLOOKUP(B128,西日本!$J:$L,3,FALSE),0)</f>
        <v>0</v>
      </c>
      <c r="G128" s="63">
        <f>IFERROR(VLOOKUP(B128,選抜!$J:$L,3,FALSE),0)</f>
        <v>0</v>
      </c>
      <c r="H128" s="64">
        <f>IFERROR(VLOOKUP(B128,秋関!$J:$L,3,FALSE),0)</f>
        <v>0</v>
      </c>
      <c r="I128" s="64">
        <f>IFERROR(VLOOKUP(B128,インカレ!$J:$L,3,FALSE),0)</f>
        <v>0</v>
      </c>
      <c r="J128" s="46">
        <f>IFERROR(VLOOKUP(B128,新人戦!$J:$L,3,FALSE),0)</f>
        <v>0</v>
      </c>
      <c r="K128" s="64">
        <f t="shared" si="3"/>
        <v>0</v>
      </c>
    </row>
    <row r="129" spans="1:11">
      <c r="A129" s="64">
        <f t="shared" si="2"/>
        <v>17</v>
      </c>
      <c r="B129" s="105" t="str">
        <f>選手!G123</f>
        <v>沖野 茂之</v>
      </c>
      <c r="C129" s="64" t="str">
        <f>IFERROR(VLOOKUP(B129,選手!$G:$I,2,FALSE),"")</f>
        <v>大阪大学</v>
      </c>
      <c r="D129" s="64">
        <f>IFERROR(VLOOKUP(B129,選手!$G:$I,3,FALSE),"")</f>
        <v>3</v>
      </c>
      <c r="E129" s="64">
        <f>IFERROR(VLOOKUP(B129,春関!$J:$L,3,FALSE),0)</f>
        <v>0</v>
      </c>
      <c r="F129" s="63">
        <f>IFERROR(VLOOKUP(B129,西日本!$J:$L,3,FALSE),0)</f>
        <v>0</v>
      </c>
      <c r="G129" s="63">
        <f>IFERROR(VLOOKUP(B129,選抜!$J:$L,3,FALSE),0)</f>
        <v>0</v>
      </c>
      <c r="H129" s="64">
        <f>IFERROR(VLOOKUP(B129,秋関!$J:$L,3,FALSE),0)</f>
        <v>0</v>
      </c>
      <c r="I129" s="64">
        <f>IFERROR(VLOOKUP(B129,インカレ!$J:$L,3,FALSE),0)</f>
        <v>0</v>
      </c>
      <c r="J129" s="46">
        <f>IFERROR(VLOOKUP(B129,新人戦!$J:$L,3,FALSE),0)</f>
        <v>0</v>
      </c>
      <c r="K129" s="64">
        <f t="shared" si="3"/>
        <v>0</v>
      </c>
    </row>
    <row r="130" spans="1:11">
      <c r="A130" s="64">
        <f t="shared" ref="A130:A193" si="4">RANK($K130,$K:$K)</f>
        <v>17</v>
      </c>
      <c r="B130" s="105" t="str">
        <f>選手!G124</f>
        <v>濟川 勇汰</v>
      </c>
      <c r="C130" s="64" t="str">
        <f>IFERROR(VLOOKUP(B130,選手!$G:$I,2,FALSE),"")</f>
        <v>大阪大学</v>
      </c>
      <c r="D130" s="64">
        <f>IFERROR(VLOOKUP(B130,選手!$G:$I,3,FALSE),"")</f>
        <v>2</v>
      </c>
      <c r="E130" s="64">
        <f>IFERROR(VLOOKUP(B130,春関!$J:$L,3,FALSE),0)</f>
        <v>0</v>
      </c>
      <c r="F130" s="63">
        <f>IFERROR(VLOOKUP(B130,西日本!$J:$L,3,FALSE),0)</f>
        <v>0</v>
      </c>
      <c r="G130" s="63">
        <f>IFERROR(VLOOKUP(B130,選抜!$J:$L,3,FALSE),0)</f>
        <v>0</v>
      </c>
      <c r="H130" s="64">
        <f>IFERROR(VLOOKUP(B130,秋関!$J:$L,3,FALSE),0)</f>
        <v>0</v>
      </c>
      <c r="I130" s="64">
        <f>IFERROR(VLOOKUP(B130,インカレ!$J:$L,3,FALSE),0)</f>
        <v>0</v>
      </c>
      <c r="J130" s="46">
        <f>IFERROR(VLOOKUP(B130,新人戦!$J:$L,3,FALSE),0)</f>
        <v>0</v>
      </c>
      <c r="K130" s="64">
        <f t="shared" ref="K130:K193" si="5">LARGE(E130:J130,1)+LARGE(E130:J130,2)+LARGE(E130:J130,3)</f>
        <v>0</v>
      </c>
    </row>
    <row r="131" spans="1:11">
      <c r="A131" s="64">
        <f t="shared" si="4"/>
        <v>17</v>
      </c>
      <c r="B131" s="105" t="str">
        <f>選手!G125</f>
        <v>谷 佳紀</v>
      </c>
      <c r="C131" s="64" t="str">
        <f>IFERROR(VLOOKUP(B131,選手!$G:$I,2,FALSE),"")</f>
        <v>大阪大学</v>
      </c>
      <c r="D131" s="64">
        <f>IFERROR(VLOOKUP(B131,選手!$G:$I,3,FALSE),"")</f>
        <v>2</v>
      </c>
      <c r="E131" s="64">
        <f>IFERROR(VLOOKUP(B131,春関!$J:$L,3,FALSE),0)</f>
        <v>0</v>
      </c>
      <c r="F131" s="63">
        <f>IFERROR(VLOOKUP(B131,西日本!$J:$L,3,FALSE),0)</f>
        <v>0</v>
      </c>
      <c r="G131" s="63">
        <f>IFERROR(VLOOKUP(B131,選抜!$J:$L,3,FALSE),0)</f>
        <v>0</v>
      </c>
      <c r="H131" s="64">
        <f>IFERROR(VLOOKUP(B131,秋関!$J:$L,3,FALSE),0)</f>
        <v>0</v>
      </c>
      <c r="I131" s="64">
        <f>IFERROR(VLOOKUP(B131,インカレ!$J:$L,3,FALSE),0)</f>
        <v>0</v>
      </c>
      <c r="J131" s="46">
        <f>IFERROR(VLOOKUP(B131,新人戦!$J:$L,3,FALSE),0)</f>
        <v>0</v>
      </c>
      <c r="K131" s="64">
        <f t="shared" si="5"/>
        <v>0</v>
      </c>
    </row>
    <row r="132" spans="1:11">
      <c r="A132" s="64">
        <f t="shared" si="4"/>
        <v>17</v>
      </c>
      <c r="B132" s="105" t="str">
        <f>選手!G126</f>
        <v>濱田 智也</v>
      </c>
      <c r="C132" s="64" t="str">
        <f>IFERROR(VLOOKUP(B132,選手!$G:$I,2,FALSE),"")</f>
        <v>大阪大学</v>
      </c>
      <c r="D132" s="64">
        <f>IFERROR(VLOOKUP(B132,選手!$G:$I,3,FALSE),"")</f>
        <v>2</v>
      </c>
      <c r="E132" s="64">
        <f>IFERROR(VLOOKUP(B132,春関!$J:$L,3,FALSE),0)</f>
        <v>0</v>
      </c>
      <c r="F132" s="63">
        <f>IFERROR(VLOOKUP(B132,西日本!$J:$L,3,FALSE),0)</f>
        <v>0</v>
      </c>
      <c r="G132" s="63">
        <f>IFERROR(VLOOKUP(B132,選抜!$J:$L,3,FALSE),0)</f>
        <v>0</v>
      </c>
      <c r="H132" s="64">
        <f>IFERROR(VLOOKUP(B132,秋関!$J:$L,3,FALSE),0)</f>
        <v>0</v>
      </c>
      <c r="I132" s="64">
        <f>IFERROR(VLOOKUP(B132,インカレ!$J:$L,3,FALSE),0)</f>
        <v>0</v>
      </c>
      <c r="J132" s="46">
        <f>IFERROR(VLOOKUP(B132,新人戦!$J:$L,3,FALSE),0)</f>
        <v>0</v>
      </c>
      <c r="K132" s="64">
        <f t="shared" si="5"/>
        <v>0</v>
      </c>
    </row>
    <row r="133" spans="1:11">
      <c r="A133" s="64">
        <f t="shared" si="4"/>
        <v>17</v>
      </c>
      <c r="B133" s="105" t="str">
        <f>選手!G127</f>
        <v>松本 幸真</v>
      </c>
      <c r="C133" s="64" t="str">
        <f>IFERROR(VLOOKUP(B133,選手!$G:$I,2,FALSE),"")</f>
        <v>大阪大学</v>
      </c>
      <c r="D133" s="64">
        <f>IFERROR(VLOOKUP(B133,選手!$G:$I,3,FALSE),"")</f>
        <v>2</v>
      </c>
      <c r="E133" s="64">
        <f>IFERROR(VLOOKUP(B133,春関!$J:$L,3,FALSE),0)</f>
        <v>0</v>
      </c>
      <c r="F133" s="63">
        <f>IFERROR(VLOOKUP(B133,西日本!$J:$L,3,FALSE),0)</f>
        <v>0</v>
      </c>
      <c r="G133" s="63">
        <f>IFERROR(VLOOKUP(B133,選抜!$J:$L,3,FALSE),0)</f>
        <v>0</v>
      </c>
      <c r="H133" s="64">
        <f>IFERROR(VLOOKUP(B133,秋関!$J:$L,3,FALSE),0)</f>
        <v>0</v>
      </c>
      <c r="I133" s="64">
        <f>IFERROR(VLOOKUP(B133,インカレ!$J:$L,3,FALSE),0)</f>
        <v>0</v>
      </c>
      <c r="J133" s="46">
        <f>IFERROR(VLOOKUP(B133,新人戦!$J:$L,3,FALSE),0)</f>
        <v>0</v>
      </c>
      <c r="K133" s="64">
        <f t="shared" si="5"/>
        <v>0</v>
      </c>
    </row>
    <row r="134" spans="1:11">
      <c r="A134" s="64">
        <f t="shared" si="4"/>
        <v>17</v>
      </c>
      <c r="B134" s="105" t="str">
        <f>選手!G128</f>
        <v>池上 聡範</v>
      </c>
      <c r="C134" s="64" t="str">
        <f>IFERROR(VLOOKUP(B134,選手!$G:$I,2,FALSE),"")</f>
        <v>大阪大学</v>
      </c>
      <c r="D134" s="64">
        <f>IFERROR(VLOOKUP(B134,選手!$G:$I,3,FALSE),"")</f>
        <v>1</v>
      </c>
      <c r="E134" s="64">
        <f>IFERROR(VLOOKUP(B134,春関!$J:$L,3,FALSE),0)</f>
        <v>0</v>
      </c>
      <c r="F134" s="63">
        <f>IFERROR(VLOOKUP(B134,西日本!$J:$L,3,FALSE),0)</f>
        <v>0</v>
      </c>
      <c r="G134" s="63">
        <f>IFERROR(VLOOKUP(B134,選抜!$J:$L,3,FALSE),0)</f>
        <v>0</v>
      </c>
      <c r="H134" s="64">
        <f>IFERROR(VLOOKUP(B134,秋関!$J:$L,3,FALSE),0)</f>
        <v>0</v>
      </c>
      <c r="I134" s="64">
        <f>IFERROR(VLOOKUP(B134,インカレ!$J:$L,3,FALSE),0)</f>
        <v>0</v>
      </c>
      <c r="J134" s="46">
        <f>IFERROR(VLOOKUP(B134,新人戦!$J:$L,3,FALSE),0)</f>
        <v>0</v>
      </c>
      <c r="K134" s="64">
        <f t="shared" si="5"/>
        <v>0</v>
      </c>
    </row>
    <row r="135" spans="1:11">
      <c r="A135" s="64">
        <f t="shared" si="4"/>
        <v>17</v>
      </c>
      <c r="B135" s="105" t="str">
        <f>選手!G129</f>
        <v>稲津 秀一</v>
      </c>
      <c r="C135" s="64" t="str">
        <f>IFERROR(VLOOKUP(B135,選手!$G:$I,2,FALSE),"")</f>
        <v>大阪大学</v>
      </c>
      <c r="D135" s="64">
        <f>IFERROR(VLOOKUP(B135,選手!$G:$I,3,FALSE),"")</f>
        <v>1</v>
      </c>
      <c r="E135" s="64">
        <f>IFERROR(VLOOKUP(B135,春関!$J:$L,3,FALSE),0)</f>
        <v>0</v>
      </c>
      <c r="F135" s="63">
        <f>IFERROR(VLOOKUP(B135,西日本!$J:$L,3,FALSE),0)</f>
        <v>0</v>
      </c>
      <c r="G135" s="63">
        <f>IFERROR(VLOOKUP(B135,選抜!$J:$L,3,FALSE),0)</f>
        <v>0</v>
      </c>
      <c r="H135" s="64">
        <f>IFERROR(VLOOKUP(B135,秋関!$J:$L,3,FALSE),0)</f>
        <v>0</v>
      </c>
      <c r="I135" s="64">
        <f>IFERROR(VLOOKUP(B135,インカレ!$J:$L,3,FALSE),0)</f>
        <v>0</v>
      </c>
      <c r="J135" s="46">
        <f>IFERROR(VLOOKUP(B135,新人戦!$J:$L,3,FALSE),0)</f>
        <v>0</v>
      </c>
      <c r="K135" s="64">
        <f t="shared" si="5"/>
        <v>0</v>
      </c>
    </row>
    <row r="136" spans="1:11">
      <c r="A136" s="64">
        <f t="shared" si="4"/>
        <v>17</v>
      </c>
      <c r="B136" s="105" t="str">
        <f>選手!G130</f>
        <v>尾崎 太陽</v>
      </c>
      <c r="C136" s="64" t="str">
        <f>IFERROR(VLOOKUP(B136,選手!$G:$I,2,FALSE),"")</f>
        <v>大阪大学</v>
      </c>
      <c r="D136" s="64">
        <f>IFERROR(VLOOKUP(B136,選手!$G:$I,3,FALSE),"")</f>
        <v>1</v>
      </c>
      <c r="E136" s="64">
        <f>IFERROR(VLOOKUP(B136,春関!$J:$L,3,FALSE),0)</f>
        <v>0</v>
      </c>
      <c r="F136" s="63">
        <f>IFERROR(VLOOKUP(B136,西日本!$J:$L,3,FALSE),0)</f>
        <v>0</v>
      </c>
      <c r="G136" s="63">
        <f>IFERROR(VLOOKUP(B136,選抜!$J:$L,3,FALSE),0)</f>
        <v>0</v>
      </c>
      <c r="H136" s="64">
        <f>IFERROR(VLOOKUP(B136,秋関!$J:$L,3,FALSE),0)</f>
        <v>0</v>
      </c>
      <c r="I136" s="64">
        <f>IFERROR(VLOOKUP(B136,インカレ!$J:$L,3,FALSE),0)</f>
        <v>0</v>
      </c>
      <c r="J136" s="46">
        <f>IFERROR(VLOOKUP(B136,新人戦!$J:$L,3,FALSE),0)</f>
        <v>0</v>
      </c>
      <c r="K136" s="64">
        <f t="shared" si="5"/>
        <v>0</v>
      </c>
    </row>
    <row r="137" spans="1:11">
      <c r="A137" s="64">
        <f t="shared" si="4"/>
        <v>17</v>
      </c>
      <c r="B137" s="105" t="str">
        <f>選手!G131</f>
        <v>片岡 睦樹</v>
      </c>
      <c r="C137" s="64" t="str">
        <f>IFERROR(VLOOKUP(B137,選手!$G:$I,2,FALSE),"")</f>
        <v>大阪大学</v>
      </c>
      <c r="D137" s="64">
        <f>IFERROR(VLOOKUP(B137,選手!$G:$I,3,FALSE),"")</f>
        <v>1</v>
      </c>
      <c r="E137" s="64">
        <f>IFERROR(VLOOKUP(B137,春関!$J:$L,3,FALSE),0)</f>
        <v>0</v>
      </c>
      <c r="F137" s="63">
        <f>IFERROR(VLOOKUP(B137,西日本!$J:$L,3,FALSE),0)</f>
        <v>0</v>
      </c>
      <c r="G137" s="63">
        <f>IFERROR(VLOOKUP(B137,選抜!$J:$L,3,FALSE),0)</f>
        <v>0</v>
      </c>
      <c r="H137" s="64">
        <f>IFERROR(VLOOKUP(B137,秋関!$J:$L,3,FALSE),0)</f>
        <v>0</v>
      </c>
      <c r="I137" s="64">
        <f>IFERROR(VLOOKUP(B137,インカレ!$J:$L,3,FALSE),0)</f>
        <v>0</v>
      </c>
      <c r="J137" s="46">
        <f>IFERROR(VLOOKUP(B137,新人戦!$J:$L,3,FALSE),0)</f>
        <v>0</v>
      </c>
      <c r="K137" s="64">
        <f t="shared" si="5"/>
        <v>0</v>
      </c>
    </row>
    <row r="138" spans="1:11">
      <c r="A138" s="64">
        <f t="shared" si="4"/>
        <v>17</v>
      </c>
      <c r="B138" s="105" t="str">
        <f>選手!G132</f>
        <v>佐藤 龍之介</v>
      </c>
      <c r="C138" s="64" t="str">
        <f>IFERROR(VLOOKUP(B138,選手!$G:$I,2,FALSE),"")</f>
        <v>大阪大学</v>
      </c>
      <c r="D138" s="64">
        <f>IFERROR(VLOOKUP(B138,選手!$G:$I,3,FALSE),"")</f>
        <v>1</v>
      </c>
      <c r="E138" s="64">
        <f>IFERROR(VLOOKUP(B138,春関!$J:$L,3,FALSE),0)</f>
        <v>0</v>
      </c>
      <c r="F138" s="63">
        <f>IFERROR(VLOOKUP(B138,西日本!$J:$L,3,FALSE),0)</f>
        <v>0</v>
      </c>
      <c r="G138" s="63">
        <f>IFERROR(VLOOKUP(B138,選抜!$J:$L,3,FALSE),0)</f>
        <v>0</v>
      </c>
      <c r="H138" s="64">
        <f>IFERROR(VLOOKUP(B138,秋関!$J:$L,3,FALSE),0)</f>
        <v>0</v>
      </c>
      <c r="I138" s="64">
        <f>IFERROR(VLOOKUP(B138,インカレ!$J:$L,3,FALSE),0)</f>
        <v>0</v>
      </c>
      <c r="J138" s="46">
        <f>IFERROR(VLOOKUP(B138,新人戦!$J:$L,3,FALSE),0)</f>
        <v>0</v>
      </c>
      <c r="K138" s="64">
        <f t="shared" si="5"/>
        <v>0</v>
      </c>
    </row>
    <row r="139" spans="1:11">
      <c r="A139" s="64">
        <f t="shared" si="4"/>
        <v>17</v>
      </c>
      <c r="B139" s="105" t="str">
        <f>選手!G133</f>
        <v>白土 日向</v>
      </c>
      <c r="C139" s="64" t="str">
        <f>IFERROR(VLOOKUP(B139,選手!$G:$I,2,FALSE),"")</f>
        <v>大阪大学</v>
      </c>
      <c r="D139" s="64">
        <f>IFERROR(VLOOKUP(B139,選手!$G:$I,3,FALSE),"")</f>
        <v>1</v>
      </c>
      <c r="E139" s="64">
        <f>IFERROR(VLOOKUP(B139,春関!$J:$L,3,FALSE),0)</f>
        <v>0</v>
      </c>
      <c r="F139" s="63">
        <f>IFERROR(VLOOKUP(B139,西日本!$J:$L,3,FALSE),0)</f>
        <v>0</v>
      </c>
      <c r="G139" s="63">
        <f>IFERROR(VLOOKUP(B139,選抜!$J:$L,3,FALSE),0)</f>
        <v>0</v>
      </c>
      <c r="H139" s="64">
        <f>IFERROR(VLOOKUP(B139,秋関!$J:$L,3,FALSE),0)</f>
        <v>0</v>
      </c>
      <c r="I139" s="64">
        <f>IFERROR(VLOOKUP(B139,インカレ!$J:$L,3,FALSE),0)</f>
        <v>0</v>
      </c>
      <c r="J139" s="46">
        <f>IFERROR(VLOOKUP(B139,新人戦!$J:$L,3,FALSE),0)</f>
        <v>0</v>
      </c>
      <c r="K139" s="64">
        <f t="shared" si="5"/>
        <v>0</v>
      </c>
    </row>
    <row r="140" spans="1:11">
      <c r="A140" s="64">
        <f t="shared" si="4"/>
        <v>17</v>
      </c>
      <c r="B140" s="105" t="str">
        <f>選手!G134</f>
        <v>藤 大翔</v>
      </c>
      <c r="C140" s="64" t="str">
        <f>IFERROR(VLOOKUP(B140,選手!$G:$I,2,FALSE),"")</f>
        <v>大阪大学</v>
      </c>
      <c r="D140" s="64">
        <f>IFERROR(VLOOKUP(B140,選手!$G:$I,3,FALSE),"")</f>
        <v>1</v>
      </c>
      <c r="E140" s="64">
        <f>IFERROR(VLOOKUP(B140,春関!$J:$L,3,FALSE),0)</f>
        <v>0</v>
      </c>
      <c r="F140" s="63">
        <f>IFERROR(VLOOKUP(B140,西日本!$J:$L,3,FALSE),0)</f>
        <v>0</v>
      </c>
      <c r="G140" s="63">
        <f>IFERROR(VLOOKUP(B140,選抜!$J:$L,3,FALSE),0)</f>
        <v>0</v>
      </c>
      <c r="H140" s="64">
        <f>IFERROR(VLOOKUP(B140,秋関!$J:$L,3,FALSE),0)</f>
        <v>0</v>
      </c>
      <c r="I140" s="64">
        <f>IFERROR(VLOOKUP(B140,インカレ!$J:$L,3,FALSE),0)</f>
        <v>0</v>
      </c>
      <c r="J140" s="46">
        <f>IFERROR(VLOOKUP(B140,新人戦!$J:$L,3,FALSE),0)</f>
        <v>0</v>
      </c>
      <c r="K140" s="64">
        <f t="shared" si="5"/>
        <v>0</v>
      </c>
    </row>
    <row r="141" spans="1:11">
      <c r="A141" s="64">
        <f t="shared" si="4"/>
        <v>17</v>
      </c>
      <c r="B141" s="105" t="str">
        <f>選手!G135</f>
        <v>穂園 大雅</v>
      </c>
      <c r="C141" s="64" t="str">
        <f>IFERROR(VLOOKUP(B141,選手!$G:$I,2,FALSE),"")</f>
        <v>大阪大学</v>
      </c>
      <c r="D141" s="64">
        <f>IFERROR(VLOOKUP(B141,選手!$G:$I,3,FALSE),"")</f>
        <v>1</v>
      </c>
      <c r="E141" s="64">
        <f>IFERROR(VLOOKUP(B141,春関!$J:$L,3,FALSE),0)</f>
        <v>0</v>
      </c>
      <c r="F141" s="63">
        <f>IFERROR(VLOOKUP(B141,西日本!$J:$L,3,FALSE),0)</f>
        <v>0</v>
      </c>
      <c r="G141" s="63">
        <f>IFERROR(VLOOKUP(B141,選抜!$J:$L,3,FALSE),0)</f>
        <v>0</v>
      </c>
      <c r="H141" s="64">
        <f>IFERROR(VLOOKUP(B141,秋関!$J:$L,3,FALSE),0)</f>
        <v>0</v>
      </c>
      <c r="I141" s="64">
        <f>IFERROR(VLOOKUP(B141,インカレ!$J:$L,3,FALSE),0)</f>
        <v>0</v>
      </c>
      <c r="J141" s="46">
        <f>IFERROR(VLOOKUP(B141,新人戦!$J:$L,3,FALSE),0)</f>
        <v>0</v>
      </c>
      <c r="K141" s="64">
        <f t="shared" si="5"/>
        <v>0</v>
      </c>
    </row>
    <row r="142" spans="1:11">
      <c r="A142" s="64">
        <f t="shared" si="4"/>
        <v>17</v>
      </c>
      <c r="B142" s="105" t="str">
        <f>選手!G136</f>
        <v>佐竹 優悟</v>
      </c>
      <c r="C142" s="64" t="str">
        <f>IFERROR(VLOOKUP(B142,選手!$G:$I,2,FALSE),"")</f>
        <v>同志社大学</v>
      </c>
      <c r="D142" s="64">
        <f>IFERROR(VLOOKUP(B142,選手!$G:$I,3,FALSE),"")</f>
        <v>4</v>
      </c>
      <c r="E142" s="64">
        <f>IFERROR(VLOOKUP(B142,春関!$J:$L,3,FALSE),0)</f>
        <v>0</v>
      </c>
      <c r="F142" s="63">
        <f>IFERROR(VLOOKUP(B142,西日本!$J:$L,3,FALSE),0)</f>
        <v>0</v>
      </c>
      <c r="G142" s="63">
        <f>IFERROR(VLOOKUP(B142,選抜!$J:$L,3,FALSE),0)</f>
        <v>0</v>
      </c>
      <c r="H142" s="64">
        <f>IFERROR(VLOOKUP(B142,秋関!$J:$L,3,FALSE),0)</f>
        <v>0</v>
      </c>
      <c r="I142" s="64">
        <f>IFERROR(VLOOKUP(B142,インカレ!$J:$L,3,FALSE),0)</f>
        <v>0</v>
      </c>
      <c r="J142" s="46">
        <f>IFERROR(VLOOKUP(B142,新人戦!$J:$L,3,FALSE),0)</f>
        <v>0</v>
      </c>
      <c r="K142" s="64">
        <f t="shared" si="5"/>
        <v>0</v>
      </c>
    </row>
    <row r="143" spans="1:11">
      <c r="A143" s="64">
        <f t="shared" si="4"/>
        <v>17</v>
      </c>
      <c r="B143" s="105" t="str">
        <f>選手!G138</f>
        <v>吉村 和徳</v>
      </c>
      <c r="C143" s="64" t="str">
        <f>IFERROR(VLOOKUP(B143,選手!$G:$I,2,FALSE),"")</f>
        <v>同志社大学</v>
      </c>
      <c r="D143" s="64">
        <f>IFERROR(VLOOKUP(B143,選手!$G:$I,3,FALSE),"")</f>
        <v>3</v>
      </c>
      <c r="E143" s="64">
        <f>IFERROR(VLOOKUP(B143,春関!$J:$L,3,FALSE),0)</f>
        <v>0</v>
      </c>
      <c r="F143" s="63">
        <f>IFERROR(VLOOKUP(B143,西日本!$J:$L,3,FALSE),0)</f>
        <v>0</v>
      </c>
      <c r="G143" s="63">
        <f>IFERROR(VLOOKUP(B143,選抜!$J:$L,3,FALSE),0)</f>
        <v>0</v>
      </c>
      <c r="H143" s="64">
        <f>IFERROR(VLOOKUP(B143,秋関!$J:$L,3,FALSE),0)</f>
        <v>0</v>
      </c>
      <c r="I143" s="64">
        <f>IFERROR(VLOOKUP(B143,インカレ!$J:$L,3,FALSE),0)</f>
        <v>0</v>
      </c>
      <c r="J143" s="46">
        <f>IFERROR(VLOOKUP(B143,新人戦!$J:$L,3,FALSE),0)</f>
        <v>0</v>
      </c>
      <c r="K143" s="64">
        <f t="shared" si="5"/>
        <v>0</v>
      </c>
    </row>
    <row r="144" spans="1:11">
      <c r="A144" s="64">
        <f t="shared" si="4"/>
        <v>17</v>
      </c>
      <c r="B144" s="105" t="str">
        <f>選手!G139</f>
        <v>石田 太一</v>
      </c>
      <c r="C144" s="64" t="str">
        <f>IFERROR(VLOOKUP(B144,選手!$G:$I,2,FALSE),"")</f>
        <v>同志社大学</v>
      </c>
      <c r="D144" s="64">
        <f>IFERROR(VLOOKUP(B144,選手!$G:$I,3,FALSE),"")</f>
        <v>3</v>
      </c>
      <c r="E144" s="64">
        <f>IFERROR(VLOOKUP(B144,春関!$J:$L,3,FALSE),0)</f>
        <v>0</v>
      </c>
      <c r="F144" s="63">
        <f>IFERROR(VLOOKUP(B144,西日本!$J:$L,3,FALSE),0)</f>
        <v>0</v>
      </c>
      <c r="G144" s="63">
        <f>IFERROR(VLOOKUP(B144,選抜!$J:$L,3,FALSE),0)</f>
        <v>0</v>
      </c>
      <c r="H144" s="64">
        <f>IFERROR(VLOOKUP(B144,秋関!$J:$L,3,FALSE),0)</f>
        <v>0</v>
      </c>
      <c r="I144" s="64">
        <f>IFERROR(VLOOKUP(B144,インカレ!$J:$L,3,FALSE),0)</f>
        <v>0</v>
      </c>
      <c r="J144" s="46">
        <f>IFERROR(VLOOKUP(B144,新人戦!$J:$L,3,FALSE),0)</f>
        <v>0</v>
      </c>
      <c r="K144" s="64">
        <f t="shared" si="5"/>
        <v>0</v>
      </c>
    </row>
    <row r="145" spans="1:11">
      <c r="A145" s="64">
        <f t="shared" si="4"/>
        <v>17</v>
      </c>
      <c r="B145" s="105" t="str">
        <f>選手!G140</f>
        <v>原田 稜大</v>
      </c>
      <c r="C145" s="64" t="str">
        <f>IFERROR(VLOOKUP(B145,選手!$G:$I,2,FALSE),"")</f>
        <v>同志社大学</v>
      </c>
      <c r="D145" s="64">
        <f>IFERROR(VLOOKUP(B145,選手!$G:$I,3,FALSE),"")</f>
        <v>2</v>
      </c>
      <c r="E145" s="64">
        <f>IFERROR(VLOOKUP(B145,春関!$J:$L,3,FALSE),0)</f>
        <v>0</v>
      </c>
      <c r="F145" s="63">
        <f>IFERROR(VLOOKUP(B145,西日本!$J:$L,3,FALSE),0)</f>
        <v>0</v>
      </c>
      <c r="G145" s="63">
        <f>IFERROR(VLOOKUP(B145,選抜!$J:$L,3,FALSE),0)</f>
        <v>0</v>
      </c>
      <c r="H145" s="64">
        <f>IFERROR(VLOOKUP(B145,秋関!$J:$L,3,FALSE),0)</f>
        <v>0</v>
      </c>
      <c r="I145" s="64">
        <f>IFERROR(VLOOKUP(B145,インカレ!$J:$L,3,FALSE),0)</f>
        <v>0</v>
      </c>
      <c r="J145" s="46">
        <f>IFERROR(VLOOKUP(B145,新人戦!$J:$L,3,FALSE),0)</f>
        <v>0</v>
      </c>
      <c r="K145" s="64">
        <f t="shared" si="5"/>
        <v>0</v>
      </c>
    </row>
    <row r="146" spans="1:11">
      <c r="A146" s="64">
        <f t="shared" si="4"/>
        <v>17</v>
      </c>
      <c r="B146" s="105" t="str">
        <f>選手!G141</f>
        <v>山口 航平</v>
      </c>
      <c r="C146" s="64" t="str">
        <f>IFERROR(VLOOKUP(B146,選手!$G:$I,2,FALSE),"")</f>
        <v>同志社大学</v>
      </c>
      <c r="D146" s="64">
        <f>IFERROR(VLOOKUP(B146,選手!$G:$I,3,FALSE),"")</f>
        <v>2</v>
      </c>
      <c r="E146" s="64">
        <f>IFERROR(VLOOKUP(B146,春関!$J:$L,3,FALSE),0)</f>
        <v>0</v>
      </c>
      <c r="F146" s="63">
        <f>IFERROR(VLOOKUP(B146,西日本!$J:$L,3,FALSE),0)</f>
        <v>0</v>
      </c>
      <c r="G146" s="63">
        <f>IFERROR(VLOOKUP(B146,選抜!$J:$L,3,FALSE),0)</f>
        <v>0</v>
      </c>
      <c r="H146" s="64">
        <f>IFERROR(VLOOKUP(B146,秋関!$J:$L,3,FALSE),0)</f>
        <v>0</v>
      </c>
      <c r="I146" s="64">
        <f>IFERROR(VLOOKUP(B146,インカレ!$J:$L,3,FALSE),0)</f>
        <v>0</v>
      </c>
      <c r="J146" s="46">
        <f>IFERROR(VLOOKUP(B146,新人戦!$J:$L,3,FALSE),0)</f>
        <v>0</v>
      </c>
      <c r="K146" s="64">
        <f t="shared" si="5"/>
        <v>0</v>
      </c>
    </row>
    <row r="147" spans="1:11">
      <c r="A147" s="64">
        <f t="shared" si="4"/>
        <v>17</v>
      </c>
      <c r="B147" s="105" t="str">
        <f>選手!G142</f>
        <v>中山 遼人</v>
      </c>
      <c r="C147" s="64" t="str">
        <f>IFERROR(VLOOKUP(B147,選手!$G:$I,2,FALSE),"")</f>
        <v>同志社大学</v>
      </c>
      <c r="D147" s="64">
        <f>IFERROR(VLOOKUP(B147,選手!$G:$I,3,FALSE),"")</f>
        <v>2</v>
      </c>
      <c r="E147" s="64">
        <f>IFERROR(VLOOKUP(B147,春関!$J:$L,3,FALSE),0)</f>
        <v>0</v>
      </c>
      <c r="F147" s="63">
        <f>IFERROR(VLOOKUP(B147,西日本!$J:$L,3,FALSE),0)</f>
        <v>0</v>
      </c>
      <c r="G147" s="63">
        <f>IFERROR(VLOOKUP(B147,選抜!$J:$L,3,FALSE),0)</f>
        <v>0</v>
      </c>
      <c r="H147" s="64">
        <f>IFERROR(VLOOKUP(B147,秋関!$J:$L,3,FALSE),0)</f>
        <v>0</v>
      </c>
      <c r="I147" s="64">
        <f>IFERROR(VLOOKUP(B147,インカレ!$J:$L,3,FALSE),0)</f>
        <v>0</v>
      </c>
      <c r="J147" s="46">
        <f>IFERROR(VLOOKUP(B147,新人戦!$J:$L,3,FALSE),0)</f>
        <v>0</v>
      </c>
      <c r="K147" s="64">
        <f t="shared" si="5"/>
        <v>0</v>
      </c>
    </row>
    <row r="148" spans="1:11">
      <c r="A148" s="64">
        <f t="shared" si="4"/>
        <v>17</v>
      </c>
      <c r="B148" s="105" t="str">
        <f>選手!G143</f>
        <v>山内 隆雅</v>
      </c>
      <c r="C148" s="64" t="str">
        <f>IFERROR(VLOOKUP(B148,選手!$G:$I,2,FALSE),"")</f>
        <v>同志社大学</v>
      </c>
      <c r="D148" s="64">
        <f>IFERROR(VLOOKUP(B148,選手!$G:$I,3,FALSE),"")</f>
        <v>2</v>
      </c>
      <c r="E148" s="64">
        <f>IFERROR(VLOOKUP(B148,春関!$J:$L,3,FALSE),0)</f>
        <v>0</v>
      </c>
      <c r="F148" s="63">
        <f>IFERROR(VLOOKUP(B148,西日本!$J:$L,3,FALSE),0)</f>
        <v>0</v>
      </c>
      <c r="G148" s="63">
        <f>IFERROR(VLOOKUP(B148,選抜!$J:$L,3,FALSE),0)</f>
        <v>0</v>
      </c>
      <c r="H148" s="64">
        <f>IFERROR(VLOOKUP(B148,秋関!$J:$L,3,FALSE),0)</f>
        <v>0</v>
      </c>
      <c r="I148" s="64">
        <f>IFERROR(VLOOKUP(B148,インカレ!$J:$L,3,FALSE),0)</f>
        <v>0</v>
      </c>
      <c r="J148" s="46">
        <f>IFERROR(VLOOKUP(B148,新人戦!$J:$L,3,FALSE),0)</f>
        <v>0</v>
      </c>
      <c r="K148" s="64">
        <f t="shared" si="5"/>
        <v>0</v>
      </c>
    </row>
    <row r="149" spans="1:11">
      <c r="A149" s="64">
        <f t="shared" si="4"/>
        <v>17</v>
      </c>
      <c r="B149" s="105" t="str">
        <f>選手!G144</f>
        <v>泉 拓甫</v>
      </c>
      <c r="C149" s="64" t="str">
        <f>IFERROR(VLOOKUP(B149,選手!$G:$I,2,FALSE),"")</f>
        <v>同志社大学</v>
      </c>
      <c r="D149" s="64">
        <f>IFERROR(VLOOKUP(B149,選手!$G:$I,3,FALSE),"")</f>
        <v>2</v>
      </c>
      <c r="E149" s="64">
        <f>IFERROR(VLOOKUP(B149,春関!$J:$L,3,FALSE),0)</f>
        <v>0</v>
      </c>
      <c r="F149" s="63">
        <f>IFERROR(VLOOKUP(B149,西日本!$J:$L,3,FALSE),0)</f>
        <v>0</v>
      </c>
      <c r="G149" s="63">
        <f>IFERROR(VLOOKUP(B149,選抜!$J:$L,3,FALSE),0)</f>
        <v>0</v>
      </c>
      <c r="H149" s="64">
        <f>IFERROR(VLOOKUP(B149,秋関!$J:$L,3,FALSE),0)</f>
        <v>0</v>
      </c>
      <c r="I149" s="64">
        <f>IFERROR(VLOOKUP(B149,インカレ!$J:$L,3,FALSE),0)</f>
        <v>0</v>
      </c>
      <c r="J149" s="46">
        <f>IFERROR(VLOOKUP(B149,新人戦!$J:$L,3,FALSE),0)</f>
        <v>0</v>
      </c>
      <c r="K149" s="64">
        <f t="shared" si="5"/>
        <v>0</v>
      </c>
    </row>
    <row r="150" spans="1:11">
      <c r="A150" s="64">
        <f t="shared" si="4"/>
        <v>17</v>
      </c>
      <c r="B150" s="105" t="str">
        <f>選手!G145</f>
        <v>後藤 琉希</v>
      </c>
      <c r="C150" s="64" t="str">
        <f>IFERROR(VLOOKUP(B150,選手!$G:$I,2,FALSE),"")</f>
        <v>同志社大学</v>
      </c>
      <c r="D150" s="64">
        <f>IFERROR(VLOOKUP(B150,選手!$G:$I,3,FALSE),"")</f>
        <v>1</v>
      </c>
      <c r="E150" s="64">
        <f>IFERROR(VLOOKUP(B150,春関!$J:$L,3,FALSE),0)</f>
        <v>0</v>
      </c>
      <c r="F150" s="63">
        <f>IFERROR(VLOOKUP(B150,西日本!$J:$L,3,FALSE),0)</f>
        <v>0</v>
      </c>
      <c r="G150" s="63">
        <f>IFERROR(VLOOKUP(B150,選抜!$J:$L,3,FALSE),0)</f>
        <v>0</v>
      </c>
      <c r="H150" s="64">
        <f>IFERROR(VLOOKUP(B150,秋関!$J:$L,3,FALSE),0)</f>
        <v>0</v>
      </c>
      <c r="I150" s="64">
        <f>IFERROR(VLOOKUP(B150,インカレ!$J:$L,3,FALSE),0)</f>
        <v>0</v>
      </c>
      <c r="J150" s="46">
        <f>IFERROR(VLOOKUP(B150,新人戦!$J:$L,3,FALSE),0)</f>
        <v>0</v>
      </c>
      <c r="K150" s="64">
        <f t="shared" si="5"/>
        <v>0</v>
      </c>
    </row>
    <row r="151" spans="1:11">
      <c r="A151" s="64">
        <f t="shared" si="4"/>
        <v>17</v>
      </c>
      <c r="B151" s="105" t="str">
        <f>選手!G146</f>
        <v xml:space="preserve">馬渕 絋輔 </v>
      </c>
      <c r="C151" s="64" t="str">
        <f>IFERROR(VLOOKUP(B151,選手!$G:$I,2,FALSE),"")</f>
        <v>同志社大学</v>
      </c>
      <c r="D151" s="64">
        <f>IFERROR(VLOOKUP(B151,選手!$G:$I,3,FALSE),"")</f>
        <v>1</v>
      </c>
      <c r="E151" s="64">
        <f>IFERROR(VLOOKUP(B151,春関!$J:$L,3,FALSE),0)</f>
        <v>0</v>
      </c>
      <c r="F151" s="63">
        <f>IFERROR(VLOOKUP(B151,西日本!$J:$L,3,FALSE),0)</f>
        <v>0</v>
      </c>
      <c r="G151" s="63">
        <f>IFERROR(VLOOKUP(B151,選抜!$J:$L,3,FALSE),0)</f>
        <v>0</v>
      </c>
      <c r="H151" s="64">
        <f>IFERROR(VLOOKUP(B151,秋関!$J:$L,3,FALSE),0)</f>
        <v>0</v>
      </c>
      <c r="I151" s="64">
        <f>IFERROR(VLOOKUP(B151,インカレ!$J:$L,3,FALSE),0)</f>
        <v>0</v>
      </c>
      <c r="J151" s="46">
        <f>IFERROR(VLOOKUP(B151,新人戦!$J:$L,3,FALSE),0)</f>
        <v>0</v>
      </c>
      <c r="K151" s="64">
        <f t="shared" si="5"/>
        <v>0</v>
      </c>
    </row>
    <row r="152" spans="1:11">
      <c r="A152" s="64">
        <f t="shared" si="4"/>
        <v>17</v>
      </c>
      <c r="B152" s="105" t="str">
        <f>選手!G148</f>
        <v>遠藤 純音</v>
      </c>
      <c r="C152" s="64" t="str">
        <f>IFERROR(VLOOKUP(B152,選手!$G:$I,2,FALSE),"")</f>
        <v>立命館大学</v>
      </c>
      <c r="D152" s="64">
        <f>IFERROR(VLOOKUP(B152,選手!$G:$I,3,FALSE),"")</f>
        <v>3</v>
      </c>
      <c r="E152" s="64">
        <f>IFERROR(VLOOKUP(B152,春関!$J:$L,3,FALSE),0)</f>
        <v>0</v>
      </c>
      <c r="F152" s="63">
        <f>IFERROR(VLOOKUP(B152,西日本!$J:$L,3,FALSE),0)</f>
        <v>0</v>
      </c>
      <c r="G152" s="63">
        <f>IFERROR(VLOOKUP(B152,選抜!$J:$L,3,FALSE),0)</f>
        <v>0</v>
      </c>
      <c r="H152" s="64">
        <f>IFERROR(VLOOKUP(B152,秋関!$J:$L,3,FALSE),0)</f>
        <v>0</v>
      </c>
      <c r="I152" s="64">
        <f>IFERROR(VLOOKUP(B152,インカレ!$J:$L,3,FALSE),0)</f>
        <v>0</v>
      </c>
      <c r="J152" s="46">
        <f>IFERROR(VLOOKUP(B152,新人戦!$J:$L,3,FALSE),0)</f>
        <v>0</v>
      </c>
      <c r="K152" s="64">
        <f t="shared" si="5"/>
        <v>0</v>
      </c>
    </row>
    <row r="153" spans="1:11">
      <c r="A153" s="64">
        <f t="shared" si="4"/>
        <v>17</v>
      </c>
      <c r="B153" s="105" t="str">
        <f>選手!G150</f>
        <v>大津 武蔵</v>
      </c>
      <c r="C153" s="64" t="str">
        <f>IFERROR(VLOOKUP(B153,選手!$G:$I,2,FALSE),"")</f>
        <v>立命館大学</v>
      </c>
      <c r="D153" s="64">
        <f>IFERROR(VLOOKUP(B153,選手!$G:$I,3,FALSE),"")</f>
        <v>3</v>
      </c>
      <c r="E153" s="64">
        <f>IFERROR(VLOOKUP(B153,春関!$J:$L,3,FALSE),0)</f>
        <v>0</v>
      </c>
      <c r="F153" s="63">
        <f>IFERROR(VLOOKUP(B153,西日本!$J:$L,3,FALSE),0)</f>
        <v>0</v>
      </c>
      <c r="G153" s="63">
        <f>IFERROR(VLOOKUP(B153,選抜!$J:$L,3,FALSE),0)</f>
        <v>0</v>
      </c>
      <c r="H153" s="64">
        <f>IFERROR(VLOOKUP(B153,秋関!$J:$L,3,FALSE),0)</f>
        <v>0</v>
      </c>
      <c r="I153" s="64">
        <f>IFERROR(VLOOKUP(B153,インカレ!$J:$L,3,FALSE),0)</f>
        <v>0</v>
      </c>
      <c r="J153" s="46">
        <f>IFERROR(VLOOKUP(B153,新人戦!$J:$L,3,FALSE),0)</f>
        <v>0</v>
      </c>
      <c r="K153" s="64">
        <f t="shared" si="5"/>
        <v>0</v>
      </c>
    </row>
    <row r="154" spans="1:11">
      <c r="A154" s="64">
        <f t="shared" si="4"/>
        <v>17</v>
      </c>
      <c r="B154" s="105" t="str">
        <f>選手!G151</f>
        <v>小林 賢太郎</v>
      </c>
      <c r="C154" s="64" t="str">
        <f>IFERROR(VLOOKUP(B154,選手!$G:$I,2,FALSE),"")</f>
        <v>立命館大学</v>
      </c>
      <c r="D154" s="64">
        <f>IFERROR(VLOOKUP(B154,選手!$G:$I,3,FALSE),"")</f>
        <v>3</v>
      </c>
      <c r="E154" s="64">
        <f>IFERROR(VLOOKUP(B154,春関!$J:$L,3,FALSE),0)</f>
        <v>0</v>
      </c>
      <c r="F154" s="63">
        <f>IFERROR(VLOOKUP(B154,西日本!$J:$L,3,FALSE),0)</f>
        <v>0</v>
      </c>
      <c r="G154" s="63">
        <f>IFERROR(VLOOKUP(B154,選抜!$J:$L,3,FALSE),0)</f>
        <v>0</v>
      </c>
      <c r="H154" s="64">
        <f>IFERROR(VLOOKUP(B154,秋関!$J:$L,3,FALSE),0)</f>
        <v>0</v>
      </c>
      <c r="I154" s="64">
        <f>IFERROR(VLOOKUP(B154,インカレ!$J:$L,3,FALSE),0)</f>
        <v>0</v>
      </c>
      <c r="J154" s="46">
        <f>IFERROR(VLOOKUP(B154,新人戦!$J:$L,3,FALSE),0)</f>
        <v>0</v>
      </c>
      <c r="K154" s="64">
        <f t="shared" si="5"/>
        <v>0</v>
      </c>
    </row>
    <row r="155" spans="1:11">
      <c r="A155" s="64">
        <f t="shared" si="4"/>
        <v>17</v>
      </c>
      <c r="B155" s="105" t="str">
        <f>選手!G154</f>
        <v>辻 陸人</v>
      </c>
      <c r="C155" s="64" t="str">
        <f>IFERROR(VLOOKUP(B155,選手!$G:$I,2,FALSE),"")</f>
        <v>立命館大学</v>
      </c>
      <c r="D155" s="64">
        <f>IFERROR(VLOOKUP(B155,選手!$G:$I,3,FALSE),"")</f>
        <v>1</v>
      </c>
      <c r="E155" s="64">
        <f>IFERROR(VLOOKUP(B155,春関!$J:$L,3,FALSE),0)</f>
        <v>0</v>
      </c>
      <c r="F155" s="63">
        <f>IFERROR(VLOOKUP(B155,西日本!$J:$L,3,FALSE),0)</f>
        <v>0</v>
      </c>
      <c r="G155" s="63">
        <f>IFERROR(VLOOKUP(B155,選抜!$J:$L,3,FALSE),0)</f>
        <v>0</v>
      </c>
      <c r="H155" s="64">
        <f>IFERROR(VLOOKUP(B155,秋関!$J:$L,3,FALSE),0)</f>
        <v>0</v>
      </c>
      <c r="I155" s="64">
        <f>IFERROR(VLOOKUP(B155,インカレ!$J:$L,3,FALSE),0)</f>
        <v>0</v>
      </c>
      <c r="J155" s="46">
        <f>IFERROR(VLOOKUP(B155,新人戦!$J:$L,3,FALSE),0)</f>
        <v>0</v>
      </c>
      <c r="K155" s="64">
        <f t="shared" si="5"/>
        <v>0</v>
      </c>
    </row>
    <row r="156" spans="1:11">
      <c r="A156" s="64">
        <f t="shared" si="4"/>
        <v>17</v>
      </c>
      <c r="B156" s="105" t="str">
        <f>選手!G155</f>
        <v>東 航希</v>
      </c>
      <c r="C156" s="64" t="str">
        <f>IFERROR(VLOOKUP(B156,選手!$G:$I,2,FALSE),"")</f>
        <v>立命館大学</v>
      </c>
      <c r="D156" s="64">
        <f>IFERROR(VLOOKUP(B156,選手!$G:$I,3,FALSE),"")</f>
        <v>4</v>
      </c>
      <c r="E156" s="64">
        <f>IFERROR(VLOOKUP(B156,春関!$J:$L,3,FALSE),0)</f>
        <v>0</v>
      </c>
      <c r="F156" s="63">
        <f>IFERROR(VLOOKUP(B156,西日本!$J:$L,3,FALSE),0)</f>
        <v>0</v>
      </c>
      <c r="G156" s="63">
        <f>IFERROR(VLOOKUP(B156,選抜!$J:$L,3,FALSE),0)</f>
        <v>0</v>
      </c>
      <c r="H156" s="64">
        <f>IFERROR(VLOOKUP(B156,秋関!$J:$L,3,FALSE),0)</f>
        <v>0</v>
      </c>
      <c r="I156" s="64">
        <f>IFERROR(VLOOKUP(B156,インカレ!$J:$L,3,FALSE),0)</f>
        <v>0</v>
      </c>
      <c r="J156" s="46">
        <f>IFERROR(VLOOKUP(B156,新人戦!$J:$L,3,FALSE),0)</f>
        <v>0</v>
      </c>
      <c r="K156" s="64">
        <f t="shared" si="5"/>
        <v>0</v>
      </c>
    </row>
    <row r="157" spans="1:11">
      <c r="A157" s="64">
        <f t="shared" si="4"/>
        <v>17</v>
      </c>
      <c r="B157" s="105" t="str">
        <f>選手!G156</f>
        <v>細川 泰智</v>
      </c>
      <c r="C157" s="64" t="str">
        <f>IFERROR(VLOOKUP(B157,選手!$G:$I,2,FALSE),"")</f>
        <v>立命館大学</v>
      </c>
      <c r="D157" s="64">
        <f>IFERROR(VLOOKUP(B157,選手!$G:$I,3,FALSE),"")</f>
        <v>3</v>
      </c>
      <c r="E157" s="64">
        <f>IFERROR(VLOOKUP(B157,春関!$J:$L,3,FALSE),0)</f>
        <v>0</v>
      </c>
      <c r="F157" s="63">
        <f>IFERROR(VLOOKUP(B157,西日本!$J:$L,3,FALSE),0)</f>
        <v>0</v>
      </c>
      <c r="G157" s="63">
        <f>IFERROR(VLOOKUP(B157,選抜!$J:$L,3,FALSE),0)</f>
        <v>0</v>
      </c>
      <c r="H157" s="64">
        <f>IFERROR(VLOOKUP(B157,秋関!$J:$L,3,FALSE),0)</f>
        <v>0</v>
      </c>
      <c r="I157" s="64">
        <f>IFERROR(VLOOKUP(B157,インカレ!$J:$L,3,FALSE),0)</f>
        <v>0</v>
      </c>
      <c r="J157" s="46">
        <f>IFERROR(VLOOKUP(B157,新人戦!$J:$L,3,FALSE),0)</f>
        <v>0</v>
      </c>
      <c r="K157" s="64">
        <f t="shared" si="5"/>
        <v>0</v>
      </c>
    </row>
    <row r="158" spans="1:11">
      <c r="A158" s="64">
        <f t="shared" si="4"/>
        <v>17</v>
      </c>
      <c r="B158" s="105" t="str">
        <f>選手!G158</f>
        <v>室谷内 涼</v>
      </c>
      <c r="C158" s="64" t="str">
        <f>IFERROR(VLOOKUP(B158,選手!$G:$I,2,FALSE),"")</f>
        <v>立命館大学</v>
      </c>
      <c r="D158" s="64">
        <f>IFERROR(VLOOKUP(B158,選手!$G:$I,3,FALSE),"")</f>
        <v>1</v>
      </c>
      <c r="E158" s="64">
        <f>IFERROR(VLOOKUP(B158,春関!$J:$L,3,FALSE),0)</f>
        <v>0</v>
      </c>
      <c r="F158" s="63">
        <f>IFERROR(VLOOKUP(B158,西日本!$J:$L,3,FALSE),0)</f>
        <v>0</v>
      </c>
      <c r="G158" s="63">
        <f>IFERROR(VLOOKUP(B158,選抜!$J:$L,3,FALSE),0)</f>
        <v>0</v>
      </c>
      <c r="H158" s="64">
        <f>IFERROR(VLOOKUP(B158,秋関!$J:$L,3,FALSE),0)</f>
        <v>0</v>
      </c>
      <c r="I158" s="64">
        <f>IFERROR(VLOOKUP(B158,インカレ!$J:$L,3,FALSE),0)</f>
        <v>0</v>
      </c>
      <c r="J158" s="46">
        <f>IFERROR(VLOOKUP(B158,新人戦!$J:$L,3,FALSE),0)</f>
        <v>0</v>
      </c>
      <c r="K158" s="64">
        <f t="shared" si="5"/>
        <v>0</v>
      </c>
    </row>
    <row r="159" spans="1:11">
      <c r="A159" s="64">
        <f t="shared" si="4"/>
        <v>17</v>
      </c>
      <c r="B159" s="105" t="str">
        <f>選手!G159</f>
        <v>太田 憲伸</v>
      </c>
      <c r="C159" s="64" t="str">
        <f>IFERROR(VLOOKUP(B159,選手!$G:$I,2,FALSE),"")</f>
        <v>立命館大学</v>
      </c>
      <c r="D159" s="64">
        <f>IFERROR(VLOOKUP(B159,選手!$G:$I,3,FALSE),"")</f>
        <v>1</v>
      </c>
      <c r="E159" s="64">
        <f>IFERROR(VLOOKUP(B159,春関!$J:$L,3,FALSE),0)</f>
        <v>0</v>
      </c>
      <c r="F159" s="63">
        <f>IFERROR(VLOOKUP(B159,西日本!$J:$L,3,FALSE),0)</f>
        <v>0</v>
      </c>
      <c r="G159" s="63">
        <f>IFERROR(VLOOKUP(B159,選抜!$J:$L,3,FALSE),0)</f>
        <v>0</v>
      </c>
      <c r="H159" s="64">
        <f>IFERROR(VLOOKUP(B159,秋関!$J:$L,3,FALSE),0)</f>
        <v>0</v>
      </c>
      <c r="I159" s="64">
        <f>IFERROR(VLOOKUP(B159,インカレ!$J:$L,3,FALSE),0)</f>
        <v>0</v>
      </c>
      <c r="J159" s="46">
        <f>IFERROR(VLOOKUP(B159,新人戦!$J:$L,3,FALSE),0)</f>
        <v>0</v>
      </c>
      <c r="K159" s="64">
        <f t="shared" si="5"/>
        <v>0</v>
      </c>
    </row>
    <row r="160" spans="1:11">
      <c r="A160" s="64">
        <f t="shared" si="4"/>
        <v>17</v>
      </c>
      <c r="B160" s="105" t="str">
        <f>選手!G160</f>
        <v>柴田 篤矢</v>
      </c>
      <c r="C160" s="64" t="str">
        <f>IFERROR(VLOOKUP(B160,選手!$G:$I,2,FALSE),"")</f>
        <v>神戸大学</v>
      </c>
      <c r="D160" s="64">
        <f>IFERROR(VLOOKUP(B160,選手!$G:$I,3,FALSE),"")</f>
        <v>4</v>
      </c>
      <c r="E160" s="64">
        <f>IFERROR(VLOOKUP(B160,春関!$J:$L,3,FALSE),0)</f>
        <v>0</v>
      </c>
      <c r="F160" s="63">
        <f>IFERROR(VLOOKUP(B160,西日本!$J:$L,3,FALSE),0)</f>
        <v>0</v>
      </c>
      <c r="G160" s="63">
        <f>IFERROR(VLOOKUP(B160,選抜!$J:$L,3,FALSE),0)</f>
        <v>0</v>
      </c>
      <c r="H160" s="64">
        <f>IFERROR(VLOOKUP(B160,秋関!$J:$L,3,FALSE),0)</f>
        <v>0</v>
      </c>
      <c r="I160" s="64">
        <f>IFERROR(VLOOKUP(B160,インカレ!$J:$L,3,FALSE),0)</f>
        <v>0</v>
      </c>
      <c r="J160" s="46">
        <f>IFERROR(VLOOKUP(B160,新人戦!$J:$L,3,FALSE),0)</f>
        <v>0</v>
      </c>
      <c r="K160" s="64">
        <f t="shared" si="5"/>
        <v>0</v>
      </c>
    </row>
    <row r="161" spans="1:11">
      <c r="A161" s="64">
        <f t="shared" si="4"/>
        <v>17</v>
      </c>
      <c r="B161" s="105" t="str">
        <f>選手!G161</f>
        <v>石井 匠</v>
      </c>
      <c r="C161" s="64" t="str">
        <f>IFERROR(VLOOKUP(B161,選手!$G:$I,2,FALSE),"")</f>
        <v>神戸大学</v>
      </c>
      <c r="D161" s="64">
        <f>IFERROR(VLOOKUP(B161,選手!$G:$I,3,FALSE),"")</f>
        <v>3</v>
      </c>
      <c r="E161" s="64">
        <f>IFERROR(VLOOKUP(B161,春関!$J:$L,3,FALSE),0)</f>
        <v>0</v>
      </c>
      <c r="F161" s="63">
        <f>IFERROR(VLOOKUP(B161,西日本!$J:$L,3,FALSE),0)</f>
        <v>0</v>
      </c>
      <c r="G161" s="63">
        <f>IFERROR(VLOOKUP(B161,選抜!$J:$L,3,FALSE),0)</f>
        <v>0</v>
      </c>
      <c r="H161" s="64">
        <f>IFERROR(VLOOKUP(B161,秋関!$J:$L,3,FALSE),0)</f>
        <v>0</v>
      </c>
      <c r="I161" s="64">
        <f>IFERROR(VLOOKUP(B161,インカレ!$J:$L,3,FALSE),0)</f>
        <v>0</v>
      </c>
      <c r="J161" s="46">
        <f>IFERROR(VLOOKUP(B161,新人戦!$J:$L,3,FALSE),0)</f>
        <v>0</v>
      </c>
      <c r="K161" s="64">
        <f t="shared" si="5"/>
        <v>0</v>
      </c>
    </row>
    <row r="162" spans="1:11">
      <c r="A162" s="64">
        <f t="shared" si="4"/>
        <v>17</v>
      </c>
      <c r="B162" s="105" t="str">
        <f>選手!G162</f>
        <v>井上 拓海</v>
      </c>
      <c r="C162" s="64" t="str">
        <f>IFERROR(VLOOKUP(B162,選手!$G:$I,2,FALSE),"")</f>
        <v>神戸大学</v>
      </c>
      <c r="D162" s="64">
        <f>IFERROR(VLOOKUP(B162,選手!$G:$I,3,FALSE),"")</f>
        <v>3</v>
      </c>
      <c r="E162" s="64">
        <f>IFERROR(VLOOKUP(B162,春関!$J:$L,3,FALSE),0)</f>
        <v>0</v>
      </c>
      <c r="F162" s="63">
        <f>IFERROR(VLOOKUP(B162,西日本!$J:$L,3,FALSE),0)</f>
        <v>0</v>
      </c>
      <c r="G162" s="63">
        <f>IFERROR(VLOOKUP(B162,選抜!$J:$L,3,FALSE),0)</f>
        <v>0</v>
      </c>
      <c r="H162" s="64">
        <f>IFERROR(VLOOKUP(B162,秋関!$J:$L,3,FALSE),0)</f>
        <v>0</v>
      </c>
      <c r="I162" s="64">
        <f>IFERROR(VLOOKUP(B162,インカレ!$J:$L,3,FALSE),0)</f>
        <v>0</v>
      </c>
      <c r="J162" s="46">
        <f>IFERROR(VLOOKUP(B162,新人戦!$J:$L,3,FALSE),0)</f>
        <v>0</v>
      </c>
      <c r="K162" s="64">
        <f t="shared" si="5"/>
        <v>0</v>
      </c>
    </row>
    <row r="163" spans="1:11">
      <c r="A163" s="64">
        <f t="shared" si="4"/>
        <v>17</v>
      </c>
      <c r="B163" s="105" t="str">
        <f>選手!G163</f>
        <v>木透 慶一郎</v>
      </c>
      <c r="C163" s="64" t="str">
        <f>IFERROR(VLOOKUP(B163,選手!$G:$I,2,FALSE),"")</f>
        <v>神戸大学</v>
      </c>
      <c r="D163" s="64">
        <f>IFERROR(VLOOKUP(B163,選手!$G:$I,3,FALSE),"")</f>
        <v>3</v>
      </c>
      <c r="E163" s="64">
        <f>IFERROR(VLOOKUP(B163,春関!$J:$L,3,FALSE),0)</f>
        <v>0</v>
      </c>
      <c r="F163" s="63">
        <f>IFERROR(VLOOKUP(B163,西日本!$J:$L,3,FALSE),0)</f>
        <v>0</v>
      </c>
      <c r="G163" s="63">
        <f>IFERROR(VLOOKUP(B163,選抜!$J:$L,3,FALSE),0)</f>
        <v>0</v>
      </c>
      <c r="H163" s="64">
        <f>IFERROR(VLOOKUP(B163,秋関!$J:$L,3,FALSE),0)</f>
        <v>0</v>
      </c>
      <c r="I163" s="64">
        <f>IFERROR(VLOOKUP(B163,インカレ!$J:$L,3,FALSE),0)</f>
        <v>0</v>
      </c>
      <c r="J163" s="46">
        <f>IFERROR(VLOOKUP(B163,新人戦!$J:$L,3,FALSE),0)</f>
        <v>0</v>
      </c>
      <c r="K163" s="64">
        <f t="shared" si="5"/>
        <v>0</v>
      </c>
    </row>
    <row r="164" spans="1:11">
      <c r="A164" s="64">
        <f t="shared" si="4"/>
        <v>17</v>
      </c>
      <c r="B164" s="105" t="str">
        <f>選手!G164</f>
        <v>土岐 恭司</v>
      </c>
      <c r="C164" s="64" t="str">
        <f>IFERROR(VLOOKUP(B164,選手!$G:$I,2,FALSE),"")</f>
        <v>神戸大学</v>
      </c>
      <c r="D164" s="64">
        <f>IFERROR(VLOOKUP(B164,選手!$G:$I,3,FALSE),"")</f>
        <v>3</v>
      </c>
      <c r="E164" s="64">
        <f>IFERROR(VLOOKUP(B164,春関!$J:$L,3,FALSE),0)</f>
        <v>0</v>
      </c>
      <c r="F164" s="63">
        <f>IFERROR(VLOOKUP(B164,西日本!$J:$L,3,FALSE),0)</f>
        <v>0</v>
      </c>
      <c r="G164" s="63">
        <f>IFERROR(VLOOKUP(B164,選抜!$J:$L,3,FALSE),0)</f>
        <v>0</v>
      </c>
      <c r="H164" s="64">
        <f>IFERROR(VLOOKUP(B164,秋関!$J:$L,3,FALSE),0)</f>
        <v>0</v>
      </c>
      <c r="I164" s="64">
        <f>IFERROR(VLOOKUP(B164,インカレ!$J:$L,3,FALSE),0)</f>
        <v>0</v>
      </c>
      <c r="J164" s="46">
        <f>IFERROR(VLOOKUP(B164,新人戦!$J:$L,3,FALSE),0)</f>
        <v>0</v>
      </c>
      <c r="K164" s="64">
        <f t="shared" si="5"/>
        <v>0</v>
      </c>
    </row>
    <row r="165" spans="1:11">
      <c r="A165" s="64">
        <f t="shared" si="4"/>
        <v>17</v>
      </c>
      <c r="B165" s="105" t="str">
        <f>選手!G165</f>
        <v>志賀 優</v>
      </c>
      <c r="C165" s="64" t="str">
        <f>IFERROR(VLOOKUP(B165,選手!$G:$I,2,FALSE),"")</f>
        <v>神戸大学</v>
      </c>
      <c r="D165" s="64">
        <f>IFERROR(VLOOKUP(B165,選手!$G:$I,3,FALSE),"")</f>
        <v>3</v>
      </c>
      <c r="E165" s="64">
        <f>IFERROR(VLOOKUP(B165,春関!$J:$L,3,FALSE),0)</f>
        <v>0</v>
      </c>
      <c r="F165" s="63">
        <f>IFERROR(VLOOKUP(B165,西日本!$J:$L,3,FALSE),0)</f>
        <v>0</v>
      </c>
      <c r="G165" s="63">
        <f>IFERROR(VLOOKUP(B165,選抜!$J:$L,3,FALSE),0)</f>
        <v>0</v>
      </c>
      <c r="H165" s="64">
        <f>IFERROR(VLOOKUP(B165,秋関!$J:$L,3,FALSE),0)</f>
        <v>0</v>
      </c>
      <c r="I165" s="64">
        <f>IFERROR(VLOOKUP(B165,インカレ!$J:$L,3,FALSE),0)</f>
        <v>0</v>
      </c>
      <c r="J165" s="46">
        <f>IFERROR(VLOOKUP(B165,新人戦!$J:$L,3,FALSE),0)</f>
        <v>0</v>
      </c>
      <c r="K165" s="64">
        <f t="shared" si="5"/>
        <v>0</v>
      </c>
    </row>
    <row r="166" spans="1:11">
      <c r="A166" s="64">
        <f t="shared" si="4"/>
        <v>17</v>
      </c>
      <c r="B166" s="105" t="str">
        <f>選手!G166</f>
        <v>佐藤 正宗</v>
      </c>
      <c r="C166" s="46" t="str">
        <f>IFERROR(VLOOKUP(B166,選手!$G:$I,2,FALSE),"")</f>
        <v>神戸大学</v>
      </c>
      <c r="D166" s="46">
        <f>IFERROR(VLOOKUP(B166,選手!$G:$I,3,FALSE),"")</f>
        <v>3</v>
      </c>
      <c r="E166" s="46">
        <f>IFERROR(VLOOKUP(B166,春関!$J:$L,3,FALSE),0)</f>
        <v>0</v>
      </c>
      <c r="F166" s="46">
        <f>IFERROR(VLOOKUP(B166,西日本!$J:$L,3,FALSE),0)</f>
        <v>0</v>
      </c>
      <c r="G166" s="46">
        <f>IFERROR(VLOOKUP(B166,選抜!$J:$L,3,FALSE),0)</f>
        <v>0</v>
      </c>
      <c r="H166" s="46">
        <f>IFERROR(VLOOKUP(B166,秋関!$J:$L,3,FALSE),0)</f>
        <v>0</v>
      </c>
      <c r="I166" s="46">
        <f>IFERROR(VLOOKUP(B166,インカレ!$J:$L,3,FALSE),0)</f>
        <v>0</v>
      </c>
      <c r="J166" s="61">
        <f>IFERROR(VLOOKUP(B166,新人戦!$J:$L,3,FALSE),0)</f>
        <v>0</v>
      </c>
      <c r="K166" s="61">
        <f t="shared" si="5"/>
        <v>0</v>
      </c>
    </row>
    <row r="167" spans="1:11">
      <c r="A167" s="59">
        <f t="shared" si="4"/>
        <v>17</v>
      </c>
      <c r="B167" s="105" t="str">
        <f>選手!G167</f>
        <v>田中 優多</v>
      </c>
      <c r="C167" s="46" t="str">
        <f>IFERROR(VLOOKUP(B167,選手!$G:$I,2,FALSE),"")</f>
        <v>神戸大学</v>
      </c>
      <c r="D167" s="46">
        <f>IFERROR(VLOOKUP(B167,選手!$G:$I,3,FALSE),"")</f>
        <v>3</v>
      </c>
      <c r="E167" s="46">
        <f>IFERROR(VLOOKUP(B167,春関!$J:$L,3,FALSE),0)</f>
        <v>0</v>
      </c>
      <c r="F167" s="46">
        <f>IFERROR(VLOOKUP(B167,西日本!$J:$L,3,FALSE),0)</f>
        <v>0</v>
      </c>
      <c r="G167" s="46">
        <f>IFERROR(VLOOKUP(B167,選抜!$J:$L,3,FALSE),0)</f>
        <v>0</v>
      </c>
      <c r="H167" s="46">
        <f>IFERROR(VLOOKUP(B167,秋関!$J:$L,3,FALSE),0)</f>
        <v>0</v>
      </c>
      <c r="I167" s="46">
        <f>IFERROR(VLOOKUP(B167,インカレ!$J:$L,3,FALSE),0)</f>
        <v>0</v>
      </c>
      <c r="J167" s="61">
        <f>IFERROR(VLOOKUP(B167,新人戦!$J:$L,3,FALSE),0)</f>
        <v>0</v>
      </c>
      <c r="K167" s="61">
        <f t="shared" si="5"/>
        <v>0</v>
      </c>
    </row>
    <row r="168" spans="1:11">
      <c r="A168" s="59">
        <f t="shared" si="4"/>
        <v>17</v>
      </c>
      <c r="B168" s="105" t="str">
        <f>選手!G168</f>
        <v>石川 大揮</v>
      </c>
      <c r="C168" s="46" t="str">
        <f>IFERROR(VLOOKUP(B168,選手!$G:$I,2,FALSE),"")</f>
        <v>神戸大学</v>
      </c>
      <c r="D168" s="46">
        <f>IFERROR(VLOOKUP(B168,選手!$G:$I,3,FALSE),"")</f>
        <v>2</v>
      </c>
      <c r="E168" s="46">
        <f>IFERROR(VLOOKUP(B168,春関!$J:$L,3,FALSE),0)</f>
        <v>0</v>
      </c>
      <c r="F168" s="46">
        <f>IFERROR(VLOOKUP(B168,西日本!$J:$L,3,FALSE),0)</f>
        <v>0</v>
      </c>
      <c r="G168" s="46">
        <f>IFERROR(VLOOKUP(B168,選抜!$J:$L,3,FALSE),0)</f>
        <v>0</v>
      </c>
      <c r="H168" s="46">
        <f>IFERROR(VLOOKUP(B168,秋関!$J:$L,3,FALSE),0)</f>
        <v>0</v>
      </c>
      <c r="I168" s="46">
        <f>IFERROR(VLOOKUP(B168,インカレ!$J:$L,3,FALSE),0)</f>
        <v>0</v>
      </c>
      <c r="J168" s="61">
        <f>IFERROR(VLOOKUP(B168,新人戦!$J:$L,3,FALSE),0)</f>
        <v>0</v>
      </c>
      <c r="K168" s="61">
        <f t="shared" si="5"/>
        <v>0</v>
      </c>
    </row>
    <row r="169" spans="1:11">
      <c r="A169" s="59">
        <f t="shared" si="4"/>
        <v>17</v>
      </c>
      <c r="B169" s="105" t="str">
        <f>選手!G169</f>
        <v>池島 蓮</v>
      </c>
      <c r="C169" s="46" t="str">
        <f>IFERROR(VLOOKUP(B169,選手!$G:$I,2,FALSE),"")</f>
        <v>神戸大学</v>
      </c>
      <c r="D169" s="46">
        <f>IFERROR(VLOOKUP(B169,選手!$G:$I,3,FALSE),"")</f>
        <v>2</v>
      </c>
      <c r="E169" s="46">
        <f>IFERROR(VLOOKUP(B169,春関!$J:$L,3,FALSE),0)</f>
        <v>0</v>
      </c>
      <c r="F169" s="46">
        <f>IFERROR(VLOOKUP(B169,西日本!$J:$L,3,FALSE),0)</f>
        <v>0</v>
      </c>
      <c r="G169" s="46">
        <f>IFERROR(VLOOKUP(B169,選抜!$J:$L,3,FALSE),0)</f>
        <v>0</v>
      </c>
      <c r="H169" s="46">
        <f>IFERROR(VLOOKUP(B169,秋関!$J:$L,3,FALSE),0)</f>
        <v>0</v>
      </c>
      <c r="I169" s="46">
        <f>IFERROR(VLOOKUP(B169,インカレ!$J:$L,3,FALSE),0)</f>
        <v>0</v>
      </c>
      <c r="J169" s="61">
        <f>IFERROR(VLOOKUP(B169,新人戦!$J:$L,3,FALSE),0)</f>
        <v>0</v>
      </c>
      <c r="K169" s="61">
        <f t="shared" si="5"/>
        <v>0</v>
      </c>
    </row>
    <row r="170" spans="1:11">
      <c r="A170" s="59">
        <f t="shared" si="4"/>
        <v>17</v>
      </c>
      <c r="B170" s="105" t="str">
        <f>選手!G170</f>
        <v>松室 佑直</v>
      </c>
      <c r="C170" s="46" t="str">
        <f>IFERROR(VLOOKUP(B170,選手!$G:$I,2,FALSE),"")</f>
        <v>神戸大学</v>
      </c>
      <c r="D170" s="46">
        <f>IFERROR(VLOOKUP(B170,選手!$G:$I,3,FALSE),"")</f>
        <v>2</v>
      </c>
      <c r="E170" s="46">
        <f>IFERROR(VLOOKUP(B170,春関!$J:$L,3,FALSE),0)</f>
        <v>0</v>
      </c>
      <c r="F170" s="46">
        <f>IFERROR(VLOOKUP(B170,西日本!$J:$L,3,FALSE),0)</f>
        <v>0</v>
      </c>
      <c r="G170" s="46">
        <f>IFERROR(VLOOKUP(B170,選抜!$J:$L,3,FALSE),0)</f>
        <v>0</v>
      </c>
      <c r="H170" s="46">
        <f>IFERROR(VLOOKUP(B170,秋関!$J:$L,3,FALSE),0)</f>
        <v>0</v>
      </c>
      <c r="I170" s="46">
        <f>IFERROR(VLOOKUP(B170,インカレ!$J:$L,3,FALSE),0)</f>
        <v>0</v>
      </c>
      <c r="J170" s="61">
        <f>IFERROR(VLOOKUP(B170,新人戦!$J:$L,3,FALSE),0)</f>
        <v>0</v>
      </c>
      <c r="K170" s="61">
        <f t="shared" si="5"/>
        <v>0</v>
      </c>
    </row>
    <row r="171" spans="1:11">
      <c r="A171" s="59">
        <f t="shared" si="4"/>
        <v>17</v>
      </c>
      <c r="B171" s="105" t="str">
        <f>選手!G171</f>
        <v>広野 翔</v>
      </c>
      <c r="C171" s="46" t="str">
        <f>IFERROR(VLOOKUP(B171,選手!$G:$I,2,FALSE),"")</f>
        <v>神戸大学</v>
      </c>
      <c r="D171" s="46">
        <f>IFERROR(VLOOKUP(B171,選手!$G:$I,3,FALSE),"")</f>
        <v>2</v>
      </c>
      <c r="E171" s="46">
        <f>IFERROR(VLOOKUP(B171,春関!$J:$L,3,FALSE),0)</f>
        <v>0</v>
      </c>
      <c r="F171" s="46">
        <f>IFERROR(VLOOKUP(B171,西日本!$J:$L,3,FALSE),0)</f>
        <v>0</v>
      </c>
      <c r="G171" s="46">
        <f>IFERROR(VLOOKUP(B171,選抜!$J:$L,3,FALSE),0)</f>
        <v>0</v>
      </c>
      <c r="H171" s="46">
        <f>IFERROR(VLOOKUP(B171,秋関!$J:$L,3,FALSE),0)</f>
        <v>0</v>
      </c>
      <c r="I171" s="46">
        <f>IFERROR(VLOOKUP(B171,インカレ!$J:$L,3,FALSE),0)</f>
        <v>0</v>
      </c>
      <c r="J171" s="61">
        <f>IFERROR(VLOOKUP(B171,新人戦!$J:$L,3,FALSE),0)</f>
        <v>0</v>
      </c>
      <c r="K171" s="61">
        <f t="shared" si="5"/>
        <v>0</v>
      </c>
    </row>
    <row r="172" spans="1:11">
      <c r="A172" s="59">
        <f t="shared" si="4"/>
        <v>17</v>
      </c>
      <c r="B172" s="105" t="str">
        <f>選手!G172</f>
        <v>松本 吏生</v>
      </c>
      <c r="C172" s="46" t="str">
        <f>IFERROR(VLOOKUP(B172,選手!$G:$I,2,FALSE),"")</f>
        <v>神戸大学</v>
      </c>
      <c r="D172" s="46">
        <f>IFERROR(VLOOKUP(B172,選手!$G:$I,3,FALSE),"")</f>
        <v>2</v>
      </c>
      <c r="E172" s="46">
        <f>IFERROR(VLOOKUP(B172,春関!$J:$L,3,FALSE),0)</f>
        <v>0</v>
      </c>
      <c r="F172" s="46">
        <f>IFERROR(VLOOKUP(B172,西日本!$J:$L,3,FALSE),0)</f>
        <v>0</v>
      </c>
      <c r="G172" s="46">
        <f>IFERROR(VLOOKUP(B172,選抜!$J:$L,3,FALSE),0)</f>
        <v>0</v>
      </c>
      <c r="H172" s="46">
        <f>IFERROR(VLOOKUP(B172,秋関!$J:$L,3,FALSE),0)</f>
        <v>0</v>
      </c>
      <c r="I172" s="46">
        <f>IFERROR(VLOOKUP(B172,インカレ!$J:$L,3,FALSE),0)</f>
        <v>0</v>
      </c>
      <c r="J172" s="61">
        <f>IFERROR(VLOOKUP(B172,新人戦!$J:$L,3,FALSE),0)</f>
        <v>0</v>
      </c>
      <c r="K172" s="61">
        <f t="shared" si="5"/>
        <v>0</v>
      </c>
    </row>
    <row r="173" spans="1:11">
      <c r="A173" s="59">
        <f t="shared" si="4"/>
        <v>17</v>
      </c>
      <c r="B173" s="105" t="str">
        <f>選手!G173</f>
        <v>塚野周平</v>
      </c>
      <c r="C173" s="46" t="str">
        <f>IFERROR(VLOOKUP(B173,選手!$G:$I,2,FALSE),"")</f>
        <v>神戸大学</v>
      </c>
      <c r="D173" s="46">
        <f>IFERROR(VLOOKUP(B173,選手!$G:$I,3,FALSE),"")</f>
        <v>2</v>
      </c>
      <c r="E173" s="46">
        <f>IFERROR(VLOOKUP(B173,春関!$J:$L,3,FALSE),0)</f>
        <v>0</v>
      </c>
      <c r="F173" s="46">
        <f>IFERROR(VLOOKUP(B173,西日本!$J:$L,3,FALSE),0)</f>
        <v>0</v>
      </c>
      <c r="G173" s="46">
        <f>IFERROR(VLOOKUP(B173,選抜!$J:$L,3,FALSE),0)</f>
        <v>0</v>
      </c>
      <c r="H173" s="46">
        <f>IFERROR(VLOOKUP(B173,秋関!$J:$L,3,FALSE),0)</f>
        <v>0</v>
      </c>
      <c r="I173" s="46">
        <f>IFERROR(VLOOKUP(B173,インカレ!$J:$L,3,FALSE),0)</f>
        <v>0</v>
      </c>
      <c r="J173" s="61">
        <f>IFERROR(VLOOKUP(B173,新人戦!$J:$L,3,FALSE),0)</f>
        <v>0</v>
      </c>
      <c r="K173" s="61">
        <f t="shared" si="5"/>
        <v>0</v>
      </c>
    </row>
    <row r="174" spans="1:11">
      <c r="A174" s="59">
        <f t="shared" si="4"/>
        <v>17</v>
      </c>
      <c r="B174" s="105" t="str">
        <f>選手!G174</f>
        <v>中村航史郎</v>
      </c>
      <c r="C174" s="46" t="str">
        <f>IFERROR(VLOOKUP(B174,選手!$G:$I,2,FALSE),"")</f>
        <v>神戸大学</v>
      </c>
      <c r="D174" s="46">
        <f>IFERROR(VLOOKUP(B174,選手!$G:$I,3,FALSE),"")</f>
        <v>2</v>
      </c>
      <c r="E174" s="46">
        <f>IFERROR(VLOOKUP(B174,春関!$J:$L,3,FALSE),0)</f>
        <v>0</v>
      </c>
      <c r="F174" s="46">
        <f>IFERROR(VLOOKUP(B174,西日本!$J:$L,3,FALSE),0)</f>
        <v>0</v>
      </c>
      <c r="G174" s="46">
        <f>IFERROR(VLOOKUP(B174,選抜!$J:$L,3,FALSE),0)</f>
        <v>0</v>
      </c>
      <c r="H174" s="46">
        <f>IFERROR(VLOOKUP(B174,秋関!$J:$L,3,FALSE),0)</f>
        <v>0</v>
      </c>
      <c r="I174" s="46">
        <f>IFERROR(VLOOKUP(B174,インカレ!$J:$L,3,FALSE),0)</f>
        <v>0</v>
      </c>
      <c r="J174" s="61">
        <f>IFERROR(VLOOKUP(B174,新人戦!$J:$L,3,FALSE),0)</f>
        <v>0</v>
      </c>
      <c r="K174" s="61">
        <f t="shared" si="5"/>
        <v>0</v>
      </c>
    </row>
    <row r="175" spans="1:11">
      <c r="A175" s="59">
        <f t="shared" si="4"/>
        <v>17</v>
      </c>
      <c r="B175" s="105" t="str">
        <f>選手!G175</f>
        <v>米山幸太郎</v>
      </c>
      <c r="C175" s="46" t="str">
        <f>IFERROR(VLOOKUP(B175,選手!$G:$I,2,FALSE),"")</f>
        <v>神戸大学</v>
      </c>
      <c r="D175" s="46">
        <f>IFERROR(VLOOKUP(B175,選手!$G:$I,3,FALSE),"")</f>
        <v>1</v>
      </c>
      <c r="E175" s="46">
        <f>IFERROR(VLOOKUP(B175,春関!$J:$L,3,FALSE),0)</f>
        <v>0</v>
      </c>
      <c r="F175" s="46">
        <f>IFERROR(VLOOKUP(B175,西日本!$J:$L,3,FALSE),0)</f>
        <v>0</v>
      </c>
      <c r="G175" s="46">
        <f>IFERROR(VLOOKUP(B175,選抜!$J:$L,3,FALSE),0)</f>
        <v>0</v>
      </c>
      <c r="H175" s="46">
        <f>IFERROR(VLOOKUP(B175,秋関!$J:$L,3,FALSE),0)</f>
        <v>0</v>
      </c>
      <c r="I175" s="46">
        <f>IFERROR(VLOOKUP(B175,インカレ!$J:$L,3,FALSE),0)</f>
        <v>0</v>
      </c>
      <c r="J175" s="61">
        <f>IFERROR(VLOOKUP(B175,新人戦!$J:$L,3,FALSE),0)</f>
        <v>0</v>
      </c>
      <c r="K175" s="61">
        <f t="shared" si="5"/>
        <v>0</v>
      </c>
    </row>
    <row r="176" spans="1:11">
      <c r="A176" s="59">
        <f t="shared" si="4"/>
        <v>17</v>
      </c>
      <c r="B176" s="105" t="str">
        <f>選手!G176</f>
        <v>渡邊響</v>
      </c>
      <c r="C176" s="46" t="str">
        <f>IFERROR(VLOOKUP(B176,選手!$G:$I,2,FALSE),"")</f>
        <v>神戸大学</v>
      </c>
      <c r="D176" s="46">
        <f>IFERROR(VLOOKUP(B176,選手!$G:$I,3,FALSE),"")</f>
        <v>1</v>
      </c>
      <c r="E176" s="46">
        <f>IFERROR(VLOOKUP(B176,春関!$J:$L,3,FALSE),0)</f>
        <v>0</v>
      </c>
      <c r="F176" s="46">
        <f>IFERROR(VLOOKUP(B176,西日本!$J:$L,3,FALSE),0)</f>
        <v>0</v>
      </c>
      <c r="G176" s="46">
        <f>IFERROR(VLOOKUP(B176,選抜!$J:$L,3,FALSE),0)</f>
        <v>0</v>
      </c>
      <c r="H176" s="46">
        <f>IFERROR(VLOOKUP(B176,秋関!$J:$L,3,FALSE),0)</f>
        <v>0</v>
      </c>
      <c r="I176" s="46">
        <f>IFERROR(VLOOKUP(B176,インカレ!$J:$L,3,FALSE),0)</f>
        <v>0</v>
      </c>
      <c r="J176" s="61">
        <f>IFERROR(VLOOKUP(B176,新人戦!$J:$L,3,FALSE),0)</f>
        <v>0</v>
      </c>
      <c r="K176" s="61">
        <f t="shared" si="5"/>
        <v>0</v>
      </c>
    </row>
    <row r="177" spans="1:11">
      <c r="A177" s="59">
        <f t="shared" si="4"/>
        <v>17</v>
      </c>
      <c r="B177" s="105" t="str">
        <f>選手!G177</f>
        <v>内田 惟斗</v>
      </c>
      <c r="C177" s="46" t="str">
        <f>IFERROR(VLOOKUP(B177,選手!$G:$I,2,FALSE),"")</f>
        <v>岡山商科大学</v>
      </c>
      <c r="D177" s="46">
        <f>IFERROR(VLOOKUP(B177,選手!$G:$I,3,FALSE),"")</f>
        <v>4</v>
      </c>
      <c r="E177" s="46">
        <f>IFERROR(VLOOKUP(B177,春関!$J:$L,3,FALSE),0)</f>
        <v>0</v>
      </c>
      <c r="F177" s="46">
        <f>IFERROR(VLOOKUP(B177,西日本!$J:$L,3,FALSE),0)</f>
        <v>0</v>
      </c>
      <c r="G177" s="46">
        <f>IFERROR(VLOOKUP(B177,選抜!$J:$L,3,FALSE),0)</f>
        <v>0</v>
      </c>
      <c r="H177" s="46">
        <f>IFERROR(VLOOKUP(B177,秋関!$J:$L,3,FALSE),0)</f>
        <v>0</v>
      </c>
      <c r="I177" s="46">
        <f>IFERROR(VLOOKUP(B177,インカレ!$J:$L,3,FALSE),0)</f>
        <v>0</v>
      </c>
      <c r="J177" s="61">
        <f>IFERROR(VLOOKUP(B177,新人戦!$J:$L,3,FALSE),0)</f>
        <v>0</v>
      </c>
      <c r="K177" s="61">
        <f t="shared" si="5"/>
        <v>0</v>
      </c>
    </row>
    <row r="178" spans="1:11">
      <c r="A178" s="59">
        <f t="shared" si="4"/>
        <v>17</v>
      </c>
      <c r="B178" s="105" t="str">
        <f>選手!G178</f>
        <v>佐藤 宝仁</v>
      </c>
      <c r="C178" s="46" t="str">
        <f>IFERROR(VLOOKUP(B178,選手!$G:$I,2,FALSE),"")</f>
        <v>岡山商科大学</v>
      </c>
      <c r="D178" s="46">
        <f>IFERROR(VLOOKUP(B178,選手!$G:$I,3,FALSE),"")</f>
        <v>4</v>
      </c>
      <c r="E178" s="46">
        <f>IFERROR(VLOOKUP(B178,春関!$J:$L,3,FALSE),0)</f>
        <v>0</v>
      </c>
      <c r="F178" s="46">
        <f>IFERROR(VLOOKUP(B178,西日本!$J:$L,3,FALSE),0)</f>
        <v>0</v>
      </c>
      <c r="G178" s="46">
        <f>IFERROR(VLOOKUP(B178,選抜!$J:$L,3,FALSE),0)</f>
        <v>0</v>
      </c>
      <c r="H178" s="46">
        <f>IFERROR(VLOOKUP(B178,秋関!$J:$L,3,FALSE),0)</f>
        <v>0</v>
      </c>
      <c r="I178" s="46">
        <f>IFERROR(VLOOKUP(B178,インカレ!$J:$L,3,FALSE),0)</f>
        <v>0</v>
      </c>
      <c r="J178" s="61">
        <f>IFERROR(VLOOKUP(B178,新人戦!$J:$L,3,FALSE),0)</f>
        <v>0</v>
      </c>
      <c r="K178" s="61">
        <f t="shared" si="5"/>
        <v>0</v>
      </c>
    </row>
    <row r="179" spans="1:11">
      <c r="A179" s="59">
        <f t="shared" si="4"/>
        <v>17</v>
      </c>
      <c r="B179" s="105" t="str">
        <f>選手!G179</f>
        <v>佐津間 昌洸</v>
      </c>
      <c r="C179" s="46" t="str">
        <f>IFERROR(VLOOKUP(B179,選手!$G:$I,2,FALSE),"")</f>
        <v>岡山商科大学</v>
      </c>
      <c r="D179" s="46">
        <f>IFERROR(VLOOKUP(B179,選手!$G:$I,3,FALSE),"")</f>
        <v>3</v>
      </c>
      <c r="E179" s="46">
        <f>IFERROR(VLOOKUP(B179,春関!$J:$L,3,FALSE),0)</f>
        <v>0</v>
      </c>
      <c r="F179" s="46">
        <f>IFERROR(VLOOKUP(B179,西日本!$J:$L,3,FALSE),0)</f>
        <v>0</v>
      </c>
      <c r="G179" s="46">
        <f>IFERROR(VLOOKUP(B179,選抜!$J:$L,3,FALSE),0)</f>
        <v>0</v>
      </c>
      <c r="H179" s="46">
        <f>IFERROR(VLOOKUP(B179,秋関!$J:$L,3,FALSE),0)</f>
        <v>0</v>
      </c>
      <c r="I179" s="46">
        <f>IFERROR(VLOOKUP(B179,インカレ!$J:$L,3,FALSE),0)</f>
        <v>0</v>
      </c>
      <c r="J179" s="61">
        <f>IFERROR(VLOOKUP(B179,新人戦!$J:$L,3,FALSE),0)</f>
        <v>0</v>
      </c>
      <c r="K179" s="61">
        <f t="shared" si="5"/>
        <v>0</v>
      </c>
    </row>
    <row r="180" spans="1:11">
      <c r="A180" s="59">
        <f t="shared" si="4"/>
        <v>17</v>
      </c>
      <c r="B180" s="105" t="str">
        <f>選手!G180</f>
        <v>三宅 大喜</v>
      </c>
      <c r="C180" s="46" t="str">
        <f>IFERROR(VLOOKUP(B180,選手!$G:$I,2,FALSE),"")</f>
        <v>岡山商科大学</v>
      </c>
      <c r="D180" s="46">
        <f>IFERROR(VLOOKUP(B180,選手!$G:$I,3,FALSE),"")</f>
        <v>3</v>
      </c>
      <c r="E180" s="46">
        <f>IFERROR(VLOOKUP(B180,春関!$J:$L,3,FALSE),0)</f>
        <v>0</v>
      </c>
      <c r="F180" s="46">
        <f>IFERROR(VLOOKUP(B180,西日本!$J:$L,3,FALSE),0)</f>
        <v>0</v>
      </c>
      <c r="G180" s="46">
        <f>IFERROR(VLOOKUP(B180,選抜!$J:$L,3,FALSE),0)</f>
        <v>0</v>
      </c>
      <c r="H180" s="46">
        <f>IFERROR(VLOOKUP(B180,秋関!$J:$L,3,FALSE),0)</f>
        <v>0</v>
      </c>
      <c r="I180" s="46">
        <f>IFERROR(VLOOKUP(B180,インカレ!$J:$L,3,FALSE),0)</f>
        <v>0</v>
      </c>
      <c r="J180" s="61">
        <f>IFERROR(VLOOKUP(B180,新人戦!$J:$L,3,FALSE),0)</f>
        <v>0</v>
      </c>
      <c r="K180" s="61">
        <f t="shared" si="5"/>
        <v>0</v>
      </c>
    </row>
    <row r="181" spans="1:11">
      <c r="A181" s="59">
        <f t="shared" si="4"/>
        <v>17</v>
      </c>
      <c r="B181" s="105" t="str">
        <f>選手!G181</f>
        <v>戸田 陽翔</v>
      </c>
      <c r="C181" s="46" t="str">
        <f>IFERROR(VLOOKUP(B181,選手!$G:$I,2,FALSE),"")</f>
        <v>岡山商科大学</v>
      </c>
      <c r="D181" s="46">
        <f>IFERROR(VLOOKUP(B181,選手!$G:$I,3,FALSE),"")</f>
        <v>1</v>
      </c>
      <c r="E181" s="46">
        <f>IFERROR(VLOOKUP(B181,春関!$J:$L,3,FALSE),0)</f>
        <v>0</v>
      </c>
      <c r="F181" s="46">
        <f>IFERROR(VLOOKUP(B181,西日本!$J:$L,3,FALSE),0)</f>
        <v>0</v>
      </c>
      <c r="G181" s="46">
        <f>IFERROR(VLOOKUP(B181,選抜!$J:$L,3,FALSE),0)</f>
        <v>0</v>
      </c>
      <c r="H181" s="46">
        <f>IFERROR(VLOOKUP(B181,秋関!$J:$L,3,FALSE),0)</f>
        <v>0</v>
      </c>
      <c r="I181" s="46">
        <f>IFERROR(VLOOKUP(B181,インカレ!$J:$L,3,FALSE),0)</f>
        <v>0</v>
      </c>
      <c r="J181" s="61">
        <f>IFERROR(VLOOKUP(B181,新人戦!$J:$L,3,FALSE),0)</f>
        <v>0</v>
      </c>
      <c r="K181" s="61">
        <f t="shared" si="5"/>
        <v>0</v>
      </c>
    </row>
    <row r="182" spans="1:11">
      <c r="A182" s="59">
        <f t="shared" si="4"/>
        <v>17</v>
      </c>
      <c r="B182" s="105" t="str">
        <f>選手!G182</f>
        <v>布野 俊一朗</v>
      </c>
      <c r="C182" s="46" t="str">
        <f>IFERROR(VLOOKUP(B182,選手!$G:$I,2,FALSE),"")</f>
        <v>岡山商科大学</v>
      </c>
      <c r="D182" s="46">
        <f>IFERROR(VLOOKUP(B182,選手!$G:$I,3,FALSE),"")</f>
        <v>1</v>
      </c>
      <c r="E182" s="46">
        <f>IFERROR(VLOOKUP(B182,春関!$J:$L,3,FALSE),0)</f>
        <v>0</v>
      </c>
      <c r="F182" s="46">
        <f>IFERROR(VLOOKUP(B182,西日本!$J:$L,3,FALSE),0)</f>
        <v>0</v>
      </c>
      <c r="G182" s="46">
        <f>IFERROR(VLOOKUP(B182,選抜!$J:$L,3,FALSE),0)</f>
        <v>0</v>
      </c>
      <c r="H182" s="46">
        <f>IFERROR(VLOOKUP(B182,秋関!$J:$L,3,FALSE),0)</f>
        <v>0</v>
      </c>
      <c r="I182" s="46">
        <f>IFERROR(VLOOKUP(B182,インカレ!$J:$L,3,FALSE),0)</f>
        <v>0</v>
      </c>
      <c r="J182" s="61">
        <f>IFERROR(VLOOKUP(B182,新人戦!$J:$L,3,FALSE),0)</f>
        <v>0</v>
      </c>
      <c r="K182" s="61">
        <f t="shared" si="5"/>
        <v>0</v>
      </c>
    </row>
    <row r="183" spans="1:11">
      <c r="A183" s="59">
        <f t="shared" si="4"/>
        <v>17</v>
      </c>
      <c r="B183" s="105">
        <f>選手!G183</f>
        <v>0</v>
      </c>
      <c r="C183" s="46" t="str">
        <f>IFERROR(VLOOKUP(B183,選手!$G:$I,2,FALSE),"")</f>
        <v/>
      </c>
      <c r="D183" s="46" t="str">
        <f>IFERROR(VLOOKUP(B183,選手!$G:$I,3,FALSE),"")</f>
        <v/>
      </c>
      <c r="E183" s="46">
        <f>IFERROR(VLOOKUP(B183,春関!$J:$L,3,FALSE),0)</f>
        <v>0</v>
      </c>
      <c r="F183" s="46">
        <f>IFERROR(VLOOKUP(B183,西日本!$J:$L,3,FALSE),0)</f>
        <v>0</v>
      </c>
      <c r="G183" s="46">
        <f>IFERROR(VLOOKUP(B183,選抜!$J:$L,3,FALSE),0)</f>
        <v>0</v>
      </c>
      <c r="H183" s="46">
        <f>IFERROR(VLOOKUP(B183,秋関!$J:$L,3,FALSE),0)</f>
        <v>0</v>
      </c>
      <c r="I183" s="46">
        <f>IFERROR(VLOOKUP(B183,インカレ!$J:$L,3,FALSE),0)</f>
        <v>0</v>
      </c>
      <c r="J183" s="61">
        <f>IFERROR(VLOOKUP(B183,新人戦!$J:$L,3,FALSE),0)</f>
        <v>0</v>
      </c>
      <c r="K183" s="61">
        <f t="shared" si="5"/>
        <v>0</v>
      </c>
    </row>
    <row r="184" spans="1:11">
      <c r="A184" s="59">
        <f t="shared" si="4"/>
        <v>17</v>
      </c>
      <c r="B184" s="105">
        <f>選手!G184</f>
        <v>0</v>
      </c>
      <c r="C184" s="46" t="str">
        <f>IFERROR(VLOOKUP(B184,選手!$G:$I,2,FALSE),"")</f>
        <v/>
      </c>
      <c r="D184" s="46" t="str">
        <f>IFERROR(VLOOKUP(B184,選手!$G:$I,3,FALSE),"")</f>
        <v/>
      </c>
      <c r="E184" s="46">
        <f>IFERROR(VLOOKUP(B184,春関!$J:$L,3,FALSE),0)</f>
        <v>0</v>
      </c>
      <c r="F184" s="46">
        <f>IFERROR(VLOOKUP(B184,西日本!$J:$L,3,FALSE),0)</f>
        <v>0</v>
      </c>
      <c r="G184" s="46">
        <f>IFERROR(VLOOKUP(B184,選抜!$J:$L,3,FALSE),0)</f>
        <v>0</v>
      </c>
      <c r="H184" s="46">
        <f>IFERROR(VLOOKUP(B184,秋関!$J:$L,3,FALSE),0)</f>
        <v>0</v>
      </c>
      <c r="I184" s="46">
        <f>IFERROR(VLOOKUP(B184,インカレ!$J:$L,3,FALSE),0)</f>
        <v>0</v>
      </c>
      <c r="J184" s="61">
        <f>IFERROR(VLOOKUP(B184,新人戦!$J:$L,3,FALSE),0)</f>
        <v>0</v>
      </c>
      <c r="K184" s="61">
        <f t="shared" si="5"/>
        <v>0</v>
      </c>
    </row>
    <row r="185" spans="1:11">
      <c r="A185" s="59">
        <f t="shared" si="4"/>
        <v>17</v>
      </c>
      <c r="B185" s="105">
        <f>選手!G185</f>
        <v>0</v>
      </c>
      <c r="C185" s="46" t="str">
        <f>IFERROR(VLOOKUP(B185,選手!$G:$I,2,FALSE),"")</f>
        <v/>
      </c>
      <c r="D185" s="46" t="str">
        <f>IFERROR(VLOOKUP(B185,選手!$G:$I,3,FALSE),"")</f>
        <v/>
      </c>
      <c r="E185" s="46">
        <f>IFERROR(VLOOKUP(B185,春関!$J:$L,3,FALSE),0)</f>
        <v>0</v>
      </c>
      <c r="F185" s="46">
        <f>IFERROR(VLOOKUP(B185,西日本!$J:$L,3,FALSE),0)</f>
        <v>0</v>
      </c>
      <c r="G185" s="46">
        <f>IFERROR(VLOOKUP(B185,選抜!$J:$L,3,FALSE),0)</f>
        <v>0</v>
      </c>
      <c r="H185" s="46">
        <f>IFERROR(VLOOKUP(B185,秋関!$J:$L,3,FALSE),0)</f>
        <v>0</v>
      </c>
      <c r="I185" s="46">
        <f>IFERROR(VLOOKUP(B185,インカレ!$J:$L,3,FALSE),0)</f>
        <v>0</v>
      </c>
      <c r="J185" s="61">
        <f>IFERROR(VLOOKUP(B185,新人戦!$J:$L,3,FALSE),0)</f>
        <v>0</v>
      </c>
      <c r="K185" s="61">
        <f t="shared" si="5"/>
        <v>0</v>
      </c>
    </row>
    <row r="186" spans="1:11">
      <c r="A186" s="59">
        <f t="shared" si="4"/>
        <v>17</v>
      </c>
      <c r="B186" s="105">
        <f>選手!G186</f>
        <v>0</v>
      </c>
      <c r="C186" s="46" t="str">
        <f>IFERROR(VLOOKUP(B186,選手!$G:$I,2,FALSE),"")</f>
        <v/>
      </c>
      <c r="D186" s="46" t="str">
        <f>IFERROR(VLOOKUP(B186,選手!$G:$I,3,FALSE),"")</f>
        <v/>
      </c>
      <c r="E186" s="46">
        <f>IFERROR(VLOOKUP(B186,春関!$J:$L,3,FALSE),0)</f>
        <v>0</v>
      </c>
      <c r="F186" s="46">
        <f>IFERROR(VLOOKUP(B186,西日本!$J:$L,3,FALSE),0)</f>
        <v>0</v>
      </c>
      <c r="G186" s="46">
        <f>IFERROR(VLOOKUP(B186,選抜!$J:$L,3,FALSE),0)</f>
        <v>0</v>
      </c>
      <c r="H186" s="46">
        <f>IFERROR(VLOOKUP(B186,秋関!$J:$L,3,FALSE),0)</f>
        <v>0</v>
      </c>
      <c r="I186" s="46">
        <f>IFERROR(VLOOKUP(B186,インカレ!$J:$L,3,FALSE),0)</f>
        <v>0</v>
      </c>
      <c r="J186" s="61">
        <f>IFERROR(VLOOKUP(B186,新人戦!$J:$L,3,FALSE),0)</f>
        <v>0</v>
      </c>
      <c r="K186" s="61">
        <f t="shared" si="5"/>
        <v>0</v>
      </c>
    </row>
    <row r="187" spans="1:11">
      <c r="A187" s="59">
        <f t="shared" si="4"/>
        <v>17</v>
      </c>
      <c r="B187" s="105">
        <f>選手!G187</f>
        <v>0</v>
      </c>
      <c r="C187" s="46" t="str">
        <f>IFERROR(VLOOKUP(B187,選手!$G:$I,2,FALSE),"")</f>
        <v/>
      </c>
      <c r="D187" s="46" t="str">
        <f>IFERROR(VLOOKUP(B187,選手!$G:$I,3,FALSE),"")</f>
        <v/>
      </c>
      <c r="E187" s="46">
        <f>IFERROR(VLOOKUP(B187,春関!$J:$L,3,FALSE),0)</f>
        <v>0</v>
      </c>
      <c r="F187" s="46">
        <f>IFERROR(VLOOKUP(B187,西日本!$J:$L,3,FALSE),0)</f>
        <v>0</v>
      </c>
      <c r="G187" s="46">
        <f>IFERROR(VLOOKUP(B187,選抜!$J:$L,3,FALSE),0)</f>
        <v>0</v>
      </c>
      <c r="H187" s="46">
        <f>IFERROR(VLOOKUP(B187,秋関!$J:$L,3,FALSE),0)</f>
        <v>0</v>
      </c>
      <c r="I187" s="46">
        <f>IFERROR(VLOOKUP(B187,インカレ!$J:$L,3,FALSE),0)</f>
        <v>0</v>
      </c>
      <c r="J187" s="61">
        <f>IFERROR(VLOOKUP(B187,新人戦!$J:$L,3,FALSE),0)</f>
        <v>0</v>
      </c>
      <c r="K187" s="61">
        <f t="shared" si="5"/>
        <v>0</v>
      </c>
    </row>
    <row r="188" spans="1:11">
      <c r="A188" s="59">
        <f t="shared" si="4"/>
        <v>17</v>
      </c>
      <c r="B188" s="105">
        <f>選手!G188</f>
        <v>0</v>
      </c>
      <c r="C188" s="46" t="str">
        <f>IFERROR(VLOOKUP(B188,選手!$G:$I,2,FALSE),"")</f>
        <v/>
      </c>
      <c r="D188" s="46" t="str">
        <f>IFERROR(VLOOKUP(B188,選手!$G:$I,3,FALSE),"")</f>
        <v/>
      </c>
      <c r="E188" s="46">
        <f>IFERROR(VLOOKUP(B188,春関!$J:$L,3,FALSE),0)</f>
        <v>0</v>
      </c>
      <c r="F188" s="46">
        <f>IFERROR(VLOOKUP(B188,西日本!$J:$L,3,FALSE),0)</f>
        <v>0</v>
      </c>
      <c r="G188" s="46">
        <f>IFERROR(VLOOKUP(B188,選抜!$J:$L,3,FALSE),0)</f>
        <v>0</v>
      </c>
      <c r="H188" s="46">
        <f>IFERROR(VLOOKUP(B188,秋関!$J:$L,3,FALSE),0)</f>
        <v>0</v>
      </c>
      <c r="I188" s="46">
        <f>IFERROR(VLOOKUP(B188,インカレ!$J:$L,3,FALSE),0)</f>
        <v>0</v>
      </c>
      <c r="J188" s="61">
        <f>IFERROR(VLOOKUP(B188,新人戦!$J:$L,3,FALSE),0)</f>
        <v>0</v>
      </c>
      <c r="K188" s="61">
        <f t="shared" si="5"/>
        <v>0</v>
      </c>
    </row>
    <row r="189" spans="1:11">
      <c r="A189" s="59">
        <f t="shared" si="4"/>
        <v>17</v>
      </c>
      <c r="B189" s="105">
        <f>選手!G189</f>
        <v>0</v>
      </c>
      <c r="C189" s="46" t="str">
        <f>IFERROR(VLOOKUP(B189,選手!$G:$I,2,FALSE),"")</f>
        <v/>
      </c>
      <c r="D189" s="46" t="str">
        <f>IFERROR(VLOOKUP(B189,選手!$G:$I,3,FALSE),"")</f>
        <v/>
      </c>
      <c r="E189" s="46">
        <f>IFERROR(VLOOKUP(B189,春関!$J:$L,3,FALSE),0)</f>
        <v>0</v>
      </c>
      <c r="F189" s="46">
        <f>IFERROR(VLOOKUP(B189,西日本!$J:$L,3,FALSE),0)</f>
        <v>0</v>
      </c>
      <c r="G189" s="46">
        <f>IFERROR(VLOOKUP(B189,選抜!$J:$L,3,FALSE),0)</f>
        <v>0</v>
      </c>
      <c r="H189" s="46">
        <f>IFERROR(VLOOKUP(B189,秋関!$J:$L,3,FALSE),0)</f>
        <v>0</v>
      </c>
      <c r="I189" s="46">
        <f>IFERROR(VLOOKUP(B189,インカレ!$J:$L,3,FALSE),0)</f>
        <v>0</v>
      </c>
      <c r="J189" s="61">
        <f>IFERROR(VLOOKUP(B189,新人戦!$J:$L,3,FALSE),0)</f>
        <v>0</v>
      </c>
      <c r="K189" s="61">
        <f t="shared" si="5"/>
        <v>0</v>
      </c>
    </row>
    <row r="190" spans="1:11">
      <c r="A190" s="59">
        <f t="shared" si="4"/>
        <v>17</v>
      </c>
      <c r="B190" s="105">
        <f>選手!G190</f>
        <v>0</v>
      </c>
      <c r="C190" s="46" t="str">
        <f>IFERROR(VLOOKUP(B190,選手!$G:$I,2,FALSE),"")</f>
        <v/>
      </c>
      <c r="D190" s="46" t="str">
        <f>IFERROR(VLOOKUP(B190,選手!$G:$I,3,FALSE),"")</f>
        <v/>
      </c>
      <c r="E190" s="46">
        <f>IFERROR(VLOOKUP(B190,春関!$J:$L,3,FALSE),0)</f>
        <v>0</v>
      </c>
      <c r="F190" s="46">
        <f>IFERROR(VLOOKUP(B190,西日本!$J:$L,3,FALSE),0)</f>
        <v>0</v>
      </c>
      <c r="G190" s="46">
        <f>IFERROR(VLOOKUP(B190,選抜!$J:$L,3,FALSE),0)</f>
        <v>0</v>
      </c>
      <c r="H190" s="46">
        <f>IFERROR(VLOOKUP(B190,秋関!$J:$L,3,FALSE),0)</f>
        <v>0</v>
      </c>
      <c r="I190" s="46">
        <f>IFERROR(VLOOKUP(B190,インカレ!$J:$L,3,FALSE),0)</f>
        <v>0</v>
      </c>
      <c r="J190" s="61">
        <f>IFERROR(VLOOKUP(B190,新人戦!$J:$L,3,FALSE),0)</f>
        <v>0</v>
      </c>
      <c r="K190" s="61">
        <f t="shared" si="5"/>
        <v>0</v>
      </c>
    </row>
    <row r="191" spans="1:11">
      <c r="A191" s="59">
        <f t="shared" si="4"/>
        <v>17</v>
      </c>
      <c r="B191" s="105">
        <f>選手!G191</f>
        <v>0</v>
      </c>
      <c r="C191" s="46" t="str">
        <f>IFERROR(VLOOKUP(B191,選手!$G:$I,2,FALSE),"")</f>
        <v/>
      </c>
      <c r="D191" s="46" t="str">
        <f>IFERROR(VLOOKUP(B191,選手!$G:$I,3,FALSE),"")</f>
        <v/>
      </c>
      <c r="E191" s="46">
        <f>IFERROR(VLOOKUP(B191,春関!$J:$L,3,FALSE),0)</f>
        <v>0</v>
      </c>
      <c r="F191" s="46">
        <f>IFERROR(VLOOKUP(B191,西日本!$J:$L,3,FALSE),0)</f>
        <v>0</v>
      </c>
      <c r="G191" s="46">
        <f>IFERROR(VLOOKUP(B191,選抜!$J:$L,3,FALSE),0)</f>
        <v>0</v>
      </c>
      <c r="H191" s="46">
        <f>IFERROR(VLOOKUP(B191,秋関!$J:$L,3,FALSE),0)</f>
        <v>0</v>
      </c>
      <c r="I191" s="46">
        <f>IFERROR(VLOOKUP(B191,インカレ!$J:$L,3,FALSE),0)</f>
        <v>0</v>
      </c>
      <c r="J191" s="61">
        <f>IFERROR(VLOOKUP(B191,新人戦!$J:$L,3,FALSE),0)</f>
        <v>0</v>
      </c>
      <c r="K191" s="61">
        <f t="shared" si="5"/>
        <v>0</v>
      </c>
    </row>
    <row r="192" spans="1:11">
      <c r="A192" s="59">
        <f t="shared" si="4"/>
        <v>17</v>
      </c>
      <c r="B192" s="105">
        <f>選手!G192</f>
        <v>0</v>
      </c>
      <c r="C192" s="46" t="str">
        <f>IFERROR(VLOOKUP(B192,選手!$G:$I,2,FALSE),"")</f>
        <v/>
      </c>
      <c r="D192" s="46" t="str">
        <f>IFERROR(VLOOKUP(B192,選手!$G:$I,3,FALSE),"")</f>
        <v/>
      </c>
      <c r="E192" s="46">
        <f>IFERROR(VLOOKUP(B192,春関!$J:$L,3,FALSE),0)</f>
        <v>0</v>
      </c>
      <c r="F192" s="46">
        <f>IFERROR(VLOOKUP(B192,西日本!$J:$L,3,FALSE),0)</f>
        <v>0</v>
      </c>
      <c r="G192" s="46">
        <f>IFERROR(VLOOKUP(B192,選抜!$J:$L,3,FALSE),0)</f>
        <v>0</v>
      </c>
      <c r="H192" s="46">
        <f>IFERROR(VLOOKUP(B192,秋関!$J:$L,3,FALSE),0)</f>
        <v>0</v>
      </c>
      <c r="I192" s="46">
        <f>IFERROR(VLOOKUP(B192,インカレ!$J:$L,3,FALSE),0)</f>
        <v>0</v>
      </c>
      <c r="J192" s="61">
        <f>IFERROR(VLOOKUP(B192,新人戦!$J:$L,3,FALSE),0)</f>
        <v>0</v>
      </c>
      <c r="K192" s="61">
        <f t="shared" si="5"/>
        <v>0</v>
      </c>
    </row>
    <row r="193" spans="1:11">
      <c r="A193" s="59">
        <f t="shared" si="4"/>
        <v>17</v>
      </c>
      <c r="B193" s="105">
        <f>選手!G193</f>
        <v>0</v>
      </c>
      <c r="C193" s="46" t="str">
        <f>IFERROR(VLOOKUP(B193,選手!$G:$I,2,FALSE),"")</f>
        <v/>
      </c>
      <c r="D193" s="46" t="str">
        <f>IFERROR(VLOOKUP(B193,選手!$G:$I,3,FALSE),"")</f>
        <v/>
      </c>
      <c r="E193" s="46">
        <f>IFERROR(VLOOKUP(B193,春関!$J:$L,3,FALSE),0)</f>
        <v>0</v>
      </c>
      <c r="F193" s="46">
        <f>IFERROR(VLOOKUP(B193,西日本!$J:$L,3,FALSE),0)</f>
        <v>0</v>
      </c>
      <c r="G193" s="46">
        <f>IFERROR(VLOOKUP(B193,選抜!$J:$L,3,FALSE),0)</f>
        <v>0</v>
      </c>
      <c r="H193" s="46">
        <f>IFERROR(VLOOKUP(B193,秋関!$J:$L,3,FALSE),0)</f>
        <v>0</v>
      </c>
      <c r="I193" s="46">
        <f>IFERROR(VLOOKUP(B193,インカレ!$J:$L,3,FALSE),0)</f>
        <v>0</v>
      </c>
      <c r="J193" s="61">
        <f>IFERROR(VLOOKUP(B193,新人戦!$J:$L,3,FALSE),0)</f>
        <v>0</v>
      </c>
      <c r="K193" s="61">
        <f t="shared" si="5"/>
        <v>0</v>
      </c>
    </row>
    <row r="194" spans="1:11">
      <c r="A194" s="59">
        <f t="shared" ref="A194:A257" si="6">RANK($K194,$K:$K)</f>
        <v>17</v>
      </c>
      <c r="B194" s="105">
        <f>選手!G194</f>
        <v>0</v>
      </c>
      <c r="C194" s="46" t="str">
        <f>IFERROR(VLOOKUP(B194,選手!$G:$I,2,FALSE),"")</f>
        <v/>
      </c>
      <c r="D194" s="46" t="str">
        <f>IFERROR(VLOOKUP(B194,選手!$G:$I,3,FALSE),"")</f>
        <v/>
      </c>
      <c r="E194" s="46">
        <f>IFERROR(VLOOKUP(B194,春関!$J:$L,3,FALSE),0)</f>
        <v>0</v>
      </c>
      <c r="F194" s="46">
        <f>IFERROR(VLOOKUP(B194,西日本!$J:$L,3,FALSE),0)</f>
        <v>0</v>
      </c>
      <c r="G194" s="46">
        <f>IFERROR(VLOOKUP(B194,選抜!$J:$L,3,FALSE),0)</f>
        <v>0</v>
      </c>
      <c r="H194" s="46">
        <f>IFERROR(VLOOKUP(B194,秋関!$J:$L,3,FALSE),0)</f>
        <v>0</v>
      </c>
      <c r="I194" s="46">
        <f>IFERROR(VLOOKUP(B194,インカレ!$J:$L,3,FALSE),0)</f>
        <v>0</v>
      </c>
      <c r="J194" s="61">
        <f>IFERROR(VLOOKUP(B194,新人戦!$J:$L,3,FALSE),0)</f>
        <v>0</v>
      </c>
      <c r="K194" s="61">
        <f t="shared" ref="K194:K257" si="7">LARGE(E194:J194,1)+LARGE(E194:J194,2)+LARGE(E194:J194,3)</f>
        <v>0</v>
      </c>
    </row>
    <row r="195" spans="1:11">
      <c r="A195" s="59">
        <f t="shared" si="6"/>
        <v>17</v>
      </c>
      <c r="B195" s="105">
        <f>選手!G195</f>
        <v>0</v>
      </c>
      <c r="C195" s="46" t="str">
        <f>IFERROR(VLOOKUP(B195,選手!$G:$I,2,FALSE),"")</f>
        <v/>
      </c>
      <c r="D195" s="46" t="str">
        <f>IFERROR(VLOOKUP(B195,選手!$G:$I,3,FALSE),"")</f>
        <v/>
      </c>
      <c r="E195" s="46">
        <f>IFERROR(VLOOKUP(B195,春関!$J:$L,3,FALSE),0)</f>
        <v>0</v>
      </c>
      <c r="F195" s="46">
        <f>IFERROR(VLOOKUP(B195,西日本!$J:$L,3,FALSE),0)</f>
        <v>0</v>
      </c>
      <c r="G195" s="46">
        <f>IFERROR(VLOOKUP(B195,選抜!$J:$L,3,FALSE),0)</f>
        <v>0</v>
      </c>
      <c r="H195" s="46">
        <f>IFERROR(VLOOKUP(B195,秋関!$J:$L,3,FALSE),0)</f>
        <v>0</v>
      </c>
      <c r="I195" s="46">
        <f>IFERROR(VLOOKUP(B195,インカレ!$J:$L,3,FALSE),0)</f>
        <v>0</v>
      </c>
      <c r="J195" s="61">
        <f>IFERROR(VLOOKUP(B195,新人戦!$J:$L,3,FALSE),0)</f>
        <v>0</v>
      </c>
      <c r="K195" s="61">
        <f t="shared" si="7"/>
        <v>0</v>
      </c>
    </row>
    <row r="196" spans="1:11">
      <c r="A196" s="59">
        <f t="shared" si="6"/>
        <v>17</v>
      </c>
      <c r="B196" s="105">
        <f>選手!G196</f>
        <v>0</v>
      </c>
      <c r="C196" s="46" t="str">
        <f>IFERROR(VLOOKUP(B196,選手!$G:$I,2,FALSE),"")</f>
        <v/>
      </c>
      <c r="D196" s="46" t="str">
        <f>IFERROR(VLOOKUP(B196,選手!$G:$I,3,FALSE),"")</f>
        <v/>
      </c>
      <c r="E196" s="46">
        <f>IFERROR(VLOOKUP(B196,春関!$J:$L,3,FALSE),0)</f>
        <v>0</v>
      </c>
      <c r="F196" s="46">
        <f>IFERROR(VLOOKUP(B196,西日本!$J:$L,3,FALSE),0)</f>
        <v>0</v>
      </c>
      <c r="G196" s="46">
        <f>IFERROR(VLOOKUP(B196,選抜!$J:$L,3,FALSE),0)</f>
        <v>0</v>
      </c>
      <c r="H196" s="46">
        <f>IFERROR(VLOOKUP(B196,秋関!$J:$L,3,FALSE),0)</f>
        <v>0</v>
      </c>
      <c r="I196" s="46">
        <f>IFERROR(VLOOKUP(B196,インカレ!$J:$L,3,FALSE),0)</f>
        <v>0</v>
      </c>
      <c r="J196" s="61">
        <f>IFERROR(VLOOKUP(B196,新人戦!$J:$L,3,FALSE),0)</f>
        <v>0</v>
      </c>
      <c r="K196" s="61">
        <f t="shared" si="7"/>
        <v>0</v>
      </c>
    </row>
    <row r="197" spans="1:11">
      <c r="A197" s="59">
        <f t="shared" si="6"/>
        <v>17</v>
      </c>
      <c r="B197" s="105">
        <f>選手!G197</f>
        <v>0</v>
      </c>
      <c r="C197" s="46" t="str">
        <f>IFERROR(VLOOKUP(B197,選手!$G:$I,2,FALSE),"")</f>
        <v/>
      </c>
      <c r="D197" s="46" t="str">
        <f>IFERROR(VLOOKUP(B197,選手!$G:$I,3,FALSE),"")</f>
        <v/>
      </c>
      <c r="E197" s="46">
        <f>IFERROR(VLOOKUP(B197,春関!$J:$L,3,FALSE),0)</f>
        <v>0</v>
      </c>
      <c r="F197" s="46">
        <f>IFERROR(VLOOKUP(B197,西日本!$J:$L,3,FALSE),0)</f>
        <v>0</v>
      </c>
      <c r="G197" s="46">
        <f>IFERROR(VLOOKUP(B197,選抜!$J:$L,3,FALSE),0)</f>
        <v>0</v>
      </c>
      <c r="H197" s="46">
        <f>IFERROR(VLOOKUP(B197,秋関!$J:$L,3,FALSE),0)</f>
        <v>0</v>
      </c>
      <c r="I197" s="46">
        <f>IFERROR(VLOOKUP(B197,インカレ!$J:$L,3,FALSE),0)</f>
        <v>0</v>
      </c>
      <c r="J197" s="61">
        <f>IFERROR(VLOOKUP(B197,新人戦!$J:$L,3,FALSE),0)</f>
        <v>0</v>
      </c>
      <c r="K197" s="61">
        <f t="shared" si="7"/>
        <v>0</v>
      </c>
    </row>
    <row r="198" spans="1:11">
      <c r="A198" s="59">
        <f t="shared" si="6"/>
        <v>17</v>
      </c>
      <c r="B198" s="105">
        <f>選手!G198</f>
        <v>0</v>
      </c>
      <c r="C198" s="46" t="str">
        <f>IFERROR(VLOOKUP(B198,選手!$G:$I,2,FALSE),"")</f>
        <v/>
      </c>
      <c r="D198" s="46" t="str">
        <f>IFERROR(VLOOKUP(B198,選手!$G:$I,3,FALSE),"")</f>
        <v/>
      </c>
      <c r="E198" s="46">
        <f>IFERROR(VLOOKUP(B198,春関!$J:$L,3,FALSE),0)</f>
        <v>0</v>
      </c>
      <c r="F198" s="46">
        <f>IFERROR(VLOOKUP(B198,西日本!$J:$L,3,FALSE),0)</f>
        <v>0</v>
      </c>
      <c r="G198" s="46">
        <f>IFERROR(VLOOKUP(B198,選抜!$J:$L,3,FALSE),0)</f>
        <v>0</v>
      </c>
      <c r="H198" s="46">
        <f>IFERROR(VLOOKUP(B198,秋関!$J:$L,3,FALSE),0)</f>
        <v>0</v>
      </c>
      <c r="I198" s="46">
        <f>IFERROR(VLOOKUP(B198,インカレ!$J:$L,3,FALSE),0)</f>
        <v>0</v>
      </c>
      <c r="J198" s="61">
        <f>IFERROR(VLOOKUP(B198,新人戦!$J:$L,3,FALSE),0)</f>
        <v>0</v>
      </c>
      <c r="K198" s="61">
        <f t="shared" si="7"/>
        <v>0</v>
      </c>
    </row>
    <row r="199" spans="1:11">
      <c r="A199" s="59">
        <f t="shared" si="6"/>
        <v>17</v>
      </c>
      <c r="B199" s="105">
        <f>選手!G199</f>
        <v>0</v>
      </c>
      <c r="C199" s="46" t="str">
        <f>IFERROR(VLOOKUP(B199,選手!$G:$I,2,FALSE),"")</f>
        <v/>
      </c>
      <c r="D199" s="46" t="str">
        <f>IFERROR(VLOOKUP(B199,選手!$G:$I,3,FALSE),"")</f>
        <v/>
      </c>
      <c r="E199" s="46">
        <f>IFERROR(VLOOKUP(B199,春関!$J:$L,3,FALSE),0)</f>
        <v>0</v>
      </c>
      <c r="F199" s="46">
        <f>IFERROR(VLOOKUP(B199,西日本!$J:$L,3,FALSE),0)</f>
        <v>0</v>
      </c>
      <c r="G199" s="46">
        <f>IFERROR(VLOOKUP(B199,選抜!$J:$L,3,FALSE),0)</f>
        <v>0</v>
      </c>
      <c r="H199" s="46">
        <f>IFERROR(VLOOKUP(B199,秋関!$J:$L,3,FALSE),0)</f>
        <v>0</v>
      </c>
      <c r="I199" s="46">
        <f>IFERROR(VLOOKUP(B199,インカレ!$J:$L,3,FALSE),0)</f>
        <v>0</v>
      </c>
      <c r="J199" s="61">
        <f>IFERROR(VLOOKUP(B199,新人戦!$J:$L,3,FALSE),0)</f>
        <v>0</v>
      </c>
      <c r="K199" s="61">
        <f t="shared" si="7"/>
        <v>0</v>
      </c>
    </row>
    <row r="200" spans="1:11">
      <c r="A200" s="59">
        <f t="shared" si="6"/>
        <v>17</v>
      </c>
      <c r="B200" s="105">
        <f>選手!G200</f>
        <v>0</v>
      </c>
      <c r="C200" s="46" t="str">
        <f>IFERROR(VLOOKUP(B200,選手!$G:$I,2,FALSE),"")</f>
        <v/>
      </c>
      <c r="D200" s="46" t="str">
        <f>IFERROR(VLOOKUP(B200,選手!$G:$I,3,FALSE),"")</f>
        <v/>
      </c>
      <c r="E200" s="46">
        <f>IFERROR(VLOOKUP(B200,春関!$J:$L,3,FALSE),0)</f>
        <v>0</v>
      </c>
      <c r="F200" s="46">
        <f>IFERROR(VLOOKUP(B200,西日本!$J:$L,3,FALSE),0)</f>
        <v>0</v>
      </c>
      <c r="G200" s="46">
        <f>IFERROR(VLOOKUP(B200,選抜!$J:$L,3,FALSE),0)</f>
        <v>0</v>
      </c>
      <c r="H200" s="46">
        <f>IFERROR(VLOOKUP(B200,秋関!$J:$L,3,FALSE),0)</f>
        <v>0</v>
      </c>
      <c r="I200" s="46">
        <f>IFERROR(VLOOKUP(B200,インカレ!$J:$L,3,FALSE),0)</f>
        <v>0</v>
      </c>
      <c r="J200" s="61">
        <f>IFERROR(VLOOKUP(B200,新人戦!$J:$L,3,FALSE),0)</f>
        <v>0</v>
      </c>
      <c r="K200" s="61">
        <f t="shared" si="7"/>
        <v>0</v>
      </c>
    </row>
    <row r="201" spans="1:11">
      <c r="A201" s="59">
        <f t="shared" si="6"/>
        <v>17</v>
      </c>
      <c r="B201" s="105">
        <f>選手!G201</f>
        <v>0</v>
      </c>
      <c r="C201" s="46" t="str">
        <f>IFERROR(VLOOKUP(B201,選手!$G:$I,2,FALSE),"")</f>
        <v/>
      </c>
      <c r="D201" s="46" t="str">
        <f>IFERROR(VLOOKUP(B201,選手!$G:$I,3,FALSE),"")</f>
        <v/>
      </c>
      <c r="E201" s="46">
        <f>IFERROR(VLOOKUP(B201,春関!$J:$L,3,FALSE),0)</f>
        <v>0</v>
      </c>
      <c r="F201" s="46">
        <f>IFERROR(VLOOKUP(B201,西日本!$J:$L,3,FALSE),0)</f>
        <v>0</v>
      </c>
      <c r="G201" s="46">
        <f>IFERROR(VLOOKUP(B201,選抜!$J:$L,3,FALSE),0)</f>
        <v>0</v>
      </c>
      <c r="H201" s="46">
        <f>IFERROR(VLOOKUP(B201,秋関!$J:$L,3,FALSE),0)</f>
        <v>0</v>
      </c>
      <c r="I201" s="46">
        <f>IFERROR(VLOOKUP(B201,インカレ!$J:$L,3,FALSE),0)</f>
        <v>0</v>
      </c>
      <c r="J201" s="61">
        <f>IFERROR(VLOOKUP(B201,新人戦!$J:$L,3,FALSE),0)</f>
        <v>0</v>
      </c>
      <c r="K201" s="61">
        <f t="shared" si="7"/>
        <v>0</v>
      </c>
    </row>
    <row r="202" spans="1:11">
      <c r="A202" s="59">
        <f t="shared" si="6"/>
        <v>17</v>
      </c>
      <c r="B202" s="105">
        <f>選手!G202</f>
        <v>0</v>
      </c>
      <c r="C202" s="46" t="str">
        <f>IFERROR(VLOOKUP(B202,選手!$G:$I,2,FALSE),"")</f>
        <v/>
      </c>
      <c r="D202" s="46" t="str">
        <f>IFERROR(VLOOKUP(B202,選手!$G:$I,3,FALSE),"")</f>
        <v/>
      </c>
      <c r="E202" s="46">
        <f>IFERROR(VLOOKUP(B202,春関!$J:$L,3,FALSE),0)</f>
        <v>0</v>
      </c>
      <c r="F202" s="46">
        <f>IFERROR(VLOOKUP(B202,西日本!$J:$L,3,FALSE),0)</f>
        <v>0</v>
      </c>
      <c r="G202" s="46">
        <f>IFERROR(VLOOKUP(B202,選抜!$J:$L,3,FALSE),0)</f>
        <v>0</v>
      </c>
      <c r="H202" s="46">
        <f>IFERROR(VLOOKUP(B202,秋関!$J:$L,3,FALSE),0)</f>
        <v>0</v>
      </c>
      <c r="I202" s="46">
        <f>IFERROR(VLOOKUP(B202,インカレ!$J:$L,3,FALSE),0)</f>
        <v>0</v>
      </c>
      <c r="J202" s="61">
        <f>IFERROR(VLOOKUP(B202,新人戦!$J:$L,3,FALSE),0)</f>
        <v>0</v>
      </c>
      <c r="K202" s="61">
        <f t="shared" si="7"/>
        <v>0</v>
      </c>
    </row>
    <row r="203" spans="1:11">
      <c r="A203" s="59">
        <f t="shared" si="6"/>
        <v>17</v>
      </c>
      <c r="B203" s="105">
        <f>選手!G203</f>
        <v>0</v>
      </c>
      <c r="C203" s="46" t="str">
        <f>IFERROR(VLOOKUP(B203,選手!$G:$I,2,FALSE),"")</f>
        <v/>
      </c>
      <c r="D203" s="46" t="str">
        <f>IFERROR(VLOOKUP(B203,選手!$G:$I,3,FALSE),"")</f>
        <v/>
      </c>
      <c r="E203" s="46">
        <f>IFERROR(VLOOKUP(B203,春関!$J:$L,3,FALSE),0)</f>
        <v>0</v>
      </c>
      <c r="F203" s="46">
        <f>IFERROR(VLOOKUP(B203,西日本!$J:$L,3,FALSE),0)</f>
        <v>0</v>
      </c>
      <c r="G203" s="46">
        <f>IFERROR(VLOOKUP(B203,選抜!$J:$L,3,FALSE),0)</f>
        <v>0</v>
      </c>
      <c r="H203" s="46">
        <f>IFERROR(VLOOKUP(B203,秋関!$J:$L,3,FALSE),0)</f>
        <v>0</v>
      </c>
      <c r="I203" s="46">
        <f>IFERROR(VLOOKUP(B203,インカレ!$J:$L,3,FALSE),0)</f>
        <v>0</v>
      </c>
      <c r="J203" s="61">
        <f>IFERROR(VLOOKUP(B203,新人戦!$J:$L,3,FALSE),0)</f>
        <v>0</v>
      </c>
      <c r="K203" s="61">
        <f t="shared" si="7"/>
        <v>0</v>
      </c>
    </row>
    <row r="204" spans="1:11">
      <c r="A204" s="59">
        <f t="shared" si="6"/>
        <v>17</v>
      </c>
      <c r="B204" s="105">
        <f>選手!G204</f>
        <v>0</v>
      </c>
      <c r="C204" s="46" t="str">
        <f>IFERROR(VLOOKUP(B204,選手!$G:$I,2,FALSE),"")</f>
        <v/>
      </c>
      <c r="D204" s="46" t="str">
        <f>IFERROR(VLOOKUP(B204,選手!$G:$I,3,FALSE),"")</f>
        <v/>
      </c>
      <c r="E204" s="46">
        <f>IFERROR(VLOOKUP(B204,春関!$J:$L,3,FALSE),0)</f>
        <v>0</v>
      </c>
      <c r="F204" s="46">
        <f>IFERROR(VLOOKUP(B204,西日本!$J:$L,3,FALSE),0)</f>
        <v>0</v>
      </c>
      <c r="G204" s="46">
        <f>IFERROR(VLOOKUP(B204,選抜!$J:$L,3,FALSE),0)</f>
        <v>0</v>
      </c>
      <c r="H204" s="46">
        <f>IFERROR(VLOOKUP(B204,秋関!$J:$L,3,FALSE),0)</f>
        <v>0</v>
      </c>
      <c r="I204" s="46">
        <f>IFERROR(VLOOKUP(B204,インカレ!$J:$L,3,FALSE),0)</f>
        <v>0</v>
      </c>
      <c r="J204" s="61">
        <f>IFERROR(VLOOKUP(B204,新人戦!$J:$L,3,FALSE),0)</f>
        <v>0</v>
      </c>
      <c r="K204" s="61">
        <f t="shared" si="7"/>
        <v>0</v>
      </c>
    </row>
    <row r="205" spans="1:11">
      <c r="A205" s="59">
        <f t="shared" si="6"/>
        <v>17</v>
      </c>
      <c r="B205" s="105">
        <f>選手!G205</f>
        <v>0</v>
      </c>
      <c r="C205" s="46" t="str">
        <f>IFERROR(VLOOKUP(B205,選手!$G:$I,2,FALSE),"")</f>
        <v/>
      </c>
      <c r="D205" s="46" t="str">
        <f>IFERROR(VLOOKUP(B205,選手!$G:$I,3,FALSE),"")</f>
        <v/>
      </c>
      <c r="E205" s="46">
        <f>IFERROR(VLOOKUP(B205,春関!$J:$L,3,FALSE),0)</f>
        <v>0</v>
      </c>
      <c r="F205" s="46">
        <f>IFERROR(VLOOKUP(B205,西日本!$J:$L,3,FALSE),0)</f>
        <v>0</v>
      </c>
      <c r="G205" s="46">
        <f>IFERROR(VLOOKUP(B205,選抜!$J:$L,3,FALSE),0)</f>
        <v>0</v>
      </c>
      <c r="H205" s="46">
        <f>IFERROR(VLOOKUP(B205,秋関!$J:$L,3,FALSE),0)</f>
        <v>0</v>
      </c>
      <c r="I205" s="46">
        <f>IFERROR(VLOOKUP(B205,インカレ!$J:$L,3,FALSE),0)</f>
        <v>0</v>
      </c>
      <c r="J205" s="61">
        <f>IFERROR(VLOOKUP(B205,新人戦!$J:$L,3,FALSE),0)</f>
        <v>0</v>
      </c>
      <c r="K205" s="61">
        <f t="shared" si="7"/>
        <v>0</v>
      </c>
    </row>
    <row r="206" spans="1:11">
      <c r="A206" s="59">
        <f t="shared" si="6"/>
        <v>17</v>
      </c>
      <c r="B206" s="105">
        <f>選手!G206</f>
        <v>0</v>
      </c>
      <c r="C206" s="46" t="str">
        <f>IFERROR(VLOOKUP(B206,選手!$G:$I,2,FALSE),"")</f>
        <v/>
      </c>
      <c r="D206" s="46" t="str">
        <f>IFERROR(VLOOKUP(B206,選手!$G:$I,3,FALSE),"")</f>
        <v/>
      </c>
      <c r="E206" s="46">
        <f>IFERROR(VLOOKUP(B206,春関!$J:$L,3,FALSE),0)</f>
        <v>0</v>
      </c>
      <c r="F206" s="46">
        <f>IFERROR(VLOOKUP(B206,西日本!$J:$L,3,FALSE),0)</f>
        <v>0</v>
      </c>
      <c r="G206" s="46">
        <f>IFERROR(VLOOKUP(B206,選抜!$J:$L,3,FALSE),0)</f>
        <v>0</v>
      </c>
      <c r="H206" s="46">
        <f>IFERROR(VLOOKUP(B206,秋関!$J:$L,3,FALSE),0)</f>
        <v>0</v>
      </c>
      <c r="I206" s="46">
        <f>IFERROR(VLOOKUP(B206,インカレ!$J:$L,3,FALSE),0)</f>
        <v>0</v>
      </c>
      <c r="J206" s="61">
        <f>IFERROR(VLOOKUP(B206,新人戦!$J:$L,3,FALSE),0)</f>
        <v>0</v>
      </c>
      <c r="K206" s="61">
        <f t="shared" si="7"/>
        <v>0</v>
      </c>
    </row>
    <row r="207" spans="1:11">
      <c r="A207" s="59">
        <f t="shared" si="6"/>
        <v>17</v>
      </c>
      <c r="B207" s="105">
        <f>選手!G207</f>
        <v>0</v>
      </c>
      <c r="C207" s="46" t="str">
        <f>IFERROR(VLOOKUP(B207,選手!$G:$I,2,FALSE),"")</f>
        <v/>
      </c>
      <c r="D207" s="46" t="str">
        <f>IFERROR(VLOOKUP(B207,選手!$G:$I,3,FALSE),"")</f>
        <v/>
      </c>
      <c r="E207" s="46">
        <f>IFERROR(VLOOKUP(B207,春関!$J:$L,3,FALSE),0)</f>
        <v>0</v>
      </c>
      <c r="F207" s="46">
        <f>IFERROR(VLOOKUP(B207,西日本!$J:$L,3,FALSE),0)</f>
        <v>0</v>
      </c>
      <c r="G207" s="46">
        <f>IFERROR(VLOOKUP(B207,選抜!$J:$L,3,FALSE),0)</f>
        <v>0</v>
      </c>
      <c r="H207" s="46">
        <f>IFERROR(VLOOKUP(B207,秋関!$J:$L,3,FALSE),0)</f>
        <v>0</v>
      </c>
      <c r="I207" s="46">
        <f>IFERROR(VLOOKUP(B207,インカレ!$J:$L,3,FALSE),0)</f>
        <v>0</v>
      </c>
      <c r="J207" s="61">
        <f>IFERROR(VLOOKUP(B207,新人戦!$J:$L,3,FALSE),0)</f>
        <v>0</v>
      </c>
      <c r="K207" s="61">
        <f t="shared" si="7"/>
        <v>0</v>
      </c>
    </row>
    <row r="208" spans="1:11">
      <c r="A208" s="59">
        <f t="shared" si="6"/>
        <v>17</v>
      </c>
      <c r="B208" s="105">
        <f>選手!G208</f>
        <v>0</v>
      </c>
      <c r="C208" s="46" t="str">
        <f>IFERROR(VLOOKUP(B208,選手!$G:$I,2,FALSE),"")</f>
        <v/>
      </c>
      <c r="D208" s="46" t="str">
        <f>IFERROR(VLOOKUP(B208,選手!$G:$I,3,FALSE),"")</f>
        <v/>
      </c>
      <c r="E208" s="46">
        <f>IFERROR(VLOOKUP(B208,春関!$J:$L,3,FALSE),0)</f>
        <v>0</v>
      </c>
      <c r="F208" s="46">
        <f>IFERROR(VLOOKUP(B208,西日本!$J:$L,3,FALSE),0)</f>
        <v>0</v>
      </c>
      <c r="G208" s="46">
        <f>IFERROR(VLOOKUP(B208,選抜!$J:$L,3,FALSE),0)</f>
        <v>0</v>
      </c>
      <c r="H208" s="46">
        <f>IFERROR(VLOOKUP(B208,秋関!$J:$L,3,FALSE),0)</f>
        <v>0</v>
      </c>
      <c r="I208" s="46">
        <f>IFERROR(VLOOKUP(B208,インカレ!$J:$L,3,FALSE),0)</f>
        <v>0</v>
      </c>
      <c r="J208" s="61">
        <f>IFERROR(VLOOKUP(B208,新人戦!$J:$L,3,FALSE),0)</f>
        <v>0</v>
      </c>
      <c r="K208" s="61">
        <f t="shared" si="7"/>
        <v>0</v>
      </c>
    </row>
    <row r="209" spans="1:11">
      <c r="A209" s="59">
        <f t="shared" si="6"/>
        <v>17</v>
      </c>
      <c r="B209" s="105">
        <f>選手!G209</f>
        <v>0</v>
      </c>
      <c r="C209" s="46" t="str">
        <f>IFERROR(VLOOKUP(B209,選手!$G:$I,2,FALSE),"")</f>
        <v/>
      </c>
      <c r="D209" s="46" t="str">
        <f>IFERROR(VLOOKUP(B209,選手!$G:$I,3,FALSE),"")</f>
        <v/>
      </c>
      <c r="E209" s="46">
        <f>IFERROR(VLOOKUP(B209,春関!$J:$L,3,FALSE),0)</f>
        <v>0</v>
      </c>
      <c r="F209" s="46">
        <f>IFERROR(VLOOKUP(B209,西日本!$J:$L,3,FALSE),0)</f>
        <v>0</v>
      </c>
      <c r="G209" s="46">
        <f>IFERROR(VLOOKUP(B209,選抜!$J:$L,3,FALSE),0)</f>
        <v>0</v>
      </c>
      <c r="H209" s="46">
        <f>IFERROR(VLOOKUP(B209,秋関!$J:$L,3,FALSE),0)</f>
        <v>0</v>
      </c>
      <c r="I209" s="46">
        <f>IFERROR(VLOOKUP(B209,インカレ!$J:$L,3,FALSE),0)</f>
        <v>0</v>
      </c>
      <c r="J209" s="61">
        <f>IFERROR(VLOOKUP(B209,新人戦!$J:$L,3,FALSE),0)</f>
        <v>0</v>
      </c>
      <c r="K209" s="61">
        <f t="shared" si="7"/>
        <v>0</v>
      </c>
    </row>
    <row r="210" spans="1:11">
      <c r="A210" s="59">
        <f t="shared" si="6"/>
        <v>17</v>
      </c>
      <c r="B210" s="105">
        <f>選手!G210</f>
        <v>0</v>
      </c>
      <c r="C210" s="46" t="str">
        <f>IFERROR(VLOOKUP(B210,選手!$G:$I,2,FALSE),"")</f>
        <v/>
      </c>
      <c r="D210" s="46" t="str">
        <f>IFERROR(VLOOKUP(B210,選手!$G:$I,3,FALSE),"")</f>
        <v/>
      </c>
      <c r="E210" s="46">
        <f>IFERROR(VLOOKUP(B210,春関!$J:$L,3,FALSE),0)</f>
        <v>0</v>
      </c>
      <c r="F210" s="46">
        <f>IFERROR(VLOOKUP(B210,西日本!$J:$L,3,FALSE),0)</f>
        <v>0</v>
      </c>
      <c r="G210" s="46">
        <f>IFERROR(VLOOKUP(B210,選抜!$J:$L,3,FALSE),0)</f>
        <v>0</v>
      </c>
      <c r="H210" s="46">
        <f>IFERROR(VLOOKUP(B210,秋関!$J:$L,3,FALSE),0)</f>
        <v>0</v>
      </c>
      <c r="I210" s="46">
        <f>IFERROR(VLOOKUP(B210,インカレ!$J:$L,3,FALSE),0)</f>
        <v>0</v>
      </c>
      <c r="J210" s="61">
        <f>IFERROR(VLOOKUP(B210,新人戦!$J:$L,3,FALSE),0)</f>
        <v>0</v>
      </c>
      <c r="K210" s="61">
        <f t="shared" si="7"/>
        <v>0</v>
      </c>
    </row>
    <row r="211" spans="1:11">
      <c r="A211" s="59">
        <f t="shared" si="6"/>
        <v>17</v>
      </c>
      <c r="B211" s="105">
        <f>選手!G211</f>
        <v>0</v>
      </c>
      <c r="C211" s="46" t="str">
        <f>IFERROR(VLOOKUP(B211,選手!$G:$I,2,FALSE),"")</f>
        <v/>
      </c>
      <c r="D211" s="46" t="str">
        <f>IFERROR(VLOOKUP(B211,選手!$G:$I,3,FALSE),"")</f>
        <v/>
      </c>
      <c r="E211" s="46">
        <f>IFERROR(VLOOKUP(B211,春関!$J:$L,3,FALSE),0)</f>
        <v>0</v>
      </c>
      <c r="F211" s="46">
        <f>IFERROR(VLOOKUP(B211,西日本!$J:$L,3,FALSE),0)</f>
        <v>0</v>
      </c>
      <c r="G211" s="46">
        <f>IFERROR(VLOOKUP(B211,選抜!$J:$L,3,FALSE),0)</f>
        <v>0</v>
      </c>
      <c r="H211" s="46">
        <f>IFERROR(VLOOKUP(B211,秋関!$J:$L,3,FALSE),0)</f>
        <v>0</v>
      </c>
      <c r="I211" s="46">
        <f>IFERROR(VLOOKUP(B211,インカレ!$J:$L,3,FALSE),0)</f>
        <v>0</v>
      </c>
      <c r="J211" s="61">
        <f>IFERROR(VLOOKUP(B211,新人戦!$J:$L,3,FALSE),0)</f>
        <v>0</v>
      </c>
      <c r="K211" s="61">
        <f t="shared" si="7"/>
        <v>0</v>
      </c>
    </row>
    <row r="212" spans="1:11">
      <c r="A212" s="59">
        <f t="shared" si="6"/>
        <v>17</v>
      </c>
      <c r="B212" s="105">
        <f>選手!G212</f>
        <v>0</v>
      </c>
      <c r="C212" s="46" t="str">
        <f>IFERROR(VLOOKUP(B212,選手!$G:$I,2,FALSE),"")</f>
        <v/>
      </c>
      <c r="D212" s="46" t="str">
        <f>IFERROR(VLOOKUP(B212,選手!$G:$I,3,FALSE),"")</f>
        <v/>
      </c>
      <c r="E212" s="46">
        <f>IFERROR(VLOOKUP(B212,春関!$J:$L,3,FALSE),0)</f>
        <v>0</v>
      </c>
      <c r="F212" s="46">
        <f>IFERROR(VLOOKUP(B212,西日本!$J:$L,3,FALSE),0)</f>
        <v>0</v>
      </c>
      <c r="G212" s="46">
        <f>IFERROR(VLOOKUP(B212,選抜!$J:$L,3,FALSE),0)</f>
        <v>0</v>
      </c>
      <c r="H212" s="46">
        <f>IFERROR(VLOOKUP(B212,秋関!$J:$L,3,FALSE),0)</f>
        <v>0</v>
      </c>
      <c r="I212" s="46">
        <f>IFERROR(VLOOKUP(B212,インカレ!$J:$L,3,FALSE),0)</f>
        <v>0</v>
      </c>
      <c r="J212" s="61">
        <f>IFERROR(VLOOKUP(B212,新人戦!$J:$L,3,FALSE),0)</f>
        <v>0</v>
      </c>
      <c r="K212" s="61">
        <f t="shared" si="7"/>
        <v>0</v>
      </c>
    </row>
    <row r="213" spans="1:11">
      <c r="A213" s="59">
        <f t="shared" si="6"/>
        <v>17</v>
      </c>
      <c r="B213" s="105">
        <f>選手!G213</f>
        <v>0</v>
      </c>
      <c r="C213" s="46" t="str">
        <f>IFERROR(VLOOKUP(B213,選手!$G:$I,2,FALSE),"")</f>
        <v/>
      </c>
      <c r="D213" s="46" t="str">
        <f>IFERROR(VLOOKUP(B213,選手!$G:$I,3,FALSE),"")</f>
        <v/>
      </c>
      <c r="E213" s="46">
        <f>IFERROR(VLOOKUP(B213,春関!$J:$L,3,FALSE),0)</f>
        <v>0</v>
      </c>
      <c r="F213" s="46">
        <f>IFERROR(VLOOKUP(B213,西日本!$J:$L,3,FALSE),0)</f>
        <v>0</v>
      </c>
      <c r="G213" s="46">
        <f>IFERROR(VLOOKUP(B213,選抜!$J:$L,3,FALSE),0)</f>
        <v>0</v>
      </c>
      <c r="H213" s="46">
        <f>IFERROR(VLOOKUP(B213,秋関!$J:$L,3,FALSE),0)</f>
        <v>0</v>
      </c>
      <c r="I213" s="46">
        <f>IFERROR(VLOOKUP(B213,インカレ!$J:$L,3,FALSE),0)</f>
        <v>0</v>
      </c>
      <c r="J213" s="61">
        <f>IFERROR(VLOOKUP(B213,新人戦!$J:$L,3,FALSE),0)</f>
        <v>0</v>
      </c>
      <c r="K213" s="61">
        <f t="shared" si="7"/>
        <v>0</v>
      </c>
    </row>
    <row r="214" spans="1:11">
      <c r="A214" s="59">
        <f t="shared" si="6"/>
        <v>17</v>
      </c>
      <c r="B214" s="105">
        <f>選手!G214</f>
        <v>0</v>
      </c>
      <c r="C214" s="46" t="str">
        <f>IFERROR(VLOOKUP(B214,選手!$G:$I,2,FALSE),"")</f>
        <v/>
      </c>
      <c r="D214" s="46" t="str">
        <f>IFERROR(VLOOKUP(B214,選手!$G:$I,3,FALSE),"")</f>
        <v/>
      </c>
      <c r="E214" s="46">
        <f>IFERROR(VLOOKUP(B214,春関!$J:$L,3,FALSE),0)</f>
        <v>0</v>
      </c>
      <c r="F214" s="46">
        <f>IFERROR(VLOOKUP(B214,西日本!$J:$L,3,FALSE),0)</f>
        <v>0</v>
      </c>
      <c r="G214" s="46">
        <f>IFERROR(VLOOKUP(B214,選抜!$J:$L,3,FALSE),0)</f>
        <v>0</v>
      </c>
      <c r="H214" s="46">
        <f>IFERROR(VLOOKUP(B214,秋関!$J:$L,3,FALSE),0)</f>
        <v>0</v>
      </c>
      <c r="I214" s="46">
        <f>IFERROR(VLOOKUP(B214,インカレ!$J:$L,3,FALSE),0)</f>
        <v>0</v>
      </c>
      <c r="J214" s="61">
        <f>IFERROR(VLOOKUP(B214,新人戦!$J:$L,3,FALSE),0)</f>
        <v>0</v>
      </c>
      <c r="K214" s="61">
        <f t="shared" si="7"/>
        <v>0</v>
      </c>
    </row>
    <row r="215" spans="1:11">
      <c r="A215" s="59">
        <f t="shared" si="6"/>
        <v>17</v>
      </c>
      <c r="B215" s="105">
        <f>選手!G215</f>
        <v>0</v>
      </c>
      <c r="C215" s="46" t="str">
        <f>IFERROR(VLOOKUP(B215,選手!$G:$I,2,FALSE),"")</f>
        <v/>
      </c>
      <c r="D215" s="46" t="str">
        <f>IFERROR(VLOOKUP(B215,選手!$G:$I,3,FALSE),"")</f>
        <v/>
      </c>
      <c r="E215" s="46">
        <f>IFERROR(VLOOKUP(B215,春関!$J:$L,3,FALSE),0)</f>
        <v>0</v>
      </c>
      <c r="F215" s="46">
        <f>IFERROR(VLOOKUP(B215,西日本!$J:$L,3,FALSE),0)</f>
        <v>0</v>
      </c>
      <c r="G215" s="46">
        <f>IFERROR(VLOOKUP(B215,選抜!$J:$L,3,FALSE),0)</f>
        <v>0</v>
      </c>
      <c r="H215" s="46">
        <f>IFERROR(VLOOKUP(B215,秋関!$J:$L,3,FALSE),0)</f>
        <v>0</v>
      </c>
      <c r="I215" s="46">
        <f>IFERROR(VLOOKUP(B215,インカレ!$J:$L,3,FALSE),0)</f>
        <v>0</v>
      </c>
      <c r="J215" s="61">
        <f>IFERROR(VLOOKUP(B215,新人戦!$J:$L,3,FALSE),0)</f>
        <v>0</v>
      </c>
      <c r="K215" s="61">
        <f t="shared" si="7"/>
        <v>0</v>
      </c>
    </row>
    <row r="216" spans="1:11">
      <c r="A216" s="59">
        <f t="shared" si="6"/>
        <v>17</v>
      </c>
      <c r="B216" s="105">
        <f>選手!G216</f>
        <v>0</v>
      </c>
      <c r="C216" s="46" t="str">
        <f>IFERROR(VLOOKUP(B216,選手!$G:$I,2,FALSE),"")</f>
        <v/>
      </c>
      <c r="D216" s="46" t="str">
        <f>IFERROR(VLOOKUP(B216,選手!$G:$I,3,FALSE),"")</f>
        <v/>
      </c>
      <c r="E216" s="46">
        <f>IFERROR(VLOOKUP(B216,春関!$J:$L,3,FALSE),0)</f>
        <v>0</v>
      </c>
      <c r="F216" s="46">
        <f>IFERROR(VLOOKUP(B216,西日本!$J:$L,3,FALSE),0)</f>
        <v>0</v>
      </c>
      <c r="G216" s="46">
        <f>IFERROR(VLOOKUP(B216,選抜!$J:$L,3,FALSE),0)</f>
        <v>0</v>
      </c>
      <c r="H216" s="46">
        <f>IFERROR(VLOOKUP(B216,秋関!$J:$L,3,FALSE),0)</f>
        <v>0</v>
      </c>
      <c r="I216" s="46">
        <f>IFERROR(VLOOKUP(B216,インカレ!$J:$L,3,FALSE),0)</f>
        <v>0</v>
      </c>
      <c r="J216" s="61">
        <f>IFERROR(VLOOKUP(B216,新人戦!$J:$L,3,FALSE),0)</f>
        <v>0</v>
      </c>
      <c r="K216" s="61">
        <f t="shared" si="7"/>
        <v>0</v>
      </c>
    </row>
    <row r="217" spans="1:11">
      <c r="A217" s="59">
        <f t="shared" si="6"/>
        <v>17</v>
      </c>
      <c r="B217" s="105">
        <f>選手!G217</f>
        <v>0</v>
      </c>
      <c r="C217" s="46" t="str">
        <f>IFERROR(VLOOKUP(B217,選手!$G:$I,2,FALSE),"")</f>
        <v/>
      </c>
      <c r="D217" s="46" t="str">
        <f>IFERROR(VLOOKUP(B217,選手!$G:$I,3,FALSE),"")</f>
        <v/>
      </c>
      <c r="E217" s="46">
        <f>IFERROR(VLOOKUP(B217,春関!$J:$L,3,FALSE),0)</f>
        <v>0</v>
      </c>
      <c r="F217" s="46">
        <f>IFERROR(VLOOKUP(B217,西日本!$J:$L,3,FALSE),0)</f>
        <v>0</v>
      </c>
      <c r="G217" s="46">
        <f>IFERROR(VLOOKUP(B217,選抜!$J:$L,3,FALSE),0)</f>
        <v>0</v>
      </c>
      <c r="H217" s="46">
        <f>IFERROR(VLOOKUP(B217,秋関!$J:$L,3,FALSE),0)</f>
        <v>0</v>
      </c>
      <c r="I217" s="46">
        <f>IFERROR(VLOOKUP(B217,インカレ!$J:$L,3,FALSE),0)</f>
        <v>0</v>
      </c>
      <c r="J217" s="61">
        <f>IFERROR(VLOOKUP(B217,新人戦!$J:$L,3,FALSE),0)</f>
        <v>0</v>
      </c>
      <c r="K217" s="61">
        <f t="shared" si="7"/>
        <v>0</v>
      </c>
    </row>
    <row r="218" spans="1:11">
      <c r="A218" s="59">
        <f t="shared" si="6"/>
        <v>17</v>
      </c>
      <c r="B218" s="105">
        <f>選手!G218</f>
        <v>0</v>
      </c>
      <c r="C218" s="46" t="str">
        <f>IFERROR(VLOOKUP(B218,選手!$G:$I,2,FALSE),"")</f>
        <v/>
      </c>
      <c r="D218" s="46" t="str">
        <f>IFERROR(VLOOKUP(B218,選手!$G:$I,3,FALSE),"")</f>
        <v/>
      </c>
      <c r="E218" s="46">
        <f>IFERROR(VLOOKUP(B218,春関!$J:$L,3,FALSE),0)</f>
        <v>0</v>
      </c>
      <c r="F218" s="46">
        <f>IFERROR(VLOOKUP(B218,西日本!$J:$L,3,FALSE),0)</f>
        <v>0</v>
      </c>
      <c r="G218" s="46">
        <f>IFERROR(VLOOKUP(B218,選抜!$J:$L,3,FALSE),0)</f>
        <v>0</v>
      </c>
      <c r="H218" s="46">
        <f>IFERROR(VLOOKUP(B218,秋関!$J:$L,3,FALSE),0)</f>
        <v>0</v>
      </c>
      <c r="I218" s="46">
        <f>IFERROR(VLOOKUP(B218,インカレ!$J:$L,3,FALSE),0)</f>
        <v>0</v>
      </c>
      <c r="J218" s="61">
        <f>IFERROR(VLOOKUP(B218,新人戦!$J:$L,3,FALSE),0)</f>
        <v>0</v>
      </c>
      <c r="K218" s="61">
        <f t="shared" si="7"/>
        <v>0</v>
      </c>
    </row>
    <row r="219" spans="1:11">
      <c r="A219" s="59">
        <f t="shared" si="6"/>
        <v>17</v>
      </c>
      <c r="B219" s="105">
        <f>選手!G219</f>
        <v>0</v>
      </c>
      <c r="C219" s="46" t="str">
        <f>IFERROR(VLOOKUP(B219,選手!$G:$I,2,FALSE),"")</f>
        <v/>
      </c>
      <c r="D219" s="46" t="str">
        <f>IFERROR(VLOOKUP(B219,選手!$G:$I,3,FALSE),"")</f>
        <v/>
      </c>
      <c r="E219" s="46">
        <f>IFERROR(VLOOKUP(B219,春関!$J:$L,3,FALSE),0)</f>
        <v>0</v>
      </c>
      <c r="F219" s="46">
        <f>IFERROR(VLOOKUP(B219,西日本!$J:$L,3,FALSE),0)</f>
        <v>0</v>
      </c>
      <c r="G219" s="46">
        <f>IFERROR(VLOOKUP(B219,選抜!$J:$L,3,FALSE),0)</f>
        <v>0</v>
      </c>
      <c r="H219" s="46">
        <f>IFERROR(VLOOKUP(B219,秋関!$J:$L,3,FALSE),0)</f>
        <v>0</v>
      </c>
      <c r="I219" s="46">
        <f>IFERROR(VLOOKUP(B219,インカレ!$J:$L,3,FALSE),0)</f>
        <v>0</v>
      </c>
      <c r="J219" s="61">
        <f>IFERROR(VLOOKUP(B219,新人戦!$J:$L,3,FALSE),0)</f>
        <v>0</v>
      </c>
      <c r="K219" s="61">
        <f t="shared" si="7"/>
        <v>0</v>
      </c>
    </row>
    <row r="220" spans="1:11">
      <c r="A220" s="59">
        <f t="shared" si="6"/>
        <v>17</v>
      </c>
      <c r="B220" s="105">
        <f>選手!G220</f>
        <v>0</v>
      </c>
      <c r="C220" s="46" t="str">
        <f>IFERROR(VLOOKUP(B220,選手!$G:$I,2,FALSE),"")</f>
        <v/>
      </c>
      <c r="D220" s="46" t="str">
        <f>IFERROR(VLOOKUP(B220,選手!$G:$I,3,FALSE),"")</f>
        <v/>
      </c>
      <c r="E220" s="46">
        <f>IFERROR(VLOOKUP(B220,春関!$J:$L,3,FALSE),0)</f>
        <v>0</v>
      </c>
      <c r="F220" s="46">
        <f>IFERROR(VLOOKUP(B220,西日本!$J:$L,3,FALSE),0)</f>
        <v>0</v>
      </c>
      <c r="G220" s="46">
        <f>IFERROR(VLOOKUP(B220,選抜!$J:$L,3,FALSE),0)</f>
        <v>0</v>
      </c>
      <c r="H220" s="46">
        <f>IFERROR(VLOOKUP(B220,秋関!$J:$L,3,FALSE),0)</f>
        <v>0</v>
      </c>
      <c r="I220" s="46">
        <f>IFERROR(VLOOKUP(B220,インカレ!$J:$L,3,FALSE),0)</f>
        <v>0</v>
      </c>
      <c r="J220" s="61">
        <f>IFERROR(VLOOKUP(B220,新人戦!$J:$L,3,FALSE),0)</f>
        <v>0</v>
      </c>
      <c r="K220" s="61">
        <f t="shared" si="7"/>
        <v>0</v>
      </c>
    </row>
    <row r="221" spans="1:11">
      <c r="A221" s="59">
        <f t="shared" si="6"/>
        <v>17</v>
      </c>
      <c r="B221" s="105">
        <f>選手!G221</f>
        <v>0</v>
      </c>
      <c r="C221" s="46" t="str">
        <f>IFERROR(VLOOKUP(B221,選手!$G:$I,2,FALSE),"")</f>
        <v/>
      </c>
      <c r="D221" s="46" t="str">
        <f>IFERROR(VLOOKUP(B221,選手!$G:$I,3,FALSE),"")</f>
        <v/>
      </c>
      <c r="E221" s="46">
        <f>IFERROR(VLOOKUP(B221,春関!$J:$L,3,FALSE),0)</f>
        <v>0</v>
      </c>
      <c r="F221" s="46">
        <f>IFERROR(VLOOKUP(B221,西日本!$J:$L,3,FALSE),0)</f>
        <v>0</v>
      </c>
      <c r="G221" s="46">
        <f>IFERROR(VLOOKUP(B221,選抜!$J:$L,3,FALSE),0)</f>
        <v>0</v>
      </c>
      <c r="H221" s="46">
        <f>IFERROR(VLOOKUP(B221,秋関!$J:$L,3,FALSE),0)</f>
        <v>0</v>
      </c>
      <c r="I221" s="46">
        <f>IFERROR(VLOOKUP(B221,インカレ!$J:$L,3,FALSE),0)</f>
        <v>0</v>
      </c>
      <c r="J221" s="61">
        <f>IFERROR(VLOOKUP(B221,新人戦!$J:$L,3,FALSE),0)</f>
        <v>0</v>
      </c>
      <c r="K221" s="61">
        <f t="shared" si="7"/>
        <v>0</v>
      </c>
    </row>
    <row r="222" spans="1:11">
      <c r="A222" s="59">
        <f t="shared" si="6"/>
        <v>17</v>
      </c>
      <c r="B222" s="105">
        <f>選手!G222</f>
        <v>0</v>
      </c>
      <c r="C222" s="46" t="str">
        <f>IFERROR(VLOOKUP(B222,選手!$G:$I,2,FALSE),"")</f>
        <v/>
      </c>
      <c r="D222" s="46" t="str">
        <f>IFERROR(VLOOKUP(B222,選手!$G:$I,3,FALSE),"")</f>
        <v/>
      </c>
      <c r="E222" s="46">
        <f>IFERROR(VLOOKUP(B222,春関!$J:$L,3,FALSE),0)</f>
        <v>0</v>
      </c>
      <c r="F222" s="46">
        <f>IFERROR(VLOOKUP(B222,西日本!$J:$L,3,FALSE),0)</f>
        <v>0</v>
      </c>
      <c r="G222" s="46">
        <f>IFERROR(VLOOKUP(B222,選抜!$J:$L,3,FALSE),0)</f>
        <v>0</v>
      </c>
      <c r="H222" s="46">
        <f>IFERROR(VLOOKUP(B222,秋関!$J:$L,3,FALSE),0)</f>
        <v>0</v>
      </c>
      <c r="I222" s="46">
        <f>IFERROR(VLOOKUP(B222,インカレ!$J:$L,3,FALSE),0)</f>
        <v>0</v>
      </c>
      <c r="J222" s="61">
        <f>IFERROR(VLOOKUP(B222,新人戦!$J:$L,3,FALSE),0)</f>
        <v>0</v>
      </c>
      <c r="K222" s="61">
        <f t="shared" si="7"/>
        <v>0</v>
      </c>
    </row>
    <row r="223" spans="1:11">
      <c r="A223" s="59">
        <f t="shared" si="6"/>
        <v>17</v>
      </c>
      <c r="B223" s="105">
        <f>選手!G223</f>
        <v>0</v>
      </c>
      <c r="C223" s="46" t="str">
        <f>IFERROR(VLOOKUP(B223,選手!$G:$I,2,FALSE),"")</f>
        <v/>
      </c>
      <c r="D223" s="46" t="str">
        <f>IFERROR(VLOOKUP(B223,選手!$G:$I,3,FALSE),"")</f>
        <v/>
      </c>
      <c r="E223" s="46">
        <f>IFERROR(VLOOKUP(B223,春関!$J:$L,3,FALSE),0)</f>
        <v>0</v>
      </c>
      <c r="F223" s="46">
        <f>IFERROR(VLOOKUP(B223,西日本!$J:$L,3,FALSE),0)</f>
        <v>0</v>
      </c>
      <c r="G223" s="46">
        <f>IFERROR(VLOOKUP(B223,選抜!$J:$L,3,FALSE),0)</f>
        <v>0</v>
      </c>
      <c r="H223" s="46">
        <f>IFERROR(VLOOKUP(B223,秋関!$J:$L,3,FALSE),0)</f>
        <v>0</v>
      </c>
      <c r="I223" s="46">
        <f>IFERROR(VLOOKUP(B223,インカレ!$J:$L,3,FALSE),0)</f>
        <v>0</v>
      </c>
      <c r="J223" s="61">
        <f>IFERROR(VLOOKUP(B223,新人戦!$J:$L,3,FALSE),0)</f>
        <v>0</v>
      </c>
      <c r="K223" s="61">
        <f t="shared" si="7"/>
        <v>0</v>
      </c>
    </row>
    <row r="224" spans="1:11">
      <c r="A224" s="59">
        <f t="shared" si="6"/>
        <v>17</v>
      </c>
      <c r="B224" s="105">
        <f>選手!G224</f>
        <v>0</v>
      </c>
      <c r="C224" s="46" t="str">
        <f>IFERROR(VLOOKUP(B224,選手!$G:$I,2,FALSE),"")</f>
        <v/>
      </c>
      <c r="D224" s="46" t="str">
        <f>IFERROR(VLOOKUP(B224,選手!$G:$I,3,FALSE),"")</f>
        <v/>
      </c>
      <c r="E224" s="46">
        <f>IFERROR(VLOOKUP(B224,春関!$J:$L,3,FALSE),0)</f>
        <v>0</v>
      </c>
      <c r="F224" s="46">
        <f>IFERROR(VLOOKUP(B224,西日本!$J:$L,3,FALSE),0)</f>
        <v>0</v>
      </c>
      <c r="G224" s="46">
        <f>IFERROR(VLOOKUP(B224,選抜!$J:$L,3,FALSE),0)</f>
        <v>0</v>
      </c>
      <c r="H224" s="46">
        <f>IFERROR(VLOOKUP(B224,秋関!$J:$L,3,FALSE),0)</f>
        <v>0</v>
      </c>
      <c r="I224" s="46">
        <f>IFERROR(VLOOKUP(B224,インカレ!$J:$L,3,FALSE),0)</f>
        <v>0</v>
      </c>
      <c r="J224" s="61">
        <f>IFERROR(VLOOKUP(B224,新人戦!$J:$L,3,FALSE),0)</f>
        <v>0</v>
      </c>
      <c r="K224" s="61">
        <f t="shared" si="7"/>
        <v>0</v>
      </c>
    </row>
    <row r="225" spans="1:11">
      <c r="A225" s="59">
        <f t="shared" si="6"/>
        <v>17</v>
      </c>
      <c r="B225" s="105">
        <f>選手!G225</f>
        <v>0</v>
      </c>
      <c r="C225" s="46" t="str">
        <f>IFERROR(VLOOKUP(B225,選手!$G:$I,2,FALSE),"")</f>
        <v/>
      </c>
      <c r="D225" s="46" t="str">
        <f>IFERROR(VLOOKUP(B225,選手!$G:$I,3,FALSE),"")</f>
        <v/>
      </c>
      <c r="E225" s="46">
        <f>IFERROR(VLOOKUP(B225,春関!$J:$L,3,FALSE),0)</f>
        <v>0</v>
      </c>
      <c r="F225" s="46">
        <f>IFERROR(VLOOKUP(B225,西日本!$J:$L,3,FALSE),0)</f>
        <v>0</v>
      </c>
      <c r="G225" s="46">
        <f>IFERROR(VLOOKUP(B225,選抜!$J:$L,3,FALSE),0)</f>
        <v>0</v>
      </c>
      <c r="H225" s="46">
        <f>IFERROR(VLOOKUP(B225,秋関!$J:$L,3,FALSE),0)</f>
        <v>0</v>
      </c>
      <c r="I225" s="46">
        <f>IFERROR(VLOOKUP(B225,インカレ!$J:$L,3,FALSE),0)</f>
        <v>0</v>
      </c>
      <c r="J225" s="61">
        <f>IFERROR(VLOOKUP(B225,新人戦!$J:$L,3,FALSE),0)</f>
        <v>0</v>
      </c>
      <c r="K225" s="61">
        <f t="shared" si="7"/>
        <v>0</v>
      </c>
    </row>
    <row r="226" spans="1:11">
      <c r="A226" s="59">
        <f t="shared" si="6"/>
        <v>17</v>
      </c>
      <c r="B226" s="105">
        <f>選手!G226</f>
        <v>0</v>
      </c>
      <c r="C226" s="46" t="str">
        <f>IFERROR(VLOOKUP(B226,選手!$G:$I,2,FALSE),"")</f>
        <v/>
      </c>
      <c r="D226" s="46" t="str">
        <f>IFERROR(VLOOKUP(B226,選手!$G:$I,3,FALSE),"")</f>
        <v/>
      </c>
      <c r="E226" s="46">
        <f>IFERROR(VLOOKUP(B226,春関!$J:$L,3,FALSE),0)</f>
        <v>0</v>
      </c>
      <c r="F226" s="46">
        <f>IFERROR(VLOOKUP(B226,西日本!$J:$L,3,FALSE),0)</f>
        <v>0</v>
      </c>
      <c r="G226" s="46">
        <f>IFERROR(VLOOKUP(B226,選抜!$J:$L,3,FALSE),0)</f>
        <v>0</v>
      </c>
      <c r="H226" s="46">
        <f>IFERROR(VLOOKUP(B226,秋関!$J:$L,3,FALSE),0)</f>
        <v>0</v>
      </c>
      <c r="I226" s="46">
        <f>IFERROR(VLOOKUP(B226,インカレ!$J:$L,3,FALSE),0)</f>
        <v>0</v>
      </c>
      <c r="J226" s="61">
        <f>IFERROR(VLOOKUP(B226,新人戦!$J:$L,3,FALSE),0)</f>
        <v>0</v>
      </c>
      <c r="K226" s="61">
        <f t="shared" si="7"/>
        <v>0</v>
      </c>
    </row>
    <row r="227" spans="1:11">
      <c r="A227" s="59">
        <f t="shared" si="6"/>
        <v>17</v>
      </c>
      <c r="B227" s="105">
        <f>選手!G227</f>
        <v>0</v>
      </c>
      <c r="C227" s="46" t="str">
        <f>IFERROR(VLOOKUP(B227,選手!$G:$I,2,FALSE),"")</f>
        <v/>
      </c>
      <c r="D227" s="46" t="str">
        <f>IFERROR(VLOOKUP(B227,選手!$G:$I,3,FALSE),"")</f>
        <v/>
      </c>
      <c r="E227" s="46">
        <f>IFERROR(VLOOKUP(B227,春関!$J:$L,3,FALSE),0)</f>
        <v>0</v>
      </c>
      <c r="F227" s="46">
        <f>IFERROR(VLOOKUP(B227,西日本!$J:$L,3,FALSE),0)</f>
        <v>0</v>
      </c>
      <c r="G227" s="46">
        <f>IFERROR(VLOOKUP(B227,選抜!$J:$L,3,FALSE),0)</f>
        <v>0</v>
      </c>
      <c r="H227" s="46">
        <f>IFERROR(VLOOKUP(B227,秋関!$J:$L,3,FALSE),0)</f>
        <v>0</v>
      </c>
      <c r="I227" s="46">
        <f>IFERROR(VLOOKUP(B227,インカレ!$J:$L,3,FALSE),0)</f>
        <v>0</v>
      </c>
      <c r="J227" s="61">
        <f>IFERROR(VLOOKUP(B227,新人戦!$J:$L,3,FALSE),0)</f>
        <v>0</v>
      </c>
      <c r="K227" s="61">
        <f t="shared" si="7"/>
        <v>0</v>
      </c>
    </row>
    <row r="228" spans="1:11">
      <c r="A228" s="59">
        <f t="shared" si="6"/>
        <v>17</v>
      </c>
      <c r="B228" s="105">
        <f>選手!G228</f>
        <v>0</v>
      </c>
      <c r="C228" s="46" t="str">
        <f>IFERROR(VLOOKUP(B228,選手!$G:$I,2,FALSE),"")</f>
        <v/>
      </c>
      <c r="D228" s="46" t="str">
        <f>IFERROR(VLOOKUP(B228,選手!$G:$I,3,FALSE),"")</f>
        <v/>
      </c>
      <c r="E228" s="46">
        <f>IFERROR(VLOOKUP(B228,春関!$J:$L,3,FALSE),0)</f>
        <v>0</v>
      </c>
      <c r="F228" s="46">
        <f>IFERROR(VLOOKUP(B228,西日本!$J:$L,3,FALSE),0)</f>
        <v>0</v>
      </c>
      <c r="G228" s="46">
        <f>IFERROR(VLOOKUP(B228,選抜!$J:$L,3,FALSE),0)</f>
        <v>0</v>
      </c>
      <c r="H228" s="46">
        <f>IFERROR(VLOOKUP(B228,秋関!$J:$L,3,FALSE),0)</f>
        <v>0</v>
      </c>
      <c r="I228" s="46">
        <f>IFERROR(VLOOKUP(B228,インカレ!$J:$L,3,FALSE),0)</f>
        <v>0</v>
      </c>
      <c r="J228" s="61">
        <f>IFERROR(VLOOKUP(B228,新人戦!$J:$L,3,FALSE),0)</f>
        <v>0</v>
      </c>
      <c r="K228" s="61">
        <f t="shared" si="7"/>
        <v>0</v>
      </c>
    </row>
    <row r="229" spans="1:11">
      <c r="A229" s="59">
        <f t="shared" si="6"/>
        <v>17</v>
      </c>
      <c r="B229" s="105">
        <f>選手!G229</f>
        <v>0</v>
      </c>
      <c r="C229" s="46" t="str">
        <f>IFERROR(VLOOKUP(B229,選手!$G:$I,2,FALSE),"")</f>
        <v/>
      </c>
      <c r="D229" s="46" t="str">
        <f>IFERROR(VLOOKUP(B229,選手!$G:$I,3,FALSE),"")</f>
        <v/>
      </c>
      <c r="E229" s="46">
        <f>IFERROR(VLOOKUP(B229,春関!$J:$L,3,FALSE),0)</f>
        <v>0</v>
      </c>
      <c r="F229" s="46">
        <f>IFERROR(VLOOKUP(B229,西日本!$J:$L,3,FALSE),0)</f>
        <v>0</v>
      </c>
      <c r="G229" s="46">
        <f>IFERROR(VLOOKUP(B229,選抜!$J:$L,3,FALSE),0)</f>
        <v>0</v>
      </c>
      <c r="H229" s="46">
        <f>IFERROR(VLOOKUP(B229,秋関!$J:$L,3,FALSE),0)</f>
        <v>0</v>
      </c>
      <c r="I229" s="46">
        <f>IFERROR(VLOOKUP(B229,インカレ!$J:$L,3,FALSE),0)</f>
        <v>0</v>
      </c>
      <c r="J229" s="61">
        <f>IFERROR(VLOOKUP(B229,新人戦!$J:$L,3,FALSE),0)</f>
        <v>0</v>
      </c>
      <c r="K229" s="61">
        <f t="shared" si="7"/>
        <v>0</v>
      </c>
    </row>
    <row r="230" spans="1:11">
      <c r="A230" s="59">
        <f t="shared" si="6"/>
        <v>17</v>
      </c>
      <c r="B230" s="105">
        <f>選手!G230</f>
        <v>0</v>
      </c>
      <c r="C230" s="46" t="str">
        <f>IFERROR(VLOOKUP(B230,選手!$G:$I,2,FALSE),"")</f>
        <v/>
      </c>
      <c r="D230" s="46" t="str">
        <f>IFERROR(VLOOKUP(B230,選手!$G:$I,3,FALSE),"")</f>
        <v/>
      </c>
      <c r="E230" s="46">
        <f>IFERROR(VLOOKUP(B230,春関!$J:$L,3,FALSE),0)</f>
        <v>0</v>
      </c>
      <c r="F230" s="46">
        <f>IFERROR(VLOOKUP(B230,西日本!$J:$L,3,FALSE),0)</f>
        <v>0</v>
      </c>
      <c r="G230" s="46">
        <f>IFERROR(VLOOKUP(B230,選抜!$J:$L,3,FALSE),0)</f>
        <v>0</v>
      </c>
      <c r="H230" s="46">
        <f>IFERROR(VLOOKUP(B230,秋関!$J:$L,3,FALSE),0)</f>
        <v>0</v>
      </c>
      <c r="I230" s="46">
        <f>IFERROR(VLOOKUP(B230,インカレ!$J:$L,3,FALSE),0)</f>
        <v>0</v>
      </c>
      <c r="J230" s="61">
        <f>IFERROR(VLOOKUP(B230,新人戦!$J:$L,3,FALSE),0)</f>
        <v>0</v>
      </c>
      <c r="K230" s="61">
        <f t="shared" si="7"/>
        <v>0</v>
      </c>
    </row>
    <row r="231" spans="1:11">
      <c r="A231" s="59">
        <f t="shared" si="6"/>
        <v>17</v>
      </c>
      <c r="B231" s="105">
        <f>選手!G231</f>
        <v>0</v>
      </c>
      <c r="C231" s="46" t="str">
        <f>IFERROR(VLOOKUP(B231,選手!$G:$I,2,FALSE),"")</f>
        <v/>
      </c>
      <c r="D231" s="46" t="str">
        <f>IFERROR(VLOOKUP(B231,選手!$G:$I,3,FALSE),"")</f>
        <v/>
      </c>
      <c r="E231" s="46">
        <f>IFERROR(VLOOKUP(B231,春関!$J:$L,3,FALSE),0)</f>
        <v>0</v>
      </c>
      <c r="F231" s="46">
        <f>IFERROR(VLOOKUP(B231,西日本!$J:$L,3,FALSE),0)</f>
        <v>0</v>
      </c>
      <c r="G231" s="46">
        <f>IFERROR(VLOOKUP(B231,選抜!$J:$L,3,FALSE),0)</f>
        <v>0</v>
      </c>
      <c r="H231" s="46">
        <f>IFERROR(VLOOKUP(B231,秋関!$J:$L,3,FALSE),0)</f>
        <v>0</v>
      </c>
      <c r="I231" s="46">
        <f>IFERROR(VLOOKUP(B231,インカレ!$J:$L,3,FALSE),0)</f>
        <v>0</v>
      </c>
      <c r="J231" s="61">
        <f>IFERROR(VLOOKUP(B231,新人戦!$J:$L,3,FALSE),0)</f>
        <v>0</v>
      </c>
      <c r="K231" s="61">
        <f t="shared" si="7"/>
        <v>0</v>
      </c>
    </row>
    <row r="232" spans="1:11">
      <c r="A232" s="59">
        <f t="shared" si="6"/>
        <v>17</v>
      </c>
      <c r="B232" s="105">
        <f>選手!G232</f>
        <v>0</v>
      </c>
      <c r="C232" s="46" t="str">
        <f>IFERROR(VLOOKUP(B232,選手!$G:$I,2,FALSE),"")</f>
        <v/>
      </c>
      <c r="D232" s="46" t="str">
        <f>IFERROR(VLOOKUP(B232,選手!$G:$I,3,FALSE),"")</f>
        <v/>
      </c>
      <c r="E232" s="46">
        <f>IFERROR(VLOOKUP(B232,春関!$J:$L,3,FALSE),0)</f>
        <v>0</v>
      </c>
      <c r="F232" s="46">
        <f>IFERROR(VLOOKUP(B232,西日本!$J:$L,3,FALSE),0)</f>
        <v>0</v>
      </c>
      <c r="G232" s="46">
        <f>IFERROR(VLOOKUP(B232,選抜!$J:$L,3,FALSE),0)</f>
        <v>0</v>
      </c>
      <c r="H232" s="46">
        <f>IFERROR(VLOOKUP(B232,秋関!$J:$L,3,FALSE),0)</f>
        <v>0</v>
      </c>
      <c r="I232" s="46">
        <f>IFERROR(VLOOKUP(B232,インカレ!$J:$L,3,FALSE),0)</f>
        <v>0</v>
      </c>
      <c r="J232" s="61">
        <f>IFERROR(VLOOKUP(B232,新人戦!$J:$L,3,FALSE),0)</f>
        <v>0</v>
      </c>
      <c r="K232" s="61">
        <f t="shared" si="7"/>
        <v>0</v>
      </c>
    </row>
    <row r="233" spans="1:11">
      <c r="A233" s="59">
        <f t="shared" si="6"/>
        <v>17</v>
      </c>
      <c r="B233" s="105">
        <f>選手!G233</f>
        <v>0</v>
      </c>
      <c r="C233" s="46" t="str">
        <f>IFERROR(VLOOKUP(B233,選手!$G:$I,2,FALSE),"")</f>
        <v/>
      </c>
      <c r="D233" s="46" t="str">
        <f>IFERROR(VLOOKUP(B233,選手!$G:$I,3,FALSE),"")</f>
        <v/>
      </c>
      <c r="E233" s="46">
        <f>IFERROR(VLOOKUP(B233,春関!$J:$L,3,FALSE),0)</f>
        <v>0</v>
      </c>
      <c r="F233" s="46">
        <f>IFERROR(VLOOKUP(B233,西日本!$J:$L,3,FALSE),0)</f>
        <v>0</v>
      </c>
      <c r="G233" s="46">
        <f>IFERROR(VLOOKUP(B233,選抜!$J:$L,3,FALSE),0)</f>
        <v>0</v>
      </c>
      <c r="H233" s="46">
        <f>IFERROR(VLOOKUP(B233,秋関!$J:$L,3,FALSE),0)</f>
        <v>0</v>
      </c>
      <c r="I233" s="46">
        <f>IFERROR(VLOOKUP(B233,インカレ!$J:$L,3,FALSE),0)</f>
        <v>0</v>
      </c>
      <c r="J233" s="61">
        <f>IFERROR(VLOOKUP(B233,新人戦!$J:$L,3,FALSE),0)</f>
        <v>0</v>
      </c>
      <c r="K233" s="61">
        <f t="shared" si="7"/>
        <v>0</v>
      </c>
    </row>
    <row r="234" spans="1:11">
      <c r="A234" s="59">
        <f t="shared" si="6"/>
        <v>17</v>
      </c>
      <c r="B234" s="105">
        <f>選手!G234</f>
        <v>0</v>
      </c>
      <c r="C234" s="46" t="str">
        <f>IFERROR(VLOOKUP(B234,選手!$G:$I,2,FALSE),"")</f>
        <v/>
      </c>
      <c r="D234" s="46" t="str">
        <f>IFERROR(VLOOKUP(B234,選手!$G:$I,3,FALSE),"")</f>
        <v/>
      </c>
      <c r="E234" s="46">
        <f>IFERROR(VLOOKUP(B234,春関!$J:$L,3,FALSE),0)</f>
        <v>0</v>
      </c>
      <c r="F234" s="46">
        <f>IFERROR(VLOOKUP(B234,西日本!$J:$L,3,FALSE),0)</f>
        <v>0</v>
      </c>
      <c r="G234" s="46">
        <f>IFERROR(VLOOKUP(B234,選抜!$J:$L,3,FALSE),0)</f>
        <v>0</v>
      </c>
      <c r="H234" s="46">
        <f>IFERROR(VLOOKUP(B234,秋関!$J:$L,3,FALSE),0)</f>
        <v>0</v>
      </c>
      <c r="I234" s="46">
        <f>IFERROR(VLOOKUP(B234,インカレ!$J:$L,3,FALSE),0)</f>
        <v>0</v>
      </c>
      <c r="J234" s="61">
        <f>IFERROR(VLOOKUP(B234,新人戦!$J:$L,3,FALSE),0)</f>
        <v>0</v>
      </c>
      <c r="K234" s="61">
        <f t="shared" si="7"/>
        <v>0</v>
      </c>
    </row>
    <row r="235" spans="1:11">
      <c r="A235" s="59">
        <f t="shared" si="6"/>
        <v>17</v>
      </c>
      <c r="B235" s="105">
        <f>選手!G235</f>
        <v>0</v>
      </c>
      <c r="C235" s="46" t="str">
        <f>IFERROR(VLOOKUP(B235,選手!$G:$I,2,FALSE),"")</f>
        <v/>
      </c>
      <c r="D235" s="46" t="str">
        <f>IFERROR(VLOOKUP(B235,選手!$G:$I,3,FALSE),"")</f>
        <v/>
      </c>
      <c r="E235" s="46">
        <f>IFERROR(VLOOKUP(B235,春関!$J:$L,3,FALSE),0)</f>
        <v>0</v>
      </c>
      <c r="F235" s="46">
        <f>IFERROR(VLOOKUP(B235,西日本!$J:$L,3,FALSE),0)</f>
        <v>0</v>
      </c>
      <c r="G235" s="46">
        <f>IFERROR(VLOOKUP(B235,選抜!$J:$L,3,FALSE),0)</f>
        <v>0</v>
      </c>
      <c r="H235" s="46">
        <f>IFERROR(VLOOKUP(B235,秋関!$J:$L,3,FALSE),0)</f>
        <v>0</v>
      </c>
      <c r="I235" s="46">
        <f>IFERROR(VLOOKUP(B235,インカレ!$J:$L,3,FALSE),0)</f>
        <v>0</v>
      </c>
      <c r="J235" s="61">
        <f>IFERROR(VLOOKUP(B235,新人戦!$J:$L,3,FALSE),0)</f>
        <v>0</v>
      </c>
      <c r="K235" s="61">
        <f t="shared" si="7"/>
        <v>0</v>
      </c>
    </row>
    <row r="236" spans="1:11">
      <c r="A236" s="59">
        <f t="shared" si="6"/>
        <v>17</v>
      </c>
      <c r="B236" s="105">
        <f>選手!G236</f>
        <v>0</v>
      </c>
      <c r="C236" s="46" t="str">
        <f>IFERROR(VLOOKUP(B236,選手!$G:$I,2,FALSE),"")</f>
        <v/>
      </c>
      <c r="D236" s="46" t="str">
        <f>IFERROR(VLOOKUP(B236,選手!$G:$I,3,FALSE),"")</f>
        <v/>
      </c>
      <c r="E236" s="46">
        <f>IFERROR(VLOOKUP(B236,春関!$J:$L,3,FALSE),0)</f>
        <v>0</v>
      </c>
      <c r="F236" s="46">
        <f>IFERROR(VLOOKUP(B236,西日本!$J:$L,3,FALSE),0)</f>
        <v>0</v>
      </c>
      <c r="G236" s="46">
        <f>IFERROR(VLOOKUP(B236,選抜!$J:$L,3,FALSE),0)</f>
        <v>0</v>
      </c>
      <c r="H236" s="46">
        <f>IFERROR(VLOOKUP(B236,秋関!$J:$L,3,FALSE),0)</f>
        <v>0</v>
      </c>
      <c r="I236" s="46">
        <f>IFERROR(VLOOKUP(B236,インカレ!$J:$L,3,FALSE),0)</f>
        <v>0</v>
      </c>
      <c r="J236" s="61">
        <f>IFERROR(VLOOKUP(B236,新人戦!$J:$L,3,FALSE),0)</f>
        <v>0</v>
      </c>
      <c r="K236" s="61">
        <f t="shared" si="7"/>
        <v>0</v>
      </c>
    </row>
    <row r="237" spans="1:11">
      <c r="A237" s="59">
        <f t="shared" si="6"/>
        <v>17</v>
      </c>
      <c r="B237" s="105">
        <f>選手!G237</f>
        <v>0</v>
      </c>
      <c r="C237" s="46" t="str">
        <f>IFERROR(VLOOKUP(B237,選手!$G:$I,2,FALSE),"")</f>
        <v/>
      </c>
      <c r="D237" s="46" t="str">
        <f>IFERROR(VLOOKUP(B237,選手!$G:$I,3,FALSE),"")</f>
        <v/>
      </c>
      <c r="E237" s="46">
        <f>IFERROR(VLOOKUP(B237,春関!$J:$L,3,FALSE),0)</f>
        <v>0</v>
      </c>
      <c r="F237" s="46">
        <f>IFERROR(VLOOKUP(B237,西日本!$J:$L,3,FALSE),0)</f>
        <v>0</v>
      </c>
      <c r="G237" s="46">
        <f>IFERROR(VLOOKUP(B237,選抜!$J:$L,3,FALSE),0)</f>
        <v>0</v>
      </c>
      <c r="H237" s="46">
        <f>IFERROR(VLOOKUP(B237,秋関!$J:$L,3,FALSE),0)</f>
        <v>0</v>
      </c>
      <c r="I237" s="46">
        <f>IFERROR(VLOOKUP(B237,インカレ!$J:$L,3,FALSE),0)</f>
        <v>0</v>
      </c>
      <c r="J237" s="61">
        <f>IFERROR(VLOOKUP(B237,新人戦!$J:$L,3,FALSE),0)</f>
        <v>0</v>
      </c>
      <c r="K237" s="61">
        <f t="shared" si="7"/>
        <v>0</v>
      </c>
    </row>
    <row r="238" spans="1:11">
      <c r="A238" s="59">
        <f t="shared" si="6"/>
        <v>17</v>
      </c>
      <c r="B238" s="105">
        <f>選手!G238</f>
        <v>0</v>
      </c>
      <c r="C238" s="46" t="str">
        <f>IFERROR(VLOOKUP(B238,選手!$G:$I,2,FALSE),"")</f>
        <v/>
      </c>
      <c r="D238" s="46" t="str">
        <f>IFERROR(VLOOKUP(B238,選手!$G:$I,3,FALSE),"")</f>
        <v/>
      </c>
      <c r="E238" s="46">
        <f>IFERROR(VLOOKUP(B238,春関!$J:$L,3,FALSE),0)</f>
        <v>0</v>
      </c>
      <c r="F238" s="46">
        <f>IFERROR(VLOOKUP(B238,西日本!$J:$L,3,FALSE),0)</f>
        <v>0</v>
      </c>
      <c r="G238" s="46">
        <f>IFERROR(VLOOKUP(B238,選抜!$J:$L,3,FALSE),0)</f>
        <v>0</v>
      </c>
      <c r="H238" s="46">
        <f>IFERROR(VLOOKUP(B238,秋関!$J:$L,3,FALSE),0)</f>
        <v>0</v>
      </c>
      <c r="I238" s="46">
        <f>IFERROR(VLOOKUP(B238,インカレ!$J:$L,3,FALSE),0)</f>
        <v>0</v>
      </c>
      <c r="J238" s="61">
        <f>IFERROR(VLOOKUP(B238,新人戦!$J:$L,3,FALSE),0)</f>
        <v>0</v>
      </c>
      <c r="K238" s="61">
        <f t="shared" si="7"/>
        <v>0</v>
      </c>
    </row>
    <row r="239" spans="1:11">
      <c r="A239" s="59">
        <f t="shared" si="6"/>
        <v>17</v>
      </c>
      <c r="B239" s="105">
        <f>選手!G239</f>
        <v>0</v>
      </c>
      <c r="C239" s="46" t="str">
        <f>IFERROR(VLOOKUP(B239,選手!$G:$I,2,FALSE),"")</f>
        <v/>
      </c>
      <c r="D239" s="46" t="str">
        <f>IFERROR(VLOOKUP(B239,選手!$G:$I,3,FALSE),"")</f>
        <v/>
      </c>
      <c r="E239" s="46">
        <f>IFERROR(VLOOKUP(B239,春関!$J:$L,3,FALSE),0)</f>
        <v>0</v>
      </c>
      <c r="F239" s="46">
        <f>IFERROR(VLOOKUP(B239,西日本!$J:$L,3,FALSE),0)</f>
        <v>0</v>
      </c>
      <c r="G239" s="46">
        <f>IFERROR(VLOOKUP(B239,選抜!$J:$L,3,FALSE),0)</f>
        <v>0</v>
      </c>
      <c r="H239" s="46">
        <f>IFERROR(VLOOKUP(B239,秋関!$J:$L,3,FALSE),0)</f>
        <v>0</v>
      </c>
      <c r="I239" s="46">
        <f>IFERROR(VLOOKUP(B239,インカレ!$J:$L,3,FALSE),0)</f>
        <v>0</v>
      </c>
      <c r="J239" s="61">
        <f>IFERROR(VLOOKUP(B239,新人戦!$J:$L,3,FALSE),0)</f>
        <v>0</v>
      </c>
      <c r="K239" s="61">
        <f t="shared" si="7"/>
        <v>0</v>
      </c>
    </row>
    <row r="240" spans="1:11">
      <c r="A240" s="59">
        <f t="shared" si="6"/>
        <v>17</v>
      </c>
      <c r="B240" s="105">
        <f>選手!G240</f>
        <v>0</v>
      </c>
      <c r="C240" s="46" t="str">
        <f>IFERROR(VLOOKUP(B240,選手!$G:$I,2,FALSE),"")</f>
        <v/>
      </c>
      <c r="D240" s="46" t="str">
        <f>IFERROR(VLOOKUP(B240,選手!$G:$I,3,FALSE),"")</f>
        <v/>
      </c>
      <c r="E240" s="46">
        <f>IFERROR(VLOOKUP(B240,春関!$J:$L,3,FALSE),0)</f>
        <v>0</v>
      </c>
      <c r="F240" s="46">
        <f>IFERROR(VLOOKUP(B240,西日本!$J:$L,3,FALSE),0)</f>
        <v>0</v>
      </c>
      <c r="G240" s="46">
        <f>IFERROR(VLOOKUP(B240,選抜!$J:$L,3,FALSE),0)</f>
        <v>0</v>
      </c>
      <c r="H240" s="46">
        <f>IFERROR(VLOOKUP(B240,秋関!$J:$L,3,FALSE),0)</f>
        <v>0</v>
      </c>
      <c r="I240" s="46">
        <f>IFERROR(VLOOKUP(B240,インカレ!$J:$L,3,FALSE),0)</f>
        <v>0</v>
      </c>
      <c r="J240" s="61">
        <f>IFERROR(VLOOKUP(B240,新人戦!$J:$L,3,FALSE),0)</f>
        <v>0</v>
      </c>
      <c r="K240" s="61">
        <f t="shared" si="7"/>
        <v>0</v>
      </c>
    </row>
    <row r="241" spans="1:11">
      <c r="A241" s="59">
        <f t="shared" si="6"/>
        <v>17</v>
      </c>
      <c r="B241" s="105">
        <f>選手!G241</f>
        <v>0</v>
      </c>
      <c r="C241" s="46" t="str">
        <f>IFERROR(VLOOKUP(B241,選手!$G:$I,2,FALSE),"")</f>
        <v/>
      </c>
      <c r="D241" s="46" t="str">
        <f>IFERROR(VLOOKUP(B241,選手!$G:$I,3,FALSE),"")</f>
        <v/>
      </c>
      <c r="E241" s="46">
        <f>IFERROR(VLOOKUP(B241,春関!$J:$L,3,FALSE),0)</f>
        <v>0</v>
      </c>
      <c r="F241" s="46">
        <f>IFERROR(VLOOKUP(B241,西日本!$J:$L,3,FALSE),0)</f>
        <v>0</v>
      </c>
      <c r="G241" s="46">
        <f>IFERROR(VLOOKUP(B241,選抜!$J:$L,3,FALSE),0)</f>
        <v>0</v>
      </c>
      <c r="H241" s="46">
        <f>IFERROR(VLOOKUP(B241,秋関!$J:$L,3,FALSE),0)</f>
        <v>0</v>
      </c>
      <c r="I241" s="46">
        <f>IFERROR(VLOOKUP(B241,インカレ!$J:$L,3,FALSE),0)</f>
        <v>0</v>
      </c>
      <c r="J241" s="61">
        <f>IFERROR(VLOOKUP(B241,新人戦!$J:$L,3,FALSE),0)</f>
        <v>0</v>
      </c>
      <c r="K241" s="61">
        <f t="shared" si="7"/>
        <v>0</v>
      </c>
    </row>
    <row r="242" spans="1:11">
      <c r="A242" s="59">
        <f t="shared" si="6"/>
        <v>17</v>
      </c>
      <c r="B242" s="105">
        <f>選手!G242</f>
        <v>0</v>
      </c>
      <c r="C242" s="46" t="str">
        <f>IFERROR(VLOOKUP(B242,選手!$G:$I,2,FALSE),"")</f>
        <v/>
      </c>
      <c r="D242" s="46" t="str">
        <f>IFERROR(VLOOKUP(B242,選手!$G:$I,3,FALSE),"")</f>
        <v/>
      </c>
      <c r="E242" s="46">
        <f>IFERROR(VLOOKUP(B242,春関!$J:$L,3,FALSE),0)</f>
        <v>0</v>
      </c>
      <c r="F242" s="46">
        <f>IFERROR(VLOOKUP(B242,西日本!$J:$L,3,FALSE),0)</f>
        <v>0</v>
      </c>
      <c r="G242" s="46">
        <f>IFERROR(VLOOKUP(B242,選抜!$J:$L,3,FALSE),0)</f>
        <v>0</v>
      </c>
      <c r="H242" s="46">
        <f>IFERROR(VLOOKUP(B242,秋関!$J:$L,3,FALSE),0)</f>
        <v>0</v>
      </c>
      <c r="I242" s="46">
        <f>IFERROR(VLOOKUP(B242,インカレ!$J:$L,3,FALSE),0)</f>
        <v>0</v>
      </c>
      <c r="J242" s="61">
        <f>IFERROR(VLOOKUP(B242,新人戦!$J:$L,3,FALSE),0)</f>
        <v>0</v>
      </c>
      <c r="K242" s="61">
        <f t="shared" si="7"/>
        <v>0</v>
      </c>
    </row>
    <row r="243" spans="1:11">
      <c r="A243" s="59">
        <f t="shared" si="6"/>
        <v>17</v>
      </c>
      <c r="B243" s="105">
        <f>選手!G243</f>
        <v>0</v>
      </c>
      <c r="C243" s="46" t="str">
        <f>IFERROR(VLOOKUP(B243,選手!$G:$I,2,FALSE),"")</f>
        <v/>
      </c>
      <c r="D243" s="46" t="str">
        <f>IFERROR(VLOOKUP(B243,選手!$G:$I,3,FALSE),"")</f>
        <v/>
      </c>
      <c r="E243" s="46">
        <f>IFERROR(VLOOKUP(B243,春関!$J:$L,3,FALSE),0)</f>
        <v>0</v>
      </c>
      <c r="F243" s="46">
        <f>IFERROR(VLOOKUP(B243,西日本!$J:$L,3,FALSE),0)</f>
        <v>0</v>
      </c>
      <c r="G243" s="46">
        <f>IFERROR(VLOOKUP(B243,選抜!$J:$L,3,FALSE),0)</f>
        <v>0</v>
      </c>
      <c r="H243" s="46">
        <f>IFERROR(VLOOKUP(B243,秋関!$J:$L,3,FALSE),0)</f>
        <v>0</v>
      </c>
      <c r="I243" s="46">
        <f>IFERROR(VLOOKUP(B243,インカレ!$J:$L,3,FALSE),0)</f>
        <v>0</v>
      </c>
      <c r="J243" s="61">
        <f>IFERROR(VLOOKUP(B243,新人戦!$J:$L,3,FALSE),0)</f>
        <v>0</v>
      </c>
      <c r="K243" s="61">
        <f t="shared" si="7"/>
        <v>0</v>
      </c>
    </row>
    <row r="244" spans="1:11">
      <c r="A244" s="59">
        <f t="shared" si="6"/>
        <v>17</v>
      </c>
      <c r="B244" s="105">
        <f>選手!G244</f>
        <v>0</v>
      </c>
      <c r="C244" s="46" t="str">
        <f>IFERROR(VLOOKUP(B244,選手!$G:$I,2,FALSE),"")</f>
        <v/>
      </c>
      <c r="D244" s="46" t="str">
        <f>IFERROR(VLOOKUP(B244,選手!$G:$I,3,FALSE),"")</f>
        <v/>
      </c>
      <c r="E244" s="46">
        <f>IFERROR(VLOOKUP(B244,春関!$J:$L,3,FALSE),0)</f>
        <v>0</v>
      </c>
      <c r="F244" s="46">
        <f>IFERROR(VLOOKUP(B244,西日本!$J:$L,3,FALSE),0)</f>
        <v>0</v>
      </c>
      <c r="G244" s="46">
        <f>IFERROR(VLOOKUP(B244,選抜!$J:$L,3,FALSE),0)</f>
        <v>0</v>
      </c>
      <c r="H244" s="46">
        <f>IFERROR(VLOOKUP(B244,秋関!$J:$L,3,FALSE),0)</f>
        <v>0</v>
      </c>
      <c r="I244" s="46">
        <f>IFERROR(VLOOKUP(B244,インカレ!$J:$L,3,FALSE),0)</f>
        <v>0</v>
      </c>
      <c r="J244" s="61">
        <f>IFERROR(VLOOKUP(B244,新人戦!$J:$L,3,FALSE),0)</f>
        <v>0</v>
      </c>
      <c r="K244" s="61">
        <f t="shared" si="7"/>
        <v>0</v>
      </c>
    </row>
    <row r="245" spans="1:11">
      <c r="A245" s="59">
        <f t="shared" si="6"/>
        <v>17</v>
      </c>
      <c r="B245" s="105">
        <f>選手!G245</f>
        <v>0</v>
      </c>
      <c r="C245" s="46" t="str">
        <f>IFERROR(VLOOKUP(B245,選手!$G:$I,2,FALSE),"")</f>
        <v/>
      </c>
      <c r="D245" s="46" t="str">
        <f>IFERROR(VLOOKUP(B245,選手!$G:$I,3,FALSE),"")</f>
        <v/>
      </c>
      <c r="E245" s="46">
        <f>IFERROR(VLOOKUP(B245,春関!$J:$L,3,FALSE),0)</f>
        <v>0</v>
      </c>
      <c r="F245" s="46">
        <f>IFERROR(VLOOKUP(B245,西日本!$J:$L,3,FALSE),0)</f>
        <v>0</v>
      </c>
      <c r="G245" s="46">
        <f>IFERROR(VLOOKUP(B245,選抜!$J:$L,3,FALSE),0)</f>
        <v>0</v>
      </c>
      <c r="H245" s="46">
        <f>IFERROR(VLOOKUP(B245,秋関!$J:$L,3,FALSE),0)</f>
        <v>0</v>
      </c>
      <c r="I245" s="46">
        <f>IFERROR(VLOOKUP(B245,インカレ!$J:$L,3,FALSE),0)</f>
        <v>0</v>
      </c>
      <c r="J245" s="61">
        <f>IFERROR(VLOOKUP(B245,新人戦!$J:$L,3,FALSE),0)</f>
        <v>0</v>
      </c>
      <c r="K245" s="61">
        <f t="shared" si="7"/>
        <v>0</v>
      </c>
    </row>
    <row r="246" spans="1:11">
      <c r="A246" s="59">
        <f t="shared" si="6"/>
        <v>17</v>
      </c>
      <c r="B246" s="105">
        <f>選手!G246</f>
        <v>0</v>
      </c>
      <c r="C246" s="46" t="str">
        <f>IFERROR(VLOOKUP(B246,選手!$G:$I,2,FALSE),"")</f>
        <v/>
      </c>
      <c r="D246" s="46" t="str">
        <f>IFERROR(VLOOKUP(B246,選手!$G:$I,3,FALSE),"")</f>
        <v/>
      </c>
      <c r="E246" s="46">
        <f>IFERROR(VLOOKUP(B246,春関!$J:$L,3,FALSE),0)</f>
        <v>0</v>
      </c>
      <c r="F246" s="46">
        <f>IFERROR(VLOOKUP(B246,西日本!$J:$L,3,FALSE),0)</f>
        <v>0</v>
      </c>
      <c r="G246" s="46">
        <f>IFERROR(VLOOKUP(B246,選抜!$J:$L,3,FALSE),0)</f>
        <v>0</v>
      </c>
      <c r="H246" s="46">
        <f>IFERROR(VLOOKUP(B246,秋関!$J:$L,3,FALSE),0)</f>
        <v>0</v>
      </c>
      <c r="I246" s="46">
        <f>IFERROR(VLOOKUP(B246,インカレ!$J:$L,3,FALSE),0)</f>
        <v>0</v>
      </c>
      <c r="J246" s="61">
        <f>IFERROR(VLOOKUP(B246,新人戦!$J:$L,3,FALSE),0)</f>
        <v>0</v>
      </c>
      <c r="K246" s="61">
        <f t="shared" si="7"/>
        <v>0</v>
      </c>
    </row>
    <row r="247" spans="1:11">
      <c r="A247" s="59">
        <f t="shared" si="6"/>
        <v>17</v>
      </c>
      <c r="B247" s="105">
        <f>選手!G247</f>
        <v>0</v>
      </c>
      <c r="C247" s="46" t="str">
        <f>IFERROR(VLOOKUP(B247,選手!$G:$I,2,FALSE),"")</f>
        <v/>
      </c>
      <c r="D247" s="46" t="str">
        <f>IFERROR(VLOOKUP(B247,選手!$G:$I,3,FALSE),"")</f>
        <v/>
      </c>
      <c r="E247" s="46">
        <f>IFERROR(VLOOKUP(B247,春関!$J:$L,3,FALSE),0)</f>
        <v>0</v>
      </c>
      <c r="F247" s="46">
        <f>IFERROR(VLOOKUP(B247,西日本!$J:$L,3,FALSE),0)</f>
        <v>0</v>
      </c>
      <c r="G247" s="46">
        <f>IFERROR(VLOOKUP(B247,選抜!$J:$L,3,FALSE),0)</f>
        <v>0</v>
      </c>
      <c r="H247" s="46">
        <f>IFERROR(VLOOKUP(B247,秋関!$J:$L,3,FALSE),0)</f>
        <v>0</v>
      </c>
      <c r="I247" s="46">
        <f>IFERROR(VLOOKUP(B247,インカレ!$J:$L,3,FALSE),0)</f>
        <v>0</v>
      </c>
      <c r="J247" s="61">
        <f>IFERROR(VLOOKUP(B247,新人戦!$J:$L,3,FALSE),0)</f>
        <v>0</v>
      </c>
      <c r="K247" s="61">
        <f t="shared" si="7"/>
        <v>0</v>
      </c>
    </row>
    <row r="248" spans="1:11">
      <c r="A248" s="59">
        <f t="shared" si="6"/>
        <v>17</v>
      </c>
      <c r="B248" s="105">
        <f>選手!G248</f>
        <v>0</v>
      </c>
      <c r="C248" s="46" t="str">
        <f>IFERROR(VLOOKUP(B248,選手!$G:$I,2,FALSE),"")</f>
        <v/>
      </c>
      <c r="D248" s="46" t="str">
        <f>IFERROR(VLOOKUP(B248,選手!$G:$I,3,FALSE),"")</f>
        <v/>
      </c>
      <c r="E248" s="46">
        <f>IFERROR(VLOOKUP(B248,春関!$J:$L,3,FALSE),0)</f>
        <v>0</v>
      </c>
      <c r="F248" s="46">
        <f>IFERROR(VLOOKUP(B248,西日本!$J:$L,3,FALSE),0)</f>
        <v>0</v>
      </c>
      <c r="G248" s="46">
        <f>IFERROR(VLOOKUP(B248,選抜!$J:$L,3,FALSE),0)</f>
        <v>0</v>
      </c>
      <c r="H248" s="46">
        <f>IFERROR(VLOOKUP(B248,秋関!$J:$L,3,FALSE),0)</f>
        <v>0</v>
      </c>
      <c r="I248" s="46">
        <f>IFERROR(VLOOKUP(B248,インカレ!$J:$L,3,FALSE),0)</f>
        <v>0</v>
      </c>
      <c r="J248" s="61">
        <f>IFERROR(VLOOKUP(B248,新人戦!$J:$L,3,FALSE),0)</f>
        <v>0</v>
      </c>
      <c r="K248" s="61">
        <f t="shared" si="7"/>
        <v>0</v>
      </c>
    </row>
    <row r="249" spans="1:11">
      <c r="A249" s="59">
        <f t="shared" si="6"/>
        <v>17</v>
      </c>
      <c r="B249" s="105">
        <f>選手!G249</f>
        <v>0</v>
      </c>
      <c r="C249" s="46" t="str">
        <f>IFERROR(VLOOKUP(B249,選手!$G:$I,2,FALSE),"")</f>
        <v/>
      </c>
      <c r="D249" s="46" t="str">
        <f>IFERROR(VLOOKUP(B249,選手!$G:$I,3,FALSE),"")</f>
        <v/>
      </c>
      <c r="E249" s="46">
        <f>IFERROR(VLOOKUP(B249,春関!$J:$L,3,FALSE),0)</f>
        <v>0</v>
      </c>
      <c r="F249" s="46">
        <f>IFERROR(VLOOKUP(B249,西日本!$J:$L,3,FALSE),0)</f>
        <v>0</v>
      </c>
      <c r="G249" s="46">
        <f>IFERROR(VLOOKUP(B249,選抜!$J:$L,3,FALSE),0)</f>
        <v>0</v>
      </c>
      <c r="H249" s="46">
        <f>IFERROR(VLOOKUP(B249,秋関!$J:$L,3,FALSE),0)</f>
        <v>0</v>
      </c>
      <c r="I249" s="46">
        <f>IFERROR(VLOOKUP(B249,インカレ!$J:$L,3,FALSE),0)</f>
        <v>0</v>
      </c>
      <c r="J249" s="61">
        <f>IFERROR(VLOOKUP(B249,新人戦!$J:$L,3,FALSE),0)</f>
        <v>0</v>
      </c>
      <c r="K249" s="61">
        <f t="shared" si="7"/>
        <v>0</v>
      </c>
    </row>
    <row r="250" spans="1:11">
      <c r="A250" s="59">
        <f t="shared" si="6"/>
        <v>17</v>
      </c>
      <c r="B250" s="105">
        <f>選手!G250</f>
        <v>0</v>
      </c>
      <c r="C250" s="46" t="str">
        <f>IFERROR(VLOOKUP(B250,選手!$G:$I,2,FALSE),"")</f>
        <v/>
      </c>
      <c r="D250" s="46" t="str">
        <f>IFERROR(VLOOKUP(B250,選手!$G:$I,3,FALSE),"")</f>
        <v/>
      </c>
      <c r="E250" s="46">
        <f>IFERROR(VLOOKUP(B250,春関!$J:$L,3,FALSE),0)</f>
        <v>0</v>
      </c>
      <c r="F250" s="46">
        <f>IFERROR(VLOOKUP(B250,西日本!$J:$L,3,FALSE),0)</f>
        <v>0</v>
      </c>
      <c r="G250" s="46">
        <f>IFERROR(VLOOKUP(B250,選抜!$J:$L,3,FALSE),0)</f>
        <v>0</v>
      </c>
      <c r="H250" s="46">
        <f>IFERROR(VLOOKUP(B250,秋関!$J:$L,3,FALSE),0)</f>
        <v>0</v>
      </c>
      <c r="I250" s="46">
        <f>IFERROR(VLOOKUP(B250,インカレ!$J:$L,3,FALSE),0)</f>
        <v>0</v>
      </c>
      <c r="J250" s="61">
        <f>IFERROR(VLOOKUP(B250,新人戦!$J:$L,3,FALSE),0)</f>
        <v>0</v>
      </c>
      <c r="K250" s="61">
        <f t="shared" si="7"/>
        <v>0</v>
      </c>
    </row>
    <row r="251" spans="1:11">
      <c r="A251" s="59">
        <f t="shared" si="6"/>
        <v>17</v>
      </c>
      <c r="B251" s="105">
        <f>選手!G251</f>
        <v>0</v>
      </c>
      <c r="C251" s="46" t="str">
        <f>IFERROR(VLOOKUP(B251,選手!$G:$I,2,FALSE),"")</f>
        <v/>
      </c>
      <c r="D251" s="46" t="str">
        <f>IFERROR(VLOOKUP(B251,選手!$G:$I,3,FALSE),"")</f>
        <v/>
      </c>
      <c r="E251" s="46">
        <f>IFERROR(VLOOKUP(B251,春関!$J:$L,3,FALSE),0)</f>
        <v>0</v>
      </c>
      <c r="F251" s="46">
        <f>IFERROR(VLOOKUP(B251,西日本!$J:$L,3,FALSE),0)</f>
        <v>0</v>
      </c>
      <c r="G251" s="46">
        <f>IFERROR(VLOOKUP(B251,選抜!$J:$L,3,FALSE),0)</f>
        <v>0</v>
      </c>
      <c r="H251" s="46">
        <f>IFERROR(VLOOKUP(B251,秋関!$J:$L,3,FALSE),0)</f>
        <v>0</v>
      </c>
      <c r="I251" s="46">
        <f>IFERROR(VLOOKUP(B251,インカレ!$J:$L,3,FALSE),0)</f>
        <v>0</v>
      </c>
      <c r="J251" s="61">
        <f>IFERROR(VLOOKUP(B251,新人戦!$J:$L,3,FALSE),0)</f>
        <v>0</v>
      </c>
      <c r="K251" s="61">
        <f t="shared" si="7"/>
        <v>0</v>
      </c>
    </row>
    <row r="252" spans="1:11">
      <c r="A252" s="59">
        <f t="shared" si="6"/>
        <v>17</v>
      </c>
      <c r="B252" s="105">
        <f>選手!G252</f>
        <v>0</v>
      </c>
      <c r="C252" s="46" t="str">
        <f>IFERROR(VLOOKUP(B252,選手!$G:$I,2,FALSE),"")</f>
        <v/>
      </c>
      <c r="D252" s="46" t="str">
        <f>IFERROR(VLOOKUP(B252,選手!$G:$I,3,FALSE),"")</f>
        <v/>
      </c>
      <c r="E252" s="46">
        <f>IFERROR(VLOOKUP(B252,春関!$J:$L,3,FALSE),0)</f>
        <v>0</v>
      </c>
      <c r="F252" s="46">
        <f>IFERROR(VLOOKUP(B252,西日本!$J:$L,3,FALSE),0)</f>
        <v>0</v>
      </c>
      <c r="G252" s="46">
        <f>IFERROR(VLOOKUP(B252,選抜!$J:$L,3,FALSE),0)</f>
        <v>0</v>
      </c>
      <c r="H252" s="46">
        <f>IFERROR(VLOOKUP(B252,秋関!$J:$L,3,FALSE),0)</f>
        <v>0</v>
      </c>
      <c r="I252" s="46">
        <f>IFERROR(VLOOKUP(B252,インカレ!$J:$L,3,FALSE),0)</f>
        <v>0</v>
      </c>
      <c r="J252" s="61">
        <f>IFERROR(VLOOKUP(B252,新人戦!$J:$L,3,FALSE),0)</f>
        <v>0</v>
      </c>
      <c r="K252" s="61">
        <f t="shared" si="7"/>
        <v>0</v>
      </c>
    </row>
    <row r="253" spans="1:11">
      <c r="A253" s="59">
        <f t="shared" si="6"/>
        <v>17</v>
      </c>
      <c r="B253" s="105">
        <f>選手!G253</f>
        <v>0</v>
      </c>
      <c r="C253" s="46" t="str">
        <f>IFERROR(VLOOKUP(B253,選手!$G:$I,2,FALSE),"")</f>
        <v/>
      </c>
      <c r="D253" s="46" t="str">
        <f>IFERROR(VLOOKUP(B253,選手!$G:$I,3,FALSE),"")</f>
        <v/>
      </c>
      <c r="E253" s="46">
        <f>IFERROR(VLOOKUP(B253,春関!$J:$L,3,FALSE),0)</f>
        <v>0</v>
      </c>
      <c r="F253" s="46">
        <f>IFERROR(VLOOKUP(B253,西日本!$J:$L,3,FALSE),0)</f>
        <v>0</v>
      </c>
      <c r="G253" s="46">
        <f>IFERROR(VLOOKUP(B253,選抜!$J:$L,3,FALSE),0)</f>
        <v>0</v>
      </c>
      <c r="H253" s="46">
        <f>IFERROR(VLOOKUP(B253,秋関!$J:$L,3,FALSE),0)</f>
        <v>0</v>
      </c>
      <c r="I253" s="46">
        <f>IFERROR(VLOOKUP(B253,インカレ!$J:$L,3,FALSE),0)</f>
        <v>0</v>
      </c>
      <c r="J253" s="61">
        <f>IFERROR(VLOOKUP(B253,新人戦!$J:$L,3,FALSE),0)</f>
        <v>0</v>
      </c>
      <c r="K253" s="61">
        <f t="shared" si="7"/>
        <v>0</v>
      </c>
    </row>
    <row r="254" spans="1:11">
      <c r="A254" s="59">
        <f t="shared" si="6"/>
        <v>17</v>
      </c>
      <c r="B254" s="105">
        <f>選手!G254</f>
        <v>0</v>
      </c>
      <c r="C254" s="46" t="str">
        <f>IFERROR(VLOOKUP(B254,選手!$G:$I,2,FALSE),"")</f>
        <v/>
      </c>
      <c r="D254" s="46" t="str">
        <f>IFERROR(VLOOKUP(B254,選手!$G:$I,3,FALSE),"")</f>
        <v/>
      </c>
      <c r="E254" s="46">
        <f>IFERROR(VLOOKUP(B254,春関!$J:$L,3,FALSE),0)</f>
        <v>0</v>
      </c>
      <c r="F254" s="46">
        <f>IFERROR(VLOOKUP(B254,西日本!$J:$L,3,FALSE),0)</f>
        <v>0</v>
      </c>
      <c r="G254" s="46">
        <f>IFERROR(VLOOKUP(B254,選抜!$J:$L,3,FALSE),0)</f>
        <v>0</v>
      </c>
      <c r="H254" s="46">
        <f>IFERROR(VLOOKUP(B254,秋関!$J:$L,3,FALSE),0)</f>
        <v>0</v>
      </c>
      <c r="I254" s="46">
        <f>IFERROR(VLOOKUP(B254,インカレ!$J:$L,3,FALSE),0)</f>
        <v>0</v>
      </c>
      <c r="J254" s="61">
        <f>IFERROR(VLOOKUP(B254,新人戦!$J:$L,3,FALSE),0)</f>
        <v>0</v>
      </c>
      <c r="K254" s="61">
        <f t="shared" si="7"/>
        <v>0</v>
      </c>
    </row>
    <row r="255" spans="1:11">
      <c r="A255" s="59">
        <f t="shared" si="6"/>
        <v>17</v>
      </c>
      <c r="B255" s="105">
        <f>選手!G255</f>
        <v>0</v>
      </c>
      <c r="C255" s="46" t="str">
        <f>IFERROR(VLOOKUP(B255,選手!$G:$I,2,FALSE),"")</f>
        <v/>
      </c>
      <c r="D255" s="46" t="str">
        <f>IFERROR(VLOOKUP(B255,選手!$G:$I,3,FALSE),"")</f>
        <v/>
      </c>
      <c r="E255" s="46">
        <f>IFERROR(VLOOKUP(B255,春関!$J:$L,3,FALSE),0)</f>
        <v>0</v>
      </c>
      <c r="F255" s="46">
        <f>IFERROR(VLOOKUP(B255,西日本!$J:$L,3,FALSE),0)</f>
        <v>0</v>
      </c>
      <c r="G255" s="46">
        <f>IFERROR(VLOOKUP(B255,選抜!$J:$L,3,FALSE),0)</f>
        <v>0</v>
      </c>
      <c r="H255" s="46">
        <f>IFERROR(VLOOKUP(B255,秋関!$J:$L,3,FALSE),0)</f>
        <v>0</v>
      </c>
      <c r="I255" s="46">
        <f>IFERROR(VLOOKUP(B255,インカレ!$J:$L,3,FALSE),0)</f>
        <v>0</v>
      </c>
      <c r="J255" s="61">
        <f>IFERROR(VLOOKUP(B255,新人戦!$J:$L,3,FALSE),0)</f>
        <v>0</v>
      </c>
      <c r="K255" s="61">
        <f t="shared" si="7"/>
        <v>0</v>
      </c>
    </row>
    <row r="256" spans="1:11">
      <c r="A256" s="59">
        <f t="shared" si="6"/>
        <v>17</v>
      </c>
      <c r="B256" s="105">
        <f>選手!G256</f>
        <v>0</v>
      </c>
      <c r="C256" s="46" t="str">
        <f>IFERROR(VLOOKUP(B256,選手!$G:$I,2,FALSE),"")</f>
        <v/>
      </c>
      <c r="D256" s="46" t="str">
        <f>IFERROR(VLOOKUP(B256,選手!$G:$I,3,FALSE),"")</f>
        <v/>
      </c>
      <c r="E256" s="46">
        <f>IFERROR(VLOOKUP(B256,春関!$J:$L,3,FALSE),0)</f>
        <v>0</v>
      </c>
      <c r="F256" s="46">
        <f>IFERROR(VLOOKUP(B256,西日本!$J:$L,3,FALSE),0)</f>
        <v>0</v>
      </c>
      <c r="G256" s="46">
        <f>IFERROR(VLOOKUP(B256,選抜!$J:$L,3,FALSE),0)</f>
        <v>0</v>
      </c>
      <c r="H256" s="46">
        <f>IFERROR(VLOOKUP(B256,秋関!$J:$L,3,FALSE),0)</f>
        <v>0</v>
      </c>
      <c r="I256" s="46">
        <f>IFERROR(VLOOKUP(B256,インカレ!$J:$L,3,FALSE),0)</f>
        <v>0</v>
      </c>
      <c r="J256" s="61">
        <f>IFERROR(VLOOKUP(B256,新人戦!$J:$L,3,FALSE),0)</f>
        <v>0</v>
      </c>
      <c r="K256" s="61">
        <f t="shared" si="7"/>
        <v>0</v>
      </c>
    </row>
    <row r="257" spans="1:11">
      <c r="A257" s="59">
        <f t="shared" si="6"/>
        <v>17</v>
      </c>
      <c r="B257" s="105">
        <f>選手!G257</f>
        <v>0</v>
      </c>
      <c r="C257" s="46" t="str">
        <f>IFERROR(VLOOKUP(B257,選手!$G:$I,2,FALSE),"")</f>
        <v/>
      </c>
      <c r="D257" s="46" t="str">
        <f>IFERROR(VLOOKUP(B257,選手!$G:$I,3,FALSE),"")</f>
        <v/>
      </c>
      <c r="E257" s="46">
        <f>IFERROR(VLOOKUP(B257,春関!$J:$L,3,FALSE),0)</f>
        <v>0</v>
      </c>
      <c r="F257" s="46">
        <f>IFERROR(VLOOKUP(B257,西日本!$J:$L,3,FALSE),0)</f>
        <v>0</v>
      </c>
      <c r="G257" s="46">
        <f>IFERROR(VLOOKUP(B257,選抜!$J:$L,3,FALSE),0)</f>
        <v>0</v>
      </c>
      <c r="H257" s="46">
        <f>IFERROR(VLOOKUP(B257,秋関!$J:$L,3,FALSE),0)</f>
        <v>0</v>
      </c>
      <c r="I257" s="46">
        <f>IFERROR(VLOOKUP(B257,インカレ!$J:$L,3,FALSE),0)</f>
        <v>0</v>
      </c>
      <c r="J257" s="61">
        <f>IFERROR(VLOOKUP(B257,新人戦!$J:$L,3,FALSE),0)</f>
        <v>0</v>
      </c>
      <c r="K257" s="61">
        <f t="shared" si="7"/>
        <v>0</v>
      </c>
    </row>
    <row r="258" spans="1:11">
      <c r="A258" s="59">
        <f t="shared" ref="A258:A291" si="8">RANK($K258,$K:$K)</f>
        <v>17</v>
      </c>
      <c r="B258" s="105">
        <f>選手!G258</f>
        <v>0</v>
      </c>
      <c r="C258" s="46" t="str">
        <f>IFERROR(VLOOKUP(B258,選手!$G:$I,2,FALSE),"")</f>
        <v/>
      </c>
      <c r="D258" s="46" t="str">
        <f>IFERROR(VLOOKUP(B258,選手!$G:$I,3,FALSE),"")</f>
        <v/>
      </c>
      <c r="E258" s="46">
        <f>IFERROR(VLOOKUP(B258,春関!$J:$L,3,FALSE),0)</f>
        <v>0</v>
      </c>
      <c r="F258" s="46">
        <f>IFERROR(VLOOKUP(B258,西日本!$J:$L,3,FALSE),0)</f>
        <v>0</v>
      </c>
      <c r="G258" s="46">
        <f>IFERROR(VLOOKUP(B258,選抜!$J:$L,3,FALSE),0)</f>
        <v>0</v>
      </c>
      <c r="H258" s="46">
        <f>IFERROR(VLOOKUP(B258,秋関!$J:$L,3,FALSE),0)</f>
        <v>0</v>
      </c>
      <c r="I258" s="46">
        <f>IFERROR(VLOOKUP(B258,インカレ!$J:$L,3,FALSE),0)</f>
        <v>0</v>
      </c>
      <c r="J258" s="61">
        <f>IFERROR(VLOOKUP(B258,新人戦!$J:$L,3,FALSE),0)</f>
        <v>0</v>
      </c>
      <c r="K258" s="61">
        <f t="shared" ref="K258:K321" si="9">LARGE(E258:J258,1)+LARGE(E258:J258,2)+LARGE(E258:J258,3)</f>
        <v>0</v>
      </c>
    </row>
    <row r="259" spans="1:11">
      <c r="A259" s="59">
        <f t="shared" si="8"/>
        <v>17</v>
      </c>
      <c r="B259" s="105">
        <f>選手!G259</f>
        <v>0</v>
      </c>
      <c r="C259" s="46" t="str">
        <f>IFERROR(VLOOKUP(B259,選手!$G:$I,2,FALSE),"")</f>
        <v/>
      </c>
      <c r="D259" s="46" t="str">
        <f>IFERROR(VLOOKUP(B259,選手!$G:$I,3,FALSE),"")</f>
        <v/>
      </c>
      <c r="E259" s="46">
        <f>IFERROR(VLOOKUP(B259,春関!$J:$L,3,FALSE),0)</f>
        <v>0</v>
      </c>
      <c r="F259" s="46">
        <f>IFERROR(VLOOKUP(B259,西日本!$J:$L,3,FALSE),0)</f>
        <v>0</v>
      </c>
      <c r="G259" s="46">
        <f>IFERROR(VLOOKUP(B259,選抜!$J:$L,3,FALSE),0)</f>
        <v>0</v>
      </c>
      <c r="H259" s="46">
        <f>IFERROR(VLOOKUP(B259,秋関!$J:$L,3,FALSE),0)</f>
        <v>0</v>
      </c>
      <c r="I259" s="46">
        <f>IFERROR(VLOOKUP(B259,インカレ!$J:$L,3,FALSE),0)</f>
        <v>0</v>
      </c>
      <c r="J259" s="61">
        <f>IFERROR(VLOOKUP(B259,新人戦!$J:$L,3,FALSE),0)</f>
        <v>0</v>
      </c>
      <c r="K259" s="61">
        <f t="shared" si="9"/>
        <v>0</v>
      </c>
    </row>
    <row r="260" spans="1:11">
      <c r="A260" s="59">
        <f t="shared" si="8"/>
        <v>17</v>
      </c>
      <c r="B260" s="105">
        <f>選手!G260</f>
        <v>0</v>
      </c>
      <c r="C260" s="46" t="str">
        <f>IFERROR(VLOOKUP(B260,選手!$G:$I,2,FALSE),"")</f>
        <v/>
      </c>
      <c r="D260" s="46" t="str">
        <f>IFERROR(VLOOKUP(B260,選手!$G:$I,3,FALSE),"")</f>
        <v/>
      </c>
      <c r="E260" s="46">
        <f>IFERROR(VLOOKUP(B260,春関!$J:$L,3,FALSE),0)</f>
        <v>0</v>
      </c>
      <c r="F260" s="46">
        <f>IFERROR(VLOOKUP(B260,西日本!$J:$L,3,FALSE),0)</f>
        <v>0</v>
      </c>
      <c r="G260" s="46">
        <f>IFERROR(VLOOKUP(B260,選抜!$J:$L,3,FALSE),0)</f>
        <v>0</v>
      </c>
      <c r="H260" s="46">
        <f>IFERROR(VLOOKUP(B260,秋関!$J:$L,3,FALSE),0)</f>
        <v>0</v>
      </c>
      <c r="I260" s="46">
        <f>IFERROR(VLOOKUP(B260,インカレ!$J:$L,3,FALSE),0)</f>
        <v>0</v>
      </c>
      <c r="J260" s="61">
        <f>IFERROR(VLOOKUP(B260,新人戦!$J:$L,3,FALSE),0)</f>
        <v>0</v>
      </c>
      <c r="K260" s="61">
        <f t="shared" si="9"/>
        <v>0</v>
      </c>
    </row>
    <row r="261" spans="1:11">
      <c r="A261" s="59">
        <f t="shared" si="8"/>
        <v>17</v>
      </c>
      <c r="B261" s="105">
        <f>選手!G261</f>
        <v>0</v>
      </c>
      <c r="C261" s="46" t="str">
        <f>IFERROR(VLOOKUP(B261,選手!$G:$I,2,FALSE),"")</f>
        <v/>
      </c>
      <c r="D261" s="46" t="str">
        <f>IFERROR(VLOOKUP(B261,選手!$G:$I,3,FALSE),"")</f>
        <v/>
      </c>
      <c r="E261" s="46">
        <f>IFERROR(VLOOKUP(B261,春関!$J:$L,3,FALSE),0)</f>
        <v>0</v>
      </c>
      <c r="F261" s="46">
        <f>IFERROR(VLOOKUP(B261,西日本!$J:$L,3,FALSE),0)</f>
        <v>0</v>
      </c>
      <c r="G261" s="46">
        <f>IFERROR(VLOOKUP(B261,選抜!$J:$L,3,FALSE),0)</f>
        <v>0</v>
      </c>
      <c r="H261" s="46">
        <f>IFERROR(VLOOKUP(B261,秋関!$J:$L,3,FALSE),0)</f>
        <v>0</v>
      </c>
      <c r="I261" s="46">
        <f>IFERROR(VLOOKUP(B261,インカレ!$J:$L,3,FALSE),0)</f>
        <v>0</v>
      </c>
      <c r="J261" s="61">
        <f>IFERROR(VLOOKUP(B261,新人戦!$J:$L,3,FALSE),0)</f>
        <v>0</v>
      </c>
      <c r="K261" s="61">
        <f t="shared" si="9"/>
        <v>0</v>
      </c>
    </row>
    <row r="262" spans="1:11">
      <c r="A262" s="59">
        <f t="shared" si="8"/>
        <v>17</v>
      </c>
      <c r="B262" s="105">
        <f>選手!G262</f>
        <v>0</v>
      </c>
      <c r="C262" s="46" t="str">
        <f>IFERROR(VLOOKUP(B262,選手!$G:$I,2,FALSE),"")</f>
        <v/>
      </c>
      <c r="D262" s="46" t="str">
        <f>IFERROR(VLOOKUP(B262,選手!$G:$I,3,FALSE),"")</f>
        <v/>
      </c>
      <c r="E262" s="46">
        <f>IFERROR(VLOOKUP(B262,春関!$J:$L,3,FALSE),0)</f>
        <v>0</v>
      </c>
      <c r="F262" s="46">
        <f>IFERROR(VLOOKUP(B262,西日本!$J:$L,3,FALSE),0)</f>
        <v>0</v>
      </c>
      <c r="G262" s="46">
        <f>IFERROR(VLOOKUP(B262,選抜!$J:$L,3,FALSE),0)</f>
        <v>0</v>
      </c>
      <c r="H262" s="46">
        <f>IFERROR(VLOOKUP(B262,秋関!$J:$L,3,FALSE),0)</f>
        <v>0</v>
      </c>
      <c r="I262" s="46">
        <f>IFERROR(VLOOKUP(B262,インカレ!$J:$L,3,FALSE),0)</f>
        <v>0</v>
      </c>
      <c r="J262" s="61">
        <f>IFERROR(VLOOKUP(B262,新人戦!$J:$L,3,FALSE),0)</f>
        <v>0</v>
      </c>
      <c r="K262" s="61">
        <f t="shared" si="9"/>
        <v>0</v>
      </c>
    </row>
    <row r="263" spans="1:11">
      <c r="A263" s="59">
        <f t="shared" si="8"/>
        <v>17</v>
      </c>
      <c r="B263" s="105">
        <f>選手!G263</f>
        <v>0</v>
      </c>
      <c r="C263" s="46" t="str">
        <f>IFERROR(VLOOKUP(B263,選手!$G:$I,2,FALSE),"")</f>
        <v/>
      </c>
      <c r="D263" s="46" t="str">
        <f>IFERROR(VLOOKUP(B263,選手!$G:$I,3,FALSE),"")</f>
        <v/>
      </c>
      <c r="E263" s="46">
        <f>IFERROR(VLOOKUP(B263,春関!$J:$L,3,FALSE),0)</f>
        <v>0</v>
      </c>
      <c r="F263" s="46">
        <f>IFERROR(VLOOKUP(B263,西日本!$J:$L,3,FALSE),0)</f>
        <v>0</v>
      </c>
      <c r="G263" s="46">
        <f>IFERROR(VLOOKUP(B263,選抜!$J:$L,3,FALSE),0)</f>
        <v>0</v>
      </c>
      <c r="H263" s="46">
        <f>IFERROR(VLOOKUP(B263,秋関!$J:$L,3,FALSE),0)</f>
        <v>0</v>
      </c>
      <c r="I263" s="46">
        <f>IFERROR(VLOOKUP(B263,インカレ!$J:$L,3,FALSE),0)</f>
        <v>0</v>
      </c>
      <c r="J263" s="61">
        <f>IFERROR(VLOOKUP(B263,新人戦!$J:$L,3,FALSE),0)</f>
        <v>0</v>
      </c>
      <c r="K263" s="61">
        <f t="shared" si="9"/>
        <v>0</v>
      </c>
    </row>
    <row r="264" spans="1:11">
      <c r="A264" s="59">
        <f t="shared" si="8"/>
        <v>17</v>
      </c>
      <c r="B264" s="105">
        <f>選手!G264</f>
        <v>0</v>
      </c>
      <c r="C264" s="46" t="str">
        <f>IFERROR(VLOOKUP(B264,選手!$G:$I,2,FALSE),"")</f>
        <v/>
      </c>
      <c r="D264" s="46" t="str">
        <f>IFERROR(VLOOKUP(B264,選手!$G:$I,3,FALSE),"")</f>
        <v/>
      </c>
      <c r="E264" s="46">
        <f>IFERROR(VLOOKUP(B264,春関!$J:$L,3,FALSE),0)</f>
        <v>0</v>
      </c>
      <c r="F264" s="46">
        <f>IFERROR(VLOOKUP(B264,西日本!$J:$L,3,FALSE),0)</f>
        <v>0</v>
      </c>
      <c r="G264" s="46">
        <f>IFERROR(VLOOKUP(B264,選抜!$J:$L,3,FALSE),0)</f>
        <v>0</v>
      </c>
      <c r="H264" s="46">
        <f>IFERROR(VLOOKUP(B264,秋関!$J:$L,3,FALSE),0)</f>
        <v>0</v>
      </c>
      <c r="I264" s="46">
        <f>IFERROR(VLOOKUP(B264,インカレ!$J:$L,3,FALSE),0)</f>
        <v>0</v>
      </c>
      <c r="J264" s="61">
        <f>IFERROR(VLOOKUP(B264,新人戦!$J:$L,3,FALSE),0)</f>
        <v>0</v>
      </c>
      <c r="K264" s="61">
        <f t="shared" si="9"/>
        <v>0</v>
      </c>
    </row>
    <row r="265" spans="1:11">
      <c r="A265" s="59">
        <f t="shared" si="8"/>
        <v>17</v>
      </c>
      <c r="B265" s="105">
        <f>選手!G265</f>
        <v>0</v>
      </c>
      <c r="C265" s="46" t="str">
        <f>IFERROR(VLOOKUP(B265,選手!$G:$I,2,FALSE),"")</f>
        <v/>
      </c>
      <c r="D265" s="46" t="str">
        <f>IFERROR(VLOOKUP(B265,選手!$G:$I,3,FALSE),"")</f>
        <v/>
      </c>
      <c r="E265" s="46">
        <f>IFERROR(VLOOKUP(B265,春関!$J:$L,3,FALSE),0)</f>
        <v>0</v>
      </c>
      <c r="F265" s="46">
        <f>IFERROR(VLOOKUP(B265,西日本!$J:$L,3,FALSE),0)</f>
        <v>0</v>
      </c>
      <c r="G265" s="46">
        <f>IFERROR(VLOOKUP(B265,選抜!$J:$L,3,FALSE),0)</f>
        <v>0</v>
      </c>
      <c r="H265" s="46">
        <f>IFERROR(VLOOKUP(B265,秋関!$J:$L,3,FALSE),0)</f>
        <v>0</v>
      </c>
      <c r="I265" s="46">
        <f>IFERROR(VLOOKUP(B265,インカレ!$J:$L,3,FALSE),0)</f>
        <v>0</v>
      </c>
      <c r="J265" s="61">
        <f>IFERROR(VLOOKUP(B265,新人戦!$J:$L,3,FALSE),0)</f>
        <v>0</v>
      </c>
      <c r="K265" s="61">
        <f t="shared" si="9"/>
        <v>0</v>
      </c>
    </row>
    <row r="266" spans="1:11">
      <c r="A266" s="59">
        <f t="shared" si="8"/>
        <v>17</v>
      </c>
      <c r="B266" s="105">
        <f>選手!G266</f>
        <v>0</v>
      </c>
      <c r="C266" s="46" t="str">
        <f>IFERROR(VLOOKUP(B266,選手!$G:$I,2,FALSE),"")</f>
        <v/>
      </c>
      <c r="D266" s="46" t="str">
        <f>IFERROR(VLOOKUP(B266,選手!$G:$I,3,FALSE),"")</f>
        <v/>
      </c>
      <c r="E266" s="46">
        <f>IFERROR(VLOOKUP(B266,春関!$J:$L,3,FALSE),0)</f>
        <v>0</v>
      </c>
      <c r="F266" s="46">
        <f>IFERROR(VLOOKUP(B266,西日本!$J:$L,3,FALSE),0)</f>
        <v>0</v>
      </c>
      <c r="G266" s="46">
        <f>IFERROR(VLOOKUP(B266,選抜!$J:$L,3,FALSE),0)</f>
        <v>0</v>
      </c>
      <c r="H266" s="46">
        <f>IFERROR(VLOOKUP(B266,秋関!$J:$L,3,FALSE),0)</f>
        <v>0</v>
      </c>
      <c r="I266" s="46">
        <f>IFERROR(VLOOKUP(B266,インカレ!$J:$L,3,FALSE),0)</f>
        <v>0</v>
      </c>
      <c r="J266" s="61">
        <f>IFERROR(VLOOKUP(B266,新人戦!$J:$L,3,FALSE),0)</f>
        <v>0</v>
      </c>
      <c r="K266" s="61">
        <f t="shared" si="9"/>
        <v>0</v>
      </c>
    </row>
    <row r="267" spans="1:11">
      <c r="A267" s="59">
        <f t="shared" si="8"/>
        <v>17</v>
      </c>
      <c r="B267" s="105">
        <f>選手!G267</f>
        <v>0</v>
      </c>
      <c r="C267" s="46" t="str">
        <f>IFERROR(VLOOKUP(B267,選手!$G:$I,2,FALSE),"")</f>
        <v/>
      </c>
      <c r="D267" s="46" t="str">
        <f>IFERROR(VLOOKUP(B267,選手!$G:$I,3,FALSE),"")</f>
        <v/>
      </c>
      <c r="E267" s="46">
        <f>IFERROR(VLOOKUP(B267,春関!$J:$L,3,FALSE),0)</f>
        <v>0</v>
      </c>
      <c r="F267" s="46">
        <f>IFERROR(VLOOKUP(B267,西日本!$J:$L,3,FALSE),0)</f>
        <v>0</v>
      </c>
      <c r="G267" s="46">
        <f>IFERROR(VLOOKUP(B267,選抜!$J:$L,3,FALSE),0)</f>
        <v>0</v>
      </c>
      <c r="H267" s="46">
        <f>IFERROR(VLOOKUP(B267,秋関!$J:$L,3,FALSE),0)</f>
        <v>0</v>
      </c>
      <c r="I267" s="46">
        <f>IFERROR(VLOOKUP(B267,インカレ!$J:$L,3,FALSE),0)</f>
        <v>0</v>
      </c>
      <c r="J267" s="61">
        <f>IFERROR(VLOOKUP(B267,新人戦!$J:$L,3,FALSE),0)</f>
        <v>0</v>
      </c>
      <c r="K267" s="61">
        <f t="shared" si="9"/>
        <v>0</v>
      </c>
    </row>
    <row r="268" spans="1:11">
      <c r="A268" s="59">
        <f t="shared" si="8"/>
        <v>17</v>
      </c>
      <c r="B268" s="105">
        <f>選手!G268</f>
        <v>0</v>
      </c>
      <c r="C268" s="46" t="str">
        <f>IFERROR(VLOOKUP(B268,選手!$G:$I,2,FALSE),"")</f>
        <v/>
      </c>
      <c r="D268" s="46" t="str">
        <f>IFERROR(VLOOKUP(B268,選手!$G:$I,3,FALSE),"")</f>
        <v/>
      </c>
      <c r="E268" s="46">
        <f>IFERROR(VLOOKUP(B268,春関!$J:$L,3,FALSE),0)</f>
        <v>0</v>
      </c>
      <c r="F268" s="46">
        <f>IFERROR(VLOOKUP(B268,西日本!$J:$L,3,FALSE),0)</f>
        <v>0</v>
      </c>
      <c r="G268" s="46">
        <f>IFERROR(VLOOKUP(B268,選抜!$J:$L,3,FALSE),0)</f>
        <v>0</v>
      </c>
      <c r="H268" s="46">
        <f>IFERROR(VLOOKUP(B268,秋関!$J:$L,3,FALSE),0)</f>
        <v>0</v>
      </c>
      <c r="I268" s="46">
        <f>IFERROR(VLOOKUP(B268,インカレ!$J:$L,3,FALSE),0)</f>
        <v>0</v>
      </c>
      <c r="J268" s="61">
        <f>IFERROR(VLOOKUP(B268,新人戦!$J:$L,3,FALSE),0)</f>
        <v>0</v>
      </c>
      <c r="K268" s="61">
        <f t="shared" si="9"/>
        <v>0</v>
      </c>
    </row>
    <row r="269" spans="1:11">
      <c r="A269" s="59">
        <f t="shared" si="8"/>
        <v>17</v>
      </c>
      <c r="B269" s="105">
        <f>選手!G269</f>
        <v>0</v>
      </c>
      <c r="C269" s="46" t="str">
        <f>IFERROR(VLOOKUP(B269,選手!$G:$I,2,FALSE),"")</f>
        <v/>
      </c>
      <c r="D269" s="46" t="str">
        <f>IFERROR(VLOOKUP(B269,選手!$G:$I,3,FALSE),"")</f>
        <v/>
      </c>
      <c r="E269" s="46">
        <f>IFERROR(VLOOKUP(B269,春関!$J:$L,3,FALSE),0)</f>
        <v>0</v>
      </c>
      <c r="F269" s="46">
        <f>IFERROR(VLOOKUP(B269,西日本!$J:$L,3,FALSE),0)</f>
        <v>0</v>
      </c>
      <c r="G269" s="46">
        <f>IFERROR(VLOOKUP(B269,選抜!$J:$L,3,FALSE),0)</f>
        <v>0</v>
      </c>
      <c r="H269" s="46">
        <f>IFERROR(VLOOKUP(B269,秋関!$J:$L,3,FALSE),0)</f>
        <v>0</v>
      </c>
      <c r="I269" s="46">
        <f>IFERROR(VLOOKUP(B269,インカレ!$J:$L,3,FALSE),0)</f>
        <v>0</v>
      </c>
      <c r="J269" s="61">
        <f>IFERROR(VLOOKUP(B269,新人戦!$J:$L,3,FALSE),0)</f>
        <v>0</v>
      </c>
      <c r="K269" s="61">
        <f t="shared" si="9"/>
        <v>0</v>
      </c>
    </row>
    <row r="270" spans="1:11">
      <c r="A270" s="59">
        <f t="shared" si="8"/>
        <v>17</v>
      </c>
      <c r="B270" s="105">
        <f>選手!G270</f>
        <v>0</v>
      </c>
      <c r="C270" s="46" t="str">
        <f>IFERROR(VLOOKUP(B270,選手!$G:$I,2,FALSE),"")</f>
        <v/>
      </c>
      <c r="D270" s="46" t="str">
        <f>IFERROR(VLOOKUP(B270,選手!$G:$I,3,FALSE),"")</f>
        <v/>
      </c>
      <c r="E270" s="46">
        <f>IFERROR(VLOOKUP(B270,春関!$J:$L,3,FALSE),0)</f>
        <v>0</v>
      </c>
      <c r="F270" s="46">
        <f>IFERROR(VLOOKUP(B270,西日本!$J:$L,3,FALSE),0)</f>
        <v>0</v>
      </c>
      <c r="G270" s="46">
        <f>IFERROR(VLOOKUP(B270,選抜!$J:$L,3,FALSE),0)</f>
        <v>0</v>
      </c>
      <c r="H270" s="46">
        <f>IFERROR(VLOOKUP(B270,秋関!$J:$L,3,FALSE),0)</f>
        <v>0</v>
      </c>
      <c r="I270" s="46">
        <f>IFERROR(VLOOKUP(B270,インカレ!$J:$L,3,FALSE),0)</f>
        <v>0</v>
      </c>
      <c r="J270" s="61">
        <f>IFERROR(VLOOKUP(B270,新人戦!$J:$L,3,FALSE),0)</f>
        <v>0</v>
      </c>
      <c r="K270" s="61">
        <f t="shared" si="9"/>
        <v>0</v>
      </c>
    </row>
    <row r="271" spans="1:11">
      <c r="A271" s="59">
        <f t="shared" si="8"/>
        <v>17</v>
      </c>
      <c r="B271" s="105">
        <f>選手!G271</f>
        <v>0</v>
      </c>
      <c r="C271" s="46" t="str">
        <f>IFERROR(VLOOKUP(B271,選手!$G:$I,2,FALSE),"")</f>
        <v/>
      </c>
      <c r="D271" s="46" t="str">
        <f>IFERROR(VLOOKUP(B271,選手!$G:$I,3,FALSE),"")</f>
        <v/>
      </c>
      <c r="E271" s="46">
        <f>IFERROR(VLOOKUP(B271,春関!$J:$L,3,FALSE),0)</f>
        <v>0</v>
      </c>
      <c r="F271" s="46">
        <f>IFERROR(VLOOKUP(B271,西日本!$J:$L,3,FALSE),0)</f>
        <v>0</v>
      </c>
      <c r="G271" s="46">
        <f>IFERROR(VLOOKUP(B271,選抜!$J:$L,3,FALSE),0)</f>
        <v>0</v>
      </c>
      <c r="H271" s="46">
        <f>IFERROR(VLOOKUP(B271,秋関!$J:$L,3,FALSE),0)</f>
        <v>0</v>
      </c>
      <c r="I271" s="46">
        <f>IFERROR(VLOOKUP(B271,インカレ!$J:$L,3,FALSE),0)</f>
        <v>0</v>
      </c>
      <c r="J271" s="61">
        <f>IFERROR(VLOOKUP(B271,新人戦!$J:$L,3,FALSE),0)</f>
        <v>0</v>
      </c>
      <c r="K271" s="61">
        <f t="shared" si="9"/>
        <v>0</v>
      </c>
    </row>
    <row r="272" spans="1:11">
      <c r="A272" s="80">
        <f t="shared" si="8"/>
        <v>17</v>
      </c>
      <c r="B272" s="105">
        <f>選手!G272</f>
        <v>0</v>
      </c>
      <c r="C272" s="64" t="str">
        <f>IFERROR(VLOOKUP(B272,選手!$G:$I,2,FALSE),"")</f>
        <v/>
      </c>
      <c r="D272" s="64" t="str">
        <f>IFERROR(VLOOKUP(B272,選手!$G:$I,3,FALSE),"")</f>
        <v/>
      </c>
      <c r="E272" s="64">
        <f>IFERROR(VLOOKUP(B272,春関!$J:$L,3,FALSE),0)</f>
        <v>0</v>
      </c>
      <c r="F272" s="64">
        <f>IFERROR(VLOOKUP(B272,西日本!$J:$L,3,FALSE),0)</f>
        <v>0</v>
      </c>
      <c r="G272" s="64">
        <f>IFERROR(VLOOKUP(B272,選抜!$J:$L,3,FALSE),0)</f>
        <v>0</v>
      </c>
      <c r="H272" s="64">
        <f>IFERROR(VLOOKUP(B272,秋関!$J:$L,3,FALSE),0)</f>
        <v>0</v>
      </c>
      <c r="I272" s="64">
        <f>IFERROR(VLOOKUP(B272,インカレ!$J:$L,3,FALSE),0)</f>
        <v>0</v>
      </c>
      <c r="J272" s="79">
        <f>IFERROR(VLOOKUP(B272,新人戦!$J:$L,3,FALSE),0)</f>
        <v>0</v>
      </c>
      <c r="K272" s="79">
        <f t="shared" si="9"/>
        <v>0</v>
      </c>
    </row>
    <row r="273" spans="1:11">
      <c r="A273" s="80">
        <f t="shared" si="8"/>
        <v>17</v>
      </c>
      <c r="B273" s="105">
        <f>選手!G273</f>
        <v>0</v>
      </c>
      <c r="C273" s="64" t="str">
        <f>IFERROR(VLOOKUP(B273,選手!$G:$I,2,FALSE),"")</f>
        <v/>
      </c>
      <c r="D273" s="64" t="str">
        <f>IFERROR(VLOOKUP(B273,選手!$G:$I,3,FALSE),"")</f>
        <v/>
      </c>
      <c r="E273" s="64">
        <f>IFERROR(VLOOKUP(B273,春関!$J:$L,3,FALSE),0)</f>
        <v>0</v>
      </c>
      <c r="F273" s="64">
        <f>IFERROR(VLOOKUP(B273,西日本!$J:$L,3,FALSE),0)</f>
        <v>0</v>
      </c>
      <c r="G273" s="64">
        <f>IFERROR(VLOOKUP(B273,選抜!$J:$L,3,FALSE),0)</f>
        <v>0</v>
      </c>
      <c r="H273" s="64">
        <f>IFERROR(VLOOKUP(B273,秋関!$J:$L,3,FALSE),0)</f>
        <v>0</v>
      </c>
      <c r="I273" s="64">
        <f>IFERROR(VLOOKUP(B273,インカレ!$J:$L,3,FALSE),0)</f>
        <v>0</v>
      </c>
      <c r="J273" s="79">
        <f>IFERROR(VLOOKUP(B273,新人戦!$J:$L,3,FALSE),0)</f>
        <v>0</v>
      </c>
      <c r="K273" s="79">
        <f t="shared" si="9"/>
        <v>0</v>
      </c>
    </row>
    <row r="274" spans="1:11">
      <c r="A274" s="80">
        <f t="shared" si="8"/>
        <v>17</v>
      </c>
      <c r="B274" s="105">
        <f>選手!G274</f>
        <v>0</v>
      </c>
      <c r="C274" s="64" t="str">
        <f>IFERROR(VLOOKUP(B274,選手!$G:$I,2,FALSE),"")</f>
        <v/>
      </c>
      <c r="D274" s="64" t="str">
        <f>IFERROR(VLOOKUP(B274,選手!$G:$I,3,FALSE),"")</f>
        <v/>
      </c>
      <c r="E274" s="64">
        <f>IFERROR(VLOOKUP(B274,春関!$J:$L,3,FALSE),0)</f>
        <v>0</v>
      </c>
      <c r="F274" s="64">
        <f>IFERROR(VLOOKUP(B274,西日本!$J:$L,3,FALSE),0)</f>
        <v>0</v>
      </c>
      <c r="G274" s="64">
        <f>IFERROR(VLOOKUP(B274,選抜!$J:$L,3,FALSE),0)</f>
        <v>0</v>
      </c>
      <c r="H274" s="64">
        <f>IFERROR(VLOOKUP(B274,秋関!$J:$L,3,FALSE),0)</f>
        <v>0</v>
      </c>
      <c r="I274" s="64">
        <f>IFERROR(VLOOKUP(B274,インカレ!$J:$L,3,FALSE),0)</f>
        <v>0</v>
      </c>
      <c r="J274" s="79">
        <f>IFERROR(VLOOKUP(B274,新人戦!$J:$L,3,FALSE),0)</f>
        <v>0</v>
      </c>
      <c r="K274" s="79">
        <f t="shared" si="9"/>
        <v>0</v>
      </c>
    </row>
    <row r="275" spans="1:11">
      <c r="A275" s="80">
        <f t="shared" si="8"/>
        <v>17</v>
      </c>
      <c r="B275" s="105">
        <f>選手!G275</f>
        <v>0</v>
      </c>
      <c r="C275" s="64" t="str">
        <f>IFERROR(VLOOKUP(B275,選手!$G:$I,2,FALSE),"")</f>
        <v/>
      </c>
      <c r="D275" s="64" t="str">
        <f>IFERROR(VLOOKUP(B275,選手!$G:$I,3,FALSE),"")</f>
        <v/>
      </c>
      <c r="E275" s="64">
        <f>IFERROR(VLOOKUP(B275,春関!$J:$L,3,FALSE),0)</f>
        <v>0</v>
      </c>
      <c r="F275" s="64">
        <f>IFERROR(VLOOKUP(B275,西日本!$J:$L,3,FALSE),0)</f>
        <v>0</v>
      </c>
      <c r="G275" s="64">
        <f>IFERROR(VLOOKUP(B275,選抜!$J:$L,3,FALSE),0)</f>
        <v>0</v>
      </c>
      <c r="H275" s="64">
        <f>IFERROR(VLOOKUP(B275,秋関!$J:$L,3,FALSE),0)</f>
        <v>0</v>
      </c>
      <c r="I275" s="64">
        <f>IFERROR(VLOOKUP(B275,インカレ!$J:$L,3,FALSE),0)</f>
        <v>0</v>
      </c>
      <c r="J275" s="79">
        <f>IFERROR(VLOOKUP(B275,新人戦!$J:$L,3,FALSE),0)</f>
        <v>0</v>
      </c>
      <c r="K275" s="79">
        <f t="shared" si="9"/>
        <v>0</v>
      </c>
    </row>
    <row r="276" spans="1:11">
      <c r="A276" s="80">
        <f t="shared" si="8"/>
        <v>17</v>
      </c>
      <c r="B276" s="105">
        <f>選手!G276</f>
        <v>0</v>
      </c>
      <c r="C276" s="64" t="str">
        <f>IFERROR(VLOOKUP(B276,選手!$G:$I,2,FALSE),"")</f>
        <v/>
      </c>
      <c r="D276" s="64" t="str">
        <f>IFERROR(VLOOKUP(B276,選手!$G:$I,3,FALSE),"")</f>
        <v/>
      </c>
      <c r="E276" s="64">
        <f>IFERROR(VLOOKUP(B276,春関!$J:$L,3,FALSE),0)</f>
        <v>0</v>
      </c>
      <c r="F276" s="64">
        <f>IFERROR(VLOOKUP(B276,西日本!$J:$L,3,FALSE),0)</f>
        <v>0</v>
      </c>
      <c r="G276" s="64">
        <f>IFERROR(VLOOKUP(B276,選抜!$J:$L,3,FALSE),0)</f>
        <v>0</v>
      </c>
      <c r="H276" s="64">
        <f>IFERROR(VLOOKUP(B276,秋関!$J:$L,3,FALSE),0)</f>
        <v>0</v>
      </c>
      <c r="I276" s="64">
        <f>IFERROR(VLOOKUP(B276,インカレ!$J:$L,3,FALSE),0)</f>
        <v>0</v>
      </c>
      <c r="J276" s="79">
        <f>IFERROR(VLOOKUP(B276,新人戦!$J:$L,3,FALSE),0)</f>
        <v>0</v>
      </c>
      <c r="K276" s="79">
        <f t="shared" si="9"/>
        <v>0</v>
      </c>
    </row>
    <row r="277" spans="1:11">
      <c r="A277" s="80">
        <f t="shared" si="8"/>
        <v>17</v>
      </c>
      <c r="B277" s="105">
        <f>選手!G277</f>
        <v>0</v>
      </c>
      <c r="C277" s="64" t="str">
        <f>IFERROR(VLOOKUP(B277,選手!$G:$I,2,FALSE),"")</f>
        <v/>
      </c>
      <c r="D277" s="64" t="str">
        <f>IFERROR(VLOOKUP(B277,選手!$G:$I,3,FALSE),"")</f>
        <v/>
      </c>
      <c r="E277" s="64">
        <f>IFERROR(VLOOKUP(B277,春関!$J:$L,3,FALSE),0)</f>
        <v>0</v>
      </c>
      <c r="F277" s="64">
        <f>IFERROR(VLOOKUP(B277,西日本!$J:$L,3,FALSE),0)</f>
        <v>0</v>
      </c>
      <c r="G277" s="64">
        <f>IFERROR(VLOOKUP(B277,選抜!$J:$L,3,FALSE),0)</f>
        <v>0</v>
      </c>
      <c r="H277" s="64">
        <f>IFERROR(VLOOKUP(B277,秋関!$J:$L,3,FALSE),0)</f>
        <v>0</v>
      </c>
      <c r="I277" s="64">
        <f>IFERROR(VLOOKUP(B277,インカレ!$J:$L,3,FALSE),0)</f>
        <v>0</v>
      </c>
      <c r="J277" s="79">
        <f>IFERROR(VLOOKUP(B277,新人戦!$J:$L,3,FALSE),0)</f>
        <v>0</v>
      </c>
      <c r="K277" s="79">
        <f t="shared" si="9"/>
        <v>0</v>
      </c>
    </row>
    <row r="278" spans="1:11">
      <c r="A278" s="80">
        <f t="shared" si="8"/>
        <v>17</v>
      </c>
      <c r="B278" s="105">
        <f>選手!G278</f>
        <v>0</v>
      </c>
      <c r="C278" s="64" t="str">
        <f>IFERROR(VLOOKUP(B278,選手!$G:$I,2,FALSE),"")</f>
        <v/>
      </c>
      <c r="D278" s="64" t="str">
        <f>IFERROR(VLOOKUP(B278,選手!$G:$I,3,FALSE),"")</f>
        <v/>
      </c>
      <c r="E278" s="64">
        <f>IFERROR(VLOOKUP(B278,春関!$J:$L,3,FALSE),0)</f>
        <v>0</v>
      </c>
      <c r="F278" s="64">
        <f>IFERROR(VLOOKUP(B278,西日本!$J:$L,3,FALSE),0)</f>
        <v>0</v>
      </c>
      <c r="G278" s="64">
        <f>IFERROR(VLOOKUP(B278,選抜!$J:$L,3,FALSE),0)</f>
        <v>0</v>
      </c>
      <c r="H278" s="64">
        <f>IFERROR(VLOOKUP(B278,秋関!$J:$L,3,FALSE),0)</f>
        <v>0</v>
      </c>
      <c r="I278" s="64">
        <f>IFERROR(VLOOKUP(B278,インカレ!$J:$L,3,FALSE),0)</f>
        <v>0</v>
      </c>
      <c r="J278" s="79">
        <f>IFERROR(VLOOKUP(B278,新人戦!$J:$L,3,FALSE),0)</f>
        <v>0</v>
      </c>
      <c r="K278" s="79">
        <f t="shared" si="9"/>
        <v>0</v>
      </c>
    </row>
    <row r="279" spans="1:11">
      <c r="A279" s="80">
        <f t="shared" si="8"/>
        <v>17</v>
      </c>
      <c r="B279" s="105">
        <f>選手!G279</f>
        <v>0</v>
      </c>
      <c r="C279" s="64" t="str">
        <f>IFERROR(VLOOKUP(B279,選手!$G:$I,2,FALSE),"")</f>
        <v/>
      </c>
      <c r="D279" s="64" t="str">
        <f>IFERROR(VLOOKUP(B279,選手!$G:$I,3,FALSE),"")</f>
        <v/>
      </c>
      <c r="E279" s="64">
        <f>IFERROR(VLOOKUP(B279,春関!$J:$L,3,FALSE),0)</f>
        <v>0</v>
      </c>
      <c r="F279" s="64">
        <f>IFERROR(VLOOKUP(B279,西日本!$J:$L,3,FALSE),0)</f>
        <v>0</v>
      </c>
      <c r="G279" s="64">
        <f>IFERROR(VLOOKUP(B279,選抜!$J:$L,3,FALSE),0)</f>
        <v>0</v>
      </c>
      <c r="H279" s="64">
        <f>IFERROR(VLOOKUP(B279,秋関!$J:$L,3,FALSE),0)</f>
        <v>0</v>
      </c>
      <c r="I279" s="64">
        <f>IFERROR(VLOOKUP(B279,インカレ!$J:$L,3,FALSE),0)</f>
        <v>0</v>
      </c>
      <c r="J279" s="79">
        <f>IFERROR(VLOOKUP(B279,新人戦!$J:$L,3,FALSE),0)</f>
        <v>0</v>
      </c>
      <c r="K279" s="79">
        <f t="shared" si="9"/>
        <v>0</v>
      </c>
    </row>
    <row r="280" spans="1:11">
      <c r="A280" s="80">
        <f t="shared" si="8"/>
        <v>17</v>
      </c>
      <c r="B280" s="105">
        <f>選手!G280</f>
        <v>0</v>
      </c>
      <c r="C280" s="64" t="str">
        <f>IFERROR(VLOOKUP(B280,選手!$G:$I,2,FALSE),"")</f>
        <v/>
      </c>
      <c r="D280" s="64" t="str">
        <f>IFERROR(VLOOKUP(B280,選手!$G:$I,3,FALSE),"")</f>
        <v/>
      </c>
      <c r="E280" s="64">
        <f>IFERROR(VLOOKUP(B280,春関!$J:$L,3,FALSE),0)</f>
        <v>0</v>
      </c>
      <c r="F280" s="64">
        <f>IFERROR(VLOOKUP(B280,西日本!$J:$L,3,FALSE),0)</f>
        <v>0</v>
      </c>
      <c r="G280" s="64">
        <f>IFERROR(VLOOKUP(B280,選抜!$J:$L,3,FALSE),0)</f>
        <v>0</v>
      </c>
      <c r="H280" s="64">
        <f>IFERROR(VLOOKUP(B280,秋関!$J:$L,3,FALSE),0)</f>
        <v>0</v>
      </c>
      <c r="I280" s="64">
        <f>IFERROR(VLOOKUP(B280,インカレ!$J:$L,3,FALSE),0)</f>
        <v>0</v>
      </c>
      <c r="J280" s="79">
        <f>IFERROR(VLOOKUP(B280,新人戦!$J:$L,3,FALSE),0)</f>
        <v>0</v>
      </c>
      <c r="K280" s="79">
        <f t="shared" si="9"/>
        <v>0</v>
      </c>
    </row>
    <row r="281" spans="1:11">
      <c r="A281" s="80">
        <f t="shared" si="8"/>
        <v>17</v>
      </c>
      <c r="B281" s="105">
        <f>選手!G281</f>
        <v>0</v>
      </c>
      <c r="C281" s="64" t="str">
        <f>IFERROR(VLOOKUP(B281,選手!$G:$I,2,FALSE),"")</f>
        <v/>
      </c>
      <c r="D281" s="64" t="str">
        <f>IFERROR(VLOOKUP(B281,選手!$G:$I,3,FALSE),"")</f>
        <v/>
      </c>
      <c r="E281" s="64">
        <f>IFERROR(VLOOKUP(B281,春関!$J:$L,3,FALSE),0)</f>
        <v>0</v>
      </c>
      <c r="F281" s="64">
        <f>IFERROR(VLOOKUP(B281,西日本!$J:$L,3,FALSE),0)</f>
        <v>0</v>
      </c>
      <c r="G281" s="64">
        <f>IFERROR(VLOOKUP(B281,選抜!$J:$L,3,FALSE),0)</f>
        <v>0</v>
      </c>
      <c r="H281" s="64">
        <f>IFERROR(VLOOKUP(B281,秋関!$J:$L,3,FALSE),0)</f>
        <v>0</v>
      </c>
      <c r="I281" s="64">
        <f>IFERROR(VLOOKUP(B281,インカレ!$J:$L,3,FALSE),0)</f>
        <v>0</v>
      </c>
      <c r="J281" s="79">
        <f>IFERROR(VLOOKUP(B281,新人戦!$J:$L,3,FALSE),0)</f>
        <v>0</v>
      </c>
      <c r="K281" s="79">
        <f t="shared" si="9"/>
        <v>0</v>
      </c>
    </row>
    <row r="282" spans="1:11">
      <c r="A282" s="80">
        <f t="shared" si="8"/>
        <v>17</v>
      </c>
      <c r="B282" s="105">
        <f>選手!G282</f>
        <v>0</v>
      </c>
      <c r="C282" s="64" t="str">
        <f>IFERROR(VLOOKUP(B282,選手!$G:$I,2,FALSE),"")</f>
        <v/>
      </c>
      <c r="D282" s="64" t="str">
        <f>IFERROR(VLOOKUP(B282,選手!$G:$I,3,FALSE),"")</f>
        <v/>
      </c>
      <c r="E282" s="64">
        <f>IFERROR(VLOOKUP(B282,春関!$J:$L,3,FALSE),0)</f>
        <v>0</v>
      </c>
      <c r="F282" s="64">
        <f>IFERROR(VLOOKUP(B282,西日本!$J:$L,3,FALSE),0)</f>
        <v>0</v>
      </c>
      <c r="G282" s="64">
        <f>IFERROR(VLOOKUP(B282,選抜!$J:$L,3,FALSE),0)</f>
        <v>0</v>
      </c>
      <c r="H282" s="64">
        <f>IFERROR(VLOOKUP(B282,秋関!$J:$L,3,FALSE),0)</f>
        <v>0</v>
      </c>
      <c r="I282" s="64">
        <f>IFERROR(VLOOKUP(B282,インカレ!$J:$L,3,FALSE),0)</f>
        <v>0</v>
      </c>
      <c r="J282" s="79">
        <f>IFERROR(VLOOKUP(B282,新人戦!$J:$L,3,FALSE),0)</f>
        <v>0</v>
      </c>
      <c r="K282" s="79">
        <f t="shared" si="9"/>
        <v>0</v>
      </c>
    </row>
    <row r="283" spans="1:11">
      <c r="A283" s="80">
        <f t="shared" si="8"/>
        <v>17</v>
      </c>
      <c r="B283" s="105">
        <f>選手!G283</f>
        <v>0</v>
      </c>
      <c r="C283" s="64" t="str">
        <f>IFERROR(VLOOKUP(B283,選手!$G:$I,2,FALSE),"")</f>
        <v/>
      </c>
      <c r="D283" s="64" t="str">
        <f>IFERROR(VLOOKUP(B283,選手!$G:$I,3,FALSE),"")</f>
        <v/>
      </c>
      <c r="E283" s="64">
        <f>IFERROR(VLOOKUP(B283,春関!$J:$L,3,FALSE),0)</f>
        <v>0</v>
      </c>
      <c r="F283" s="64">
        <f>IFERROR(VLOOKUP(B283,西日本!$J:$L,3,FALSE),0)</f>
        <v>0</v>
      </c>
      <c r="G283" s="64">
        <f>IFERROR(VLOOKUP(B283,選抜!$J:$L,3,FALSE),0)</f>
        <v>0</v>
      </c>
      <c r="H283" s="64">
        <f>IFERROR(VLOOKUP(B283,秋関!$J:$L,3,FALSE),0)</f>
        <v>0</v>
      </c>
      <c r="I283" s="64">
        <f>IFERROR(VLOOKUP(B283,インカレ!$J:$L,3,FALSE),0)</f>
        <v>0</v>
      </c>
      <c r="J283" s="79">
        <f>IFERROR(VLOOKUP(B283,新人戦!$J:$L,3,FALSE),0)</f>
        <v>0</v>
      </c>
      <c r="K283" s="79">
        <f t="shared" si="9"/>
        <v>0</v>
      </c>
    </row>
    <row r="284" spans="1:11">
      <c r="A284" s="80">
        <f t="shared" si="8"/>
        <v>17</v>
      </c>
      <c r="B284" s="105">
        <f>選手!G284</f>
        <v>0</v>
      </c>
      <c r="C284" s="64" t="str">
        <f>IFERROR(VLOOKUP(B284,選手!$G:$I,2,FALSE),"")</f>
        <v/>
      </c>
      <c r="D284" s="64" t="str">
        <f>IFERROR(VLOOKUP(B284,選手!$G:$I,3,FALSE),"")</f>
        <v/>
      </c>
      <c r="E284" s="64">
        <f>IFERROR(VLOOKUP(B284,春関!$J:$L,3,FALSE),0)</f>
        <v>0</v>
      </c>
      <c r="F284" s="64">
        <f>IFERROR(VLOOKUP(B284,西日本!$J:$L,3,FALSE),0)</f>
        <v>0</v>
      </c>
      <c r="G284" s="64">
        <f>IFERROR(VLOOKUP(B284,選抜!$J:$L,3,FALSE),0)</f>
        <v>0</v>
      </c>
      <c r="H284" s="64">
        <f>IFERROR(VLOOKUP(B284,秋関!$J:$L,3,FALSE),0)</f>
        <v>0</v>
      </c>
      <c r="I284" s="64">
        <f>IFERROR(VLOOKUP(B284,インカレ!$J:$L,3,FALSE),0)</f>
        <v>0</v>
      </c>
      <c r="J284" s="79">
        <f>IFERROR(VLOOKUP(B284,新人戦!$J:$L,3,FALSE),0)</f>
        <v>0</v>
      </c>
      <c r="K284" s="79">
        <f t="shared" si="9"/>
        <v>0</v>
      </c>
    </row>
    <row r="285" spans="1:11">
      <c r="A285" s="80">
        <f t="shared" si="8"/>
        <v>17</v>
      </c>
      <c r="B285" s="105">
        <f>選手!G285</f>
        <v>0</v>
      </c>
      <c r="C285" s="64" t="str">
        <f>IFERROR(VLOOKUP(B285,選手!$G:$I,2,FALSE),"")</f>
        <v/>
      </c>
      <c r="D285" s="64" t="str">
        <f>IFERROR(VLOOKUP(B285,選手!$G:$I,3,FALSE),"")</f>
        <v/>
      </c>
      <c r="E285" s="64">
        <f>IFERROR(VLOOKUP(B285,春関!$J:$L,3,FALSE),0)</f>
        <v>0</v>
      </c>
      <c r="F285" s="64">
        <f>IFERROR(VLOOKUP(B285,西日本!$J:$L,3,FALSE),0)</f>
        <v>0</v>
      </c>
      <c r="G285" s="64">
        <f>IFERROR(VLOOKUP(B285,選抜!$J:$L,3,FALSE),0)</f>
        <v>0</v>
      </c>
      <c r="H285" s="64">
        <f>IFERROR(VLOOKUP(B285,秋関!$J:$L,3,FALSE),0)</f>
        <v>0</v>
      </c>
      <c r="I285" s="64">
        <f>IFERROR(VLOOKUP(B285,インカレ!$J:$L,3,FALSE),0)</f>
        <v>0</v>
      </c>
      <c r="J285" s="79">
        <f>IFERROR(VLOOKUP(B285,新人戦!$J:$L,3,FALSE),0)</f>
        <v>0</v>
      </c>
      <c r="K285" s="79">
        <f t="shared" si="9"/>
        <v>0</v>
      </c>
    </row>
    <row r="286" spans="1:11">
      <c r="A286" s="80">
        <f t="shared" si="8"/>
        <v>17</v>
      </c>
      <c r="B286" s="105">
        <f>選手!G286</f>
        <v>0</v>
      </c>
      <c r="C286" s="64" t="str">
        <f>IFERROR(VLOOKUP(B286,選手!$G:$I,2,FALSE),"")</f>
        <v/>
      </c>
      <c r="D286" s="64" t="str">
        <f>IFERROR(VLOOKUP(B286,選手!$G:$I,3,FALSE),"")</f>
        <v/>
      </c>
      <c r="E286" s="64">
        <f>IFERROR(VLOOKUP(B286,春関!$J:$L,3,FALSE),0)</f>
        <v>0</v>
      </c>
      <c r="F286" s="64">
        <f>IFERROR(VLOOKUP(B286,西日本!$J:$L,3,FALSE),0)</f>
        <v>0</v>
      </c>
      <c r="G286" s="64">
        <f>IFERROR(VLOOKUP(B286,選抜!$J:$L,3,FALSE),0)</f>
        <v>0</v>
      </c>
      <c r="H286" s="64">
        <f>IFERROR(VLOOKUP(B286,秋関!$J:$L,3,FALSE),0)</f>
        <v>0</v>
      </c>
      <c r="I286" s="64">
        <f>IFERROR(VLOOKUP(B286,インカレ!$J:$L,3,FALSE),0)</f>
        <v>0</v>
      </c>
      <c r="J286" s="79">
        <f>IFERROR(VLOOKUP(B286,新人戦!$J:$L,3,FALSE),0)</f>
        <v>0</v>
      </c>
      <c r="K286" s="79">
        <f t="shared" si="9"/>
        <v>0</v>
      </c>
    </row>
    <row r="287" spans="1:11">
      <c r="A287" s="80">
        <f t="shared" si="8"/>
        <v>17</v>
      </c>
      <c r="B287" s="105">
        <f>選手!G287</f>
        <v>0</v>
      </c>
      <c r="C287" s="64" t="str">
        <f>IFERROR(VLOOKUP(B287,選手!$G:$I,2,FALSE),"")</f>
        <v/>
      </c>
      <c r="D287" s="64" t="str">
        <f>IFERROR(VLOOKUP(B287,選手!$G:$I,3,FALSE),"")</f>
        <v/>
      </c>
      <c r="E287" s="64">
        <f>IFERROR(VLOOKUP(B287,春関!$J:$L,3,FALSE),0)</f>
        <v>0</v>
      </c>
      <c r="F287" s="64">
        <f>IFERROR(VLOOKUP(B287,西日本!$J:$L,3,FALSE),0)</f>
        <v>0</v>
      </c>
      <c r="G287" s="64">
        <f>IFERROR(VLOOKUP(B287,選抜!$J:$L,3,FALSE),0)</f>
        <v>0</v>
      </c>
      <c r="H287" s="64">
        <f>IFERROR(VLOOKUP(B287,秋関!$J:$L,3,FALSE),0)</f>
        <v>0</v>
      </c>
      <c r="I287" s="64">
        <f>IFERROR(VLOOKUP(B287,インカレ!$J:$L,3,FALSE),0)</f>
        <v>0</v>
      </c>
      <c r="J287" s="79">
        <f>IFERROR(VLOOKUP(B287,新人戦!$J:$L,3,FALSE),0)</f>
        <v>0</v>
      </c>
      <c r="K287" s="79">
        <f t="shared" si="9"/>
        <v>0</v>
      </c>
    </row>
    <row r="288" spans="1:11">
      <c r="A288" s="62">
        <f t="shared" si="8"/>
        <v>17</v>
      </c>
      <c r="B288" s="105">
        <f>選手!G288</f>
        <v>0</v>
      </c>
      <c r="C288" s="78" t="str">
        <f>IFERROR(VLOOKUP(B288,選手!$G:$I,2,FALSE),"")</f>
        <v/>
      </c>
      <c r="D288" s="78" t="str">
        <f>IFERROR(VLOOKUP(B288,選手!$G:$I,3,FALSE),"")</f>
        <v/>
      </c>
      <c r="E288" s="78">
        <f>IFERROR(VLOOKUP(B288,春関!$J:$L,3,FALSE),0)</f>
        <v>0</v>
      </c>
      <c r="F288" s="78">
        <f>IFERROR(VLOOKUP(B288,西日本!$J:$L,3,FALSE),0)</f>
        <v>0</v>
      </c>
      <c r="G288" s="78">
        <f>IFERROR(VLOOKUP(B288,選抜!$J:$L,3,FALSE),0)</f>
        <v>0</v>
      </c>
      <c r="H288" s="78">
        <f>IFERROR(VLOOKUP(B288,秋関!$J:$L,3,FALSE),0)</f>
        <v>0</v>
      </c>
      <c r="I288" s="78">
        <f>IFERROR(VLOOKUP(B288,インカレ!$J:$L,3,FALSE),0)</f>
        <v>0</v>
      </c>
      <c r="J288" s="76">
        <f>IFERROR(VLOOKUP(B288,新人戦!$J:$L,3,FALSE),0)</f>
        <v>0</v>
      </c>
      <c r="K288" s="76">
        <f t="shared" si="9"/>
        <v>0</v>
      </c>
    </row>
    <row r="289" spans="1:11">
      <c r="A289" s="80">
        <f t="shared" si="8"/>
        <v>17</v>
      </c>
      <c r="B289" s="105">
        <f>選手!G289</f>
        <v>0</v>
      </c>
      <c r="C289" s="94" t="str">
        <f>IFERROR(VLOOKUP(B289,選手!$G:$I,2,FALSE),"")</f>
        <v/>
      </c>
      <c r="D289" s="94" t="str">
        <f>IFERROR(VLOOKUP(B289,選手!$G:$I,3,FALSE),"")</f>
        <v/>
      </c>
      <c r="E289" s="94">
        <f>IFERROR(VLOOKUP(B289,春関!$J:$L,3,FALSE),0)</f>
        <v>0</v>
      </c>
      <c r="F289" s="94">
        <f>IFERROR(VLOOKUP(B289,西日本!$J:$L,3,FALSE),0)</f>
        <v>0</v>
      </c>
      <c r="G289" s="94">
        <f>IFERROR(VLOOKUP(B289,選抜!$J:$L,3,FALSE),0)</f>
        <v>0</v>
      </c>
      <c r="H289" s="94">
        <f>IFERROR(VLOOKUP(B289,秋関!$J:$L,3,FALSE),0)</f>
        <v>0</v>
      </c>
      <c r="I289" s="94">
        <f>IFERROR(VLOOKUP(B289,インカレ!$J:$L,3,FALSE),0)</f>
        <v>0</v>
      </c>
      <c r="J289" s="79">
        <f>IFERROR(VLOOKUP(B289,新人戦!$J:$L,3,FALSE),0)</f>
        <v>0</v>
      </c>
      <c r="K289" s="79">
        <f t="shared" si="9"/>
        <v>0</v>
      </c>
    </row>
    <row r="290" spans="1:11">
      <c r="A290" s="80">
        <f t="shared" si="8"/>
        <v>17</v>
      </c>
      <c r="B290" s="105">
        <f>選手!G290</f>
        <v>0</v>
      </c>
      <c r="C290" s="94" t="str">
        <f>IFERROR(VLOOKUP(B290,選手!$G:$I,2,FALSE),"")</f>
        <v/>
      </c>
      <c r="D290" s="94" t="str">
        <f>IFERROR(VLOOKUP(B290,選手!$G:$I,3,FALSE),"")</f>
        <v/>
      </c>
      <c r="E290" s="94">
        <f>IFERROR(VLOOKUP(B290,春関!$J:$L,3,FALSE),0)</f>
        <v>0</v>
      </c>
      <c r="F290" s="94">
        <f>IFERROR(VLOOKUP(B290,西日本!$J:$L,3,FALSE),0)</f>
        <v>0</v>
      </c>
      <c r="G290" s="94">
        <f>IFERROR(VLOOKUP(B290,選抜!$J:$L,3,FALSE),0)</f>
        <v>0</v>
      </c>
      <c r="H290" s="94">
        <f>IFERROR(VLOOKUP(B290,秋関!$J:$L,3,FALSE),0)</f>
        <v>0</v>
      </c>
      <c r="I290" s="94">
        <f>IFERROR(VLOOKUP(B290,インカレ!$J:$L,3,FALSE),0)</f>
        <v>0</v>
      </c>
      <c r="J290" s="79">
        <f>IFERROR(VLOOKUP(B290,新人戦!$J:$L,3,FALSE),0)</f>
        <v>0</v>
      </c>
      <c r="K290" s="79">
        <f t="shared" si="9"/>
        <v>0</v>
      </c>
    </row>
    <row r="291" spans="1:11">
      <c r="A291" s="80">
        <f t="shared" si="8"/>
        <v>17</v>
      </c>
      <c r="B291" s="105">
        <f>選手!G291</f>
        <v>0</v>
      </c>
      <c r="C291" s="94" t="str">
        <f>IFERROR(VLOOKUP(B291,選手!$G:$I,2,FALSE),"")</f>
        <v/>
      </c>
      <c r="D291" s="94" t="str">
        <f>IFERROR(VLOOKUP(B291,選手!$G:$I,3,FALSE),"")</f>
        <v/>
      </c>
      <c r="E291" s="94">
        <f>IFERROR(VLOOKUP(B291,春関!$J:$L,3,FALSE),0)</f>
        <v>0</v>
      </c>
      <c r="F291" s="94">
        <f>IFERROR(VLOOKUP(B291,西日本!$J:$L,3,FALSE),0)</f>
        <v>0</v>
      </c>
      <c r="G291" s="94">
        <f>IFERROR(VLOOKUP(B291,選抜!$J:$L,3,FALSE),0)</f>
        <v>0</v>
      </c>
      <c r="H291" s="94">
        <f>IFERROR(VLOOKUP(B291,秋関!$J:$L,3,FALSE),0)</f>
        <v>0</v>
      </c>
      <c r="I291" s="94">
        <f>IFERROR(VLOOKUP(B291,インカレ!$J:$L,3,FALSE),0)</f>
        <v>0</v>
      </c>
      <c r="J291" s="79">
        <f>IFERROR(VLOOKUP(B291,新人戦!$J:$L,3,FALSE),0)</f>
        <v>0</v>
      </c>
      <c r="K291" s="79">
        <f t="shared" si="9"/>
        <v>0</v>
      </c>
    </row>
  </sheetData>
  <phoneticPr fontId="2"/>
  <conditionalFormatting sqref="A1:XFD1 C2:XFD288 A2:A291 C289:K291 L289:XFD1048576 A292:K1048576">
    <cfRule type="containsText" dxfId="131" priority="45" operator="containsText" text="岡山商科">
      <formula>NOT(ISERROR(SEARCH("岡山商科",A1)))</formula>
    </cfRule>
  </conditionalFormatting>
  <conditionalFormatting sqref="C1:C1048576">
    <cfRule type="containsText" dxfId="130" priority="46" operator="containsText" text="近畿">
      <formula>NOT(ISERROR(SEARCH("近畿",C1)))</formula>
    </cfRule>
    <cfRule type="containsText" dxfId="129" priority="47" operator="containsText" text="立命館">
      <formula>NOT(ISERROR(SEARCH("立命館",C1)))</formula>
    </cfRule>
    <cfRule type="containsText" dxfId="128" priority="48" operator="containsText" text="同志社">
      <formula>NOT(ISERROR(SEARCH("同志社",C1)))</formula>
    </cfRule>
    <cfRule type="containsText" dxfId="127" priority="49" operator="containsText" text="甲南">
      <formula>NOT(ISERROR(SEARCH("甲南",C1)))</formula>
    </cfRule>
    <cfRule type="containsText" dxfId="126" priority="50" operator="containsText" text="京都大学">
      <formula>NOT(ISERROR(SEARCH("京都大学",C1)))</formula>
    </cfRule>
    <cfRule type="containsText" dxfId="125" priority="51" operator="containsText" text="京都産業">
      <formula>NOT(ISERROR(SEARCH("京都産業",C1)))</formula>
    </cfRule>
    <cfRule type="containsText" dxfId="124" priority="52" operator="containsText" text="関西大学">
      <formula>NOT(ISERROR(SEARCH("関西大学",C1)))</formula>
    </cfRule>
    <cfRule type="containsText" dxfId="123" priority="53" operator="containsText" text="関西学院">
      <formula>NOT(ISERROR(SEARCH("関西学院",C1)))</formula>
    </cfRule>
    <cfRule type="containsText" dxfId="122" priority="54" operator="containsText" text="大阪大学">
      <formula>NOT(ISERROR(SEARCH("大阪大学",C1)))</formula>
    </cfRule>
    <cfRule type="containsText" dxfId="121" priority="55" operator="containsText" text="大阪産業">
      <formula>NOT(ISERROR(SEARCH("大阪産業",C1)))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CFCF4-1C40-4553-BB3B-E7E39DBB4F4E}">
  <dimension ref="A1:K119"/>
  <sheetViews>
    <sheetView zoomScale="72" zoomScaleNormal="100" workbookViewId="0">
      <selection activeCell="C4" sqref="C4"/>
    </sheetView>
  </sheetViews>
  <sheetFormatPr defaultColWidth="8.9140625" defaultRowHeight="18"/>
  <cols>
    <col min="1" max="1" width="6.58203125" style="4" customWidth="1"/>
    <col min="2" max="2" width="12.83203125" style="4" customWidth="1"/>
    <col min="3" max="3" width="11.9140625" style="4" customWidth="1"/>
    <col min="4" max="4" width="8.6640625" style="4" customWidth="1"/>
    <col min="5" max="10" width="8.9140625" style="4"/>
    <col min="11" max="11" width="16.75" style="4" customWidth="1"/>
    <col min="12" max="16384" width="8.9140625" style="4"/>
  </cols>
  <sheetData>
    <row r="1" spans="1:11">
      <c r="A1" s="56" t="s">
        <v>7</v>
      </c>
      <c r="B1" s="57" t="s">
        <v>0</v>
      </c>
      <c r="C1" s="57" t="s">
        <v>5</v>
      </c>
      <c r="D1" s="57" t="s">
        <v>6</v>
      </c>
      <c r="E1" s="57" t="s">
        <v>22</v>
      </c>
      <c r="F1" s="57" t="s">
        <v>11</v>
      </c>
      <c r="G1" s="57" t="s">
        <v>56</v>
      </c>
      <c r="H1" s="57" t="s">
        <v>2</v>
      </c>
      <c r="I1" s="57" t="s">
        <v>13</v>
      </c>
      <c r="J1" s="58" t="s">
        <v>221</v>
      </c>
      <c r="K1" s="58" t="s">
        <v>234</v>
      </c>
    </row>
    <row r="2" spans="1:11">
      <c r="A2" s="59">
        <f t="shared" ref="A2:A33" si="0">RANK($K2,$K:$K)</f>
        <v>1</v>
      </c>
      <c r="B2" s="104" t="str">
        <f>選手!K94</f>
        <v>平野 真歩</v>
      </c>
      <c r="C2" s="60" t="str">
        <f>IFERROR(VLOOKUP(B2,選手!$K:$M,2,FALSE),"")</f>
        <v>同志社大学</v>
      </c>
      <c r="D2" s="60">
        <f>IFERROR(VLOOKUP(B2,選手!$K:$M,3,FALSE),"")</f>
        <v>3</v>
      </c>
      <c r="E2" s="60">
        <f>IFERROR(VLOOKUP(B2,春関!$J:$L,3,FALSE),0)</f>
        <v>600.5</v>
      </c>
      <c r="F2" s="60">
        <f>IFERROR(VLOOKUP(B2,西日本!$J:$L,3,FALSE),0)</f>
        <v>0</v>
      </c>
      <c r="G2" s="46">
        <f>IFERROR(VLOOKUP(B2,選抜!$J:$L,3,FALSE),0)</f>
        <v>580.5</v>
      </c>
      <c r="H2" s="60">
        <f>IFERROR(VLOOKUP(B2,秋関!$J:$L,3,FALSE),0)</f>
        <v>613.90000000000009</v>
      </c>
      <c r="I2" s="60">
        <f>IFERROR(VLOOKUP(B2,インカレ!$J:$L,3,FALSE),0)</f>
        <v>613.5</v>
      </c>
      <c r="J2" s="61">
        <f>IFERROR(VLOOKUP(B2,新人戦!$J:$L,3,FALSE),0)</f>
        <v>0</v>
      </c>
      <c r="K2" s="61">
        <f t="shared" ref="K2:K33" si="1">LARGE(E2:J2,1)+LARGE(E2:J2,2)+LARGE(E2:J2,3)</f>
        <v>1827.9</v>
      </c>
    </row>
    <row r="3" spans="1:11">
      <c r="A3" s="59">
        <f t="shared" si="0"/>
        <v>2</v>
      </c>
      <c r="B3" s="104" t="str">
        <f>選手!K91</f>
        <v>山森 月乃</v>
      </c>
      <c r="C3" s="60" t="str">
        <f>IFERROR(VLOOKUP(B3,選手!$K:$M,2,FALSE),"")</f>
        <v>同志社大学</v>
      </c>
      <c r="D3" s="60">
        <f>IFERROR(VLOOKUP(B3,選手!$K:$M,3,FALSE),"")</f>
        <v>4</v>
      </c>
      <c r="E3" s="60">
        <f>IFERROR(VLOOKUP(B3,春関!$J:$L,3,FALSE),0)</f>
        <v>606.5</v>
      </c>
      <c r="F3" s="60">
        <f>IFERROR(VLOOKUP(B3,西日本!$J:$L,3,FALSE),0)</f>
        <v>603.6</v>
      </c>
      <c r="G3" s="46">
        <f>IFERROR(VLOOKUP(B3,選抜!$J:$L,3,FALSE),0)</f>
        <v>606.5</v>
      </c>
      <c r="H3" s="60">
        <f>IFERROR(VLOOKUP(B3,秋関!$J:$L,3,FALSE),0)</f>
        <v>603.6</v>
      </c>
      <c r="I3" s="60">
        <f>IFERROR(VLOOKUP(B3,インカレ!$J:$L,3,FALSE),0)</f>
        <v>613.79999999999995</v>
      </c>
      <c r="J3" s="61">
        <f>IFERROR(VLOOKUP(B3,新人戦!$J:$L,3,FALSE),0)</f>
        <v>0</v>
      </c>
      <c r="K3" s="61">
        <f t="shared" si="1"/>
        <v>1826.8</v>
      </c>
    </row>
    <row r="4" spans="1:11">
      <c r="A4" s="59">
        <f t="shared" si="0"/>
        <v>3</v>
      </c>
      <c r="B4" s="104" t="str">
        <f>選手!K105</f>
        <v>田邉 伶奈</v>
      </c>
      <c r="C4" s="60" t="str">
        <f>IFERROR(VLOOKUP(B4,選手!$K:$M,2,FALSE),"")</f>
        <v>立命館大学</v>
      </c>
      <c r="D4" s="60">
        <f>IFERROR(VLOOKUP(B4,選手!$K:$M,3,FALSE),"")</f>
        <v>3</v>
      </c>
      <c r="E4" s="60">
        <f>IFERROR(VLOOKUP(B4,春関!$J:$L,3,FALSE),0)</f>
        <v>602.90000000000009</v>
      </c>
      <c r="F4" s="60">
        <f>IFERROR(VLOOKUP(B4,西日本!$J:$L,3,FALSE),0)</f>
        <v>606.29999999999995</v>
      </c>
      <c r="G4" s="46">
        <f>IFERROR(VLOOKUP(B4,選抜!$J:$L,3,FALSE),0)</f>
        <v>596.69999999999993</v>
      </c>
      <c r="H4" s="60">
        <f>IFERROR(VLOOKUP(B4,秋関!$J:$L,3,FALSE),0)</f>
        <v>605.4</v>
      </c>
      <c r="I4" s="60">
        <f>IFERROR(VLOOKUP(B4,インカレ!$J:$L,3,FALSE),0)</f>
        <v>610.4</v>
      </c>
      <c r="J4" s="61">
        <f>IFERROR(VLOOKUP(B4,新人戦!$J:$L,3,FALSE),0)</f>
        <v>0</v>
      </c>
      <c r="K4" s="61">
        <f t="shared" si="1"/>
        <v>1822.1</v>
      </c>
    </row>
    <row r="5" spans="1:11">
      <c r="A5" s="59">
        <f t="shared" si="0"/>
        <v>4</v>
      </c>
      <c r="B5" s="104" t="str">
        <f>選手!K21</f>
        <v>佐々木 梨乃</v>
      </c>
      <c r="C5" s="60" t="str">
        <f>IFERROR(VLOOKUP(B5,選手!$K:$M,2,FALSE),"")</f>
        <v>関西大学</v>
      </c>
      <c r="D5" s="60">
        <f>IFERROR(VLOOKUP(B5,選手!$K:$M,3,FALSE),"")</f>
        <v>4</v>
      </c>
      <c r="E5" s="60">
        <f>IFERROR(VLOOKUP(B5,春関!$J:$L,3,FALSE),0)</f>
        <v>596.6</v>
      </c>
      <c r="F5" s="60">
        <f>IFERROR(VLOOKUP(B5,西日本!$J:$L,3,FALSE),0)</f>
        <v>601.6</v>
      </c>
      <c r="G5" s="46">
        <f>IFERROR(VLOOKUP(B5,選抜!$J:$L,3,FALSE),0)</f>
        <v>591.70000000000005</v>
      </c>
      <c r="H5" s="60">
        <f>IFERROR(VLOOKUP(B5,秋関!$J:$L,3,FALSE),0)</f>
        <v>0</v>
      </c>
      <c r="I5" s="60">
        <f>IFERROR(VLOOKUP(B5,インカレ!$J:$L,3,FALSE),0)</f>
        <v>0</v>
      </c>
      <c r="J5" s="61">
        <f>IFERROR(VLOOKUP(B5,新人戦!$J:$L,3,FALSE),0)</f>
        <v>0</v>
      </c>
      <c r="K5" s="61">
        <f t="shared" si="1"/>
        <v>1789.9</v>
      </c>
    </row>
    <row r="6" spans="1:11">
      <c r="A6" s="59">
        <f t="shared" si="0"/>
        <v>5</v>
      </c>
      <c r="B6" s="104" t="str">
        <f>選手!K106</f>
        <v>松宮 沙也加</v>
      </c>
      <c r="C6" s="60" t="str">
        <f>IFERROR(VLOOKUP(B6,選手!$K:$M,2,FALSE),"")</f>
        <v>立命館大学</v>
      </c>
      <c r="D6" s="60">
        <f>IFERROR(VLOOKUP(B6,選手!$K:$M,3,FALSE),"")</f>
        <v>3</v>
      </c>
      <c r="E6" s="60">
        <f>IFERROR(VLOOKUP(B6,春関!$J:$L,3,FALSE),0)</f>
        <v>591.4</v>
      </c>
      <c r="F6" s="60">
        <f>IFERROR(VLOOKUP(B6,西日本!$J:$L,3,FALSE),0)</f>
        <v>0</v>
      </c>
      <c r="G6" s="46">
        <f>IFERROR(VLOOKUP(B6,選抜!$J:$L,3,FALSE),0)</f>
        <v>0</v>
      </c>
      <c r="H6" s="60">
        <f>IFERROR(VLOOKUP(B6,秋関!$J:$L,3,FALSE),0)</f>
        <v>591.69999999999993</v>
      </c>
      <c r="I6" s="60">
        <f>IFERROR(VLOOKUP(B6,インカレ!$J:$L,3,FALSE),0)</f>
        <v>605.1</v>
      </c>
      <c r="J6" s="61">
        <f>IFERROR(VLOOKUP(B6,新人戦!$J:$L,3,FALSE),0)</f>
        <v>0</v>
      </c>
      <c r="K6" s="61">
        <f t="shared" si="1"/>
        <v>1788.1999999999998</v>
      </c>
    </row>
    <row r="7" spans="1:11">
      <c r="A7" s="59">
        <f t="shared" si="0"/>
        <v>6</v>
      </c>
      <c r="B7" s="104" t="str">
        <f>選手!K15</f>
        <v>髙橋 智</v>
      </c>
      <c r="C7" s="60" t="str">
        <f>IFERROR(VLOOKUP(B7,選手!$K:$M,2,FALSE),"")</f>
        <v>関西学院大学</v>
      </c>
      <c r="D7" s="60">
        <f>IFERROR(VLOOKUP(B7,選手!$K:$M,3,FALSE),"")</f>
        <v>2</v>
      </c>
      <c r="E7" s="60">
        <f>IFERROR(VLOOKUP(B7,春関!$J:$L,3,FALSE),0)</f>
        <v>597.1</v>
      </c>
      <c r="F7" s="60">
        <f>IFERROR(VLOOKUP(B7,西日本!$J:$L,3,FALSE),0)</f>
        <v>584.1</v>
      </c>
      <c r="G7" s="46">
        <f>IFERROR(VLOOKUP(B7,選抜!$J:$L,3,FALSE),0)</f>
        <v>585.5</v>
      </c>
      <c r="H7" s="60">
        <f>IFERROR(VLOOKUP(B7,秋関!$J:$L,3,FALSE),0)</f>
        <v>581.4</v>
      </c>
      <c r="I7" s="60">
        <f>IFERROR(VLOOKUP(B7,インカレ!$J:$L,3,FALSE),0)</f>
        <v>598.6</v>
      </c>
      <c r="J7" s="61">
        <f>IFERROR(VLOOKUP(B7,新人戦!$J:$L,3,FALSE),0)</f>
        <v>0</v>
      </c>
      <c r="K7" s="61">
        <f t="shared" si="1"/>
        <v>1781.2</v>
      </c>
    </row>
    <row r="8" spans="1:11">
      <c r="A8" s="59">
        <f t="shared" si="0"/>
        <v>7</v>
      </c>
      <c r="B8" s="104" t="str">
        <f>選手!K65</f>
        <v>三木 愛織</v>
      </c>
      <c r="C8" s="60" t="str">
        <f>IFERROR(VLOOKUP(B8,選手!$K:$M,2,FALSE),"")</f>
        <v>甲南大学</v>
      </c>
      <c r="D8" s="60">
        <f>IFERROR(VLOOKUP(B8,選手!$K:$M,3,FALSE),"")</f>
        <v>3</v>
      </c>
      <c r="E8" s="60">
        <f>IFERROR(VLOOKUP(B8,春関!$J:$L,3,FALSE),0)</f>
        <v>573.29999999999995</v>
      </c>
      <c r="F8" s="60">
        <f>IFERROR(VLOOKUP(B8,西日本!$J:$L,3,FALSE),0)</f>
        <v>583.9</v>
      </c>
      <c r="G8" s="46">
        <f>IFERROR(VLOOKUP(B8,選抜!$J:$L,3,FALSE),0)</f>
        <v>0</v>
      </c>
      <c r="H8" s="60">
        <f>IFERROR(VLOOKUP(B8,秋関!$J:$L,3,FALSE),0)</f>
        <v>584.1</v>
      </c>
      <c r="I8" s="60">
        <f>IFERROR(VLOOKUP(B8,インカレ!$J:$L,3,FALSE),0)</f>
        <v>579.79999999999995</v>
      </c>
      <c r="J8" s="61">
        <f>IFERROR(VLOOKUP(B8,新人戦!$J:$L,3,FALSE),0)</f>
        <v>0</v>
      </c>
      <c r="K8" s="61">
        <f t="shared" si="1"/>
        <v>1747.8</v>
      </c>
    </row>
    <row r="9" spans="1:11">
      <c r="A9" s="59">
        <f t="shared" si="0"/>
        <v>8</v>
      </c>
      <c r="B9" s="104" t="str">
        <f>選手!K7</f>
        <v>岡 夏未</v>
      </c>
      <c r="C9" s="60" t="str">
        <f>IFERROR(VLOOKUP(B9,選手!$K:$M,2,FALSE),"")</f>
        <v>関西学院大学</v>
      </c>
      <c r="D9" s="60">
        <f>IFERROR(VLOOKUP(B9,選手!$K:$M,3,FALSE),"")</f>
        <v>3</v>
      </c>
      <c r="E9" s="60">
        <f>IFERROR(VLOOKUP(B9,春関!$J:$L,3,FALSE),0)</f>
        <v>588.89999999999986</v>
      </c>
      <c r="F9" s="60">
        <f>IFERROR(VLOOKUP(B9,西日本!$J:$L,3,FALSE),0)</f>
        <v>0</v>
      </c>
      <c r="G9" s="46">
        <f>IFERROR(VLOOKUP(B9,選抜!$J:$L,3,FALSE),0)</f>
        <v>0</v>
      </c>
      <c r="H9" s="60">
        <f>IFERROR(VLOOKUP(B9,秋関!$J:$L,3,FALSE),0)</f>
        <v>568.4</v>
      </c>
      <c r="I9" s="60">
        <f>IFERROR(VLOOKUP(B9,インカレ!$J:$L,3,FALSE),0)</f>
        <v>576.5</v>
      </c>
      <c r="J9" s="61">
        <f>IFERROR(VLOOKUP(B9,新人戦!$J:$L,3,FALSE),0)</f>
        <v>0</v>
      </c>
      <c r="K9" s="61">
        <f t="shared" si="1"/>
        <v>1733.7999999999997</v>
      </c>
    </row>
    <row r="10" spans="1:11">
      <c r="A10" s="59">
        <f t="shared" si="0"/>
        <v>9</v>
      </c>
      <c r="B10" s="104" t="str">
        <f>選手!K22</f>
        <v>高並 華鈴</v>
      </c>
      <c r="C10" s="60" t="str">
        <f>IFERROR(VLOOKUP(B10,選手!$K:$M,2,FALSE),"")</f>
        <v>関西大学</v>
      </c>
      <c r="D10" s="60">
        <f>IFERROR(VLOOKUP(B10,選手!$K:$M,3,FALSE),"")</f>
        <v>4</v>
      </c>
      <c r="E10" s="60">
        <f>IFERROR(VLOOKUP(B10,春関!$J:$L,3,FALSE),0)</f>
        <v>465.1</v>
      </c>
      <c r="F10" s="60">
        <f>IFERROR(VLOOKUP(B10,西日本!$J:$L,3,FALSE),0)</f>
        <v>469.6</v>
      </c>
      <c r="G10" s="46">
        <f>IFERROR(VLOOKUP(B10,選抜!$J:$L,3,FALSE),0)</f>
        <v>0</v>
      </c>
      <c r="H10" s="60">
        <f>IFERROR(VLOOKUP(B10,秋関!$J:$L,3,FALSE),0)</f>
        <v>508.40000000000009</v>
      </c>
      <c r="I10" s="60">
        <f>IFERROR(VLOOKUP(B10,インカレ!$J:$L,3,FALSE),0)</f>
        <v>501.5</v>
      </c>
      <c r="J10" s="61">
        <f>IFERROR(VLOOKUP(B10,新人戦!$J:$L,3,FALSE),0)</f>
        <v>0</v>
      </c>
      <c r="K10" s="61">
        <f t="shared" si="1"/>
        <v>1479.5</v>
      </c>
    </row>
    <row r="11" spans="1:11">
      <c r="A11" s="59">
        <f t="shared" si="0"/>
        <v>10</v>
      </c>
      <c r="B11" s="104" t="str">
        <f>選手!K25</f>
        <v>後藤 真依</v>
      </c>
      <c r="C11" s="60" t="str">
        <f>IFERROR(VLOOKUP(B11,選手!$K:$M,2,FALSE),"")</f>
        <v>関西大学</v>
      </c>
      <c r="D11" s="60">
        <f>IFERROR(VLOOKUP(B11,選手!$K:$M,3,FALSE),"")</f>
        <v>3</v>
      </c>
      <c r="E11" s="60">
        <f>IFERROR(VLOOKUP(B11,春関!$J:$L,3,FALSE),0)</f>
        <v>606.19999999999993</v>
      </c>
      <c r="F11" s="60">
        <f>IFERROR(VLOOKUP(B11,西日本!$J:$L,3,FALSE),0)</f>
        <v>0</v>
      </c>
      <c r="G11" s="46">
        <f>IFERROR(VLOOKUP(B11,選抜!$J:$L,3,FALSE),0)</f>
        <v>599.70000000000005</v>
      </c>
      <c r="H11" s="60">
        <f>IFERROR(VLOOKUP(B11,秋関!$J:$L,3,FALSE),0)</f>
        <v>0</v>
      </c>
      <c r="I11" s="60">
        <f>IFERROR(VLOOKUP(B11,インカレ!$J:$L,3,FALSE),0)</f>
        <v>0</v>
      </c>
      <c r="J11" s="61">
        <f>IFERROR(VLOOKUP(B11,新人戦!$J:$L,3,FALSE),0)</f>
        <v>0</v>
      </c>
      <c r="K11" s="61">
        <f t="shared" si="1"/>
        <v>1205.9000000000001</v>
      </c>
    </row>
    <row r="12" spans="1:11">
      <c r="A12" s="59">
        <f t="shared" si="0"/>
        <v>11</v>
      </c>
      <c r="B12" s="104" t="str">
        <f>選手!K98</f>
        <v>村田 薫美</v>
      </c>
      <c r="C12" s="60" t="str">
        <f>IFERROR(VLOOKUP(B12,選手!$K:$M,2,FALSE),"")</f>
        <v>同志社大学</v>
      </c>
      <c r="D12" s="60">
        <f>IFERROR(VLOOKUP(B12,選手!$K:$M,3,FALSE),"")</f>
        <v>1</v>
      </c>
      <c r="E12" s="60">
        <f>IFERROR(VLOOKUP(B12,春関!$J:$L,3,FALSE),0)</f>
        <v>0</v>
      </c>
      <c r="F12" s="60">
        <f>IFERROR(VLOOKUP(B12,西日本!$J:$L,3,FALSE),0)</f>
        <v>0</v>
      </c>
      <c r="G12" s="46">
        <f>IFERROR(VLOOKUP(B12,選抜!$J:$L,3,FALSE),0)</f>
        <v>0</v>
      </c>
      <c r="H12" s="60">
        <f>IFERROR(VLOOKUP(B12,秋関!$J:$L,3,FALSE),0)</f>
        <v>590.79999999999995</v>
      </c>
      <c r="I12" s="60">
        <f>IFERROR(VLOOKUP(B12,インカレ!$J:$L,3,FALSE),0)</f>
        <v>602.1</v>
      </c>
      <c r="J12" s="61">
        <f>IFERROR(VLOOKUP(B12,新人戦!$J:$L,3,FALSE),0)</f>
        <v>0</v>
      </c>
      <c r="K12" s="61">
        <f t="shared" si="1"/>
        <v>1192.9000000000001</v>
      </c>
    </row>
    <row r="13" spans="1:11">
      <c r="A13" s="59">
        <f t="shared" si="0"/>
        <v>12</v>
      </c>
      <c r="B13" s="104" t="str">
        <f>選手!K102</f>
        <v>岡田 美月</v>
      </c>
      <c r="C13" s="60" t="str">
        <f>IFERROR(VLOOKUP(B13,選手!$K:$M,2,FALSE),"")</f>
        <v>立命館大学</v>
      </c>
      <c r="D13" s="60">
        <f>IFERROR(VLOOKUP(B13,選手!$K:$M,3,FALSE),"")</f>
        <v>1</v>
      </c>
      <c r="E13" s="60">
        <f>IFERROR(VLOOKUP(B13,春関!$J:$L,3,FALSE),0)</f>
        <v>0</v>
      </c>
      <c r="F13" s="60">
        <f>IFERROR(VLOOKUP(B13,西日本!$J:$L,3,FALSE),0)</f>
        <v>0</v>
      </c>
      <c r="G13" s="46">
        <f>IFERROR(VLOOKUP(B13,選抜!$J:$L,3,FALSE),0)</f>
        <v>0</v>
      </c>
      <c r="H13" s="60">
        <f>IFERROR(VLOOKUP(B13,秋関!$J:$L,3,FALSE),0)</f>
        <v>585.59999999999991</v>
      </c>
      <c r="I13" s="60">
        <f>IFERROR(VLOOKUP(B13,インカレ!$J:$L,3,FALSE),0)</f>
        <v>598.6</v>
      </c>
      <c r="J13" s="61">
        <f>IFERROR(VLOOKUP(B13,新人戦!$J:$L,3,FALSE),0)</f>
        <v>0</v>
      </c>
      <c r="K13" s="61">
        <f t="shared" si="1"/>
        <v>1184.1999999999998</v>
      </c>
    </row>
    <row r="14" spans="1:11">
      <c r="A14" s="59">
        <f t="shared" si="0"/>
        <v>13</v>
      </c>
      <c r="B14" s="104" t="str">
        <f>選手!K27</f>
        <v>旭 夏希</v>
      </c>
      <c r="C14" s="60" t="str">
        <f>IFERROR(VLOOKUP(B14,選手!$K:$M,2,FALSE),"")</f>
        <v>関西大学</v>
      </c>
      <c r="D14" s="60">
        <f>IFERROR(VLOOKUP(B14,選手!$K:$M,3,FALSE),"")</f>
        <v>2</v>
      </c>
      <c r="E14" s="60">
        <f>IFERROR(VLOOKUP(B14,春関!$J:$L,3,FALSE),0)</f>
        <v>589.30000000000007</v>
      </c>
      <c r="F14" s="60">
        <f>IFERROR(VLOOKUP(B14,西日本!$J:$L,3,FALSE),0)</f>
        <v>587.70000000000005</v>
      </c>
      <c r="G14" s="46">
        <f>IFERROR(VLOOKUP(B14,選抜!$J:$L,3,FALSE),0)</f>
        <v>0</v>
      </c>
      <c r="H14" s="60">
        <f>IFERROR(VLOOKUP(B14,秋関!$J:$L,3,FALSE),0)</f>
        <v>0</v>
      </c>
      <c r="I14" s="60">
        <f>IFERROR(VLOOKUP(B14,インカレ!$J:$L,3,FALSE),0)</f>
        <v>0</v>
      </c>
      <c r="J14" s="61">
        <f>IFERROR(VLOOKUP(B14,新人戦!$J:$L,3,FALSE),0)</f>
        <v>0</v>
      </c>
      <c r="K14" s="61">
        <f t="shared" si="1"/>
        <v>1177</v>
      </c>
    </row>
    <row r="15" spans="1:11">
      <c r="A15" s="59">
        <f t="shared" si="0"/>
        <v>14</v>
      </c>
      <c r="B15" s="104" t="str">
        <f>選手!K20</f>
        <v>栗林 悠那</v>
      </c>
      <c r="C15" s="60" t="str">
        <f>IFERROR(VLOOKUP(B15,選手!$K:$M,2,FALSE),"")</f>
        <v>関西大学</v>
      </c>
      <c r="D15" s="60">
        <f>IFERROR(VLOOKUP(B15,選手!$K:$M,3,FALSE),"")</f>
        <v>4</v>
      </c>
      <c r="E15" s="60">
        <f>IFERROR(VLOOKUP(B15,春関!$J:$L,3,FALSE),0)</f>
        <v>0</v>
      </c>
      <c r="F15" s="60">
        <f>IFERROR(VLOOKUP(B15,西日本!$J:$L,3,FALSE),0)</f>
        <v>0</v>
      </c>
      <c r="G15" s="46">
        <f>IFERROR(VLOOKUP(B15,選抜!$J:$L,3,FALSE),0)</f>
        <v>0</v>
      </c>
      <c r="H15" s="60">
        <f>IFERROR(VLOOKUP(B15,秋関!$J:$L,3,FALSE),0)</f>
        <v>588.6</v>
      </c>
      <c r="I15" s="60">
        <f>IFERROR(VLOOKUP(B15,インカレ!$J:$L,3,FALSE),0)</f>
        <v>573.9</v>
      </c>
      <c r="J15" s="61">
        <f>IFERROR(VLOOKUP(B15,新人戦!$J:$L,3,FALSE),0)</f>
        <v>0</v>
      </c>
      <c r="K15" s="61">
        <f t="shared" si="1"/>
        <v>1162.5</v>
      </c>
    </row>
    <row r="16" spans="1:11">
      <c r="A16" s="59">
        <f t="shared" si="0"/>
        <v>15</v>
      </c>
      <c r="B16" s="104" t="str">
        <f>選手!K24</f>
        <v>樋口 彩希</v>
      </c>
      <c r="C16" s="60" t="str">
        <f>IFERROR(VLOOKUP(B16,選手!$K:$M,2,FALSE),"")</f>
        <v>関西大学</v>
      </c>
      <c r="D16" s="60">
        <f>IFERROR(VLOOKUP(B16,選手!$K:$M,3,FALSE),"")</f>
        <v>4</v>
      </c>
      <c r="E16" s="60">
        <f>IFERROR(VLOOKUP(B16,春関!$J:$L,3,FALSE),0)</f>
        <v>0</v>
      </c>
      <c r="F16" s="60">
        <f>IFERROR(VLOOKUP(B16,西日本!$J:$L,3,FALSE),0)</f>
        <v>0</v>
      </c>
      <c r="G16" s="46">
        <f>IFERROR(VLOOKUP(B16,選抜!$J:$L,3,FALSE),0)</f>
        <v>0</v>
      </c>
      <c r="H16" s="60">
        <f>IFERROR(VLOOKUP(B16,秋関!$J:$L,3,FALSE),0)</f>
        <v>561.5</v>
      </c>
      <c r="I16" s="60">
        <f>IFERROR(VLOOKUP(B16,インカレ!$J:$L,3,FALSE),0)</f>
        <v>585.29999999999995</v>
      </c>
      <c r="J16" s="61">
        <f>IFERROR(VLOOKUP(B16,新人戦!$J:$L,3,FALSE),0)</f>
        <v>0</v>
      </c>
      <c r="K16" s="61">
        <f t="shared" si="1"/>
        <v>1146.8</v>
      </c>
    </row>
    <row r="17" spans="1:11">
      <c r="A17" s="59">
        <f t="shared" si="0"/>
        <v>16</v>
      </c>
      <c r="B17" s="104" t="str">
        <f>選手!K10</f>
        <v>田中 咲良</v>
      </c>
      <c r="C17" s="60" t="str">
        <f>IFERROR(VLOOKUP(B17,選手!$K:$M,2,FALSE),"")</f>
        <v>関西学院大学</v>
      </c>
      <c r="D17" s="60">
        <f>IFERROR(VLOOKUP(B17,選手!$K:$M,3,FALSE),"")</f>
        <v>3</v>
      </c>
      <c r="E17" s="60">
        <f>IFERROR(VLOOKUP(B17,春関!$J:$L,3,FALSE),0)</f>
        <v>0</v>
      </c>
      <c r="F17" s="60">
        <f>IFERROR(VLOOKUP(B17,西日本!$J:$L,3,FALSE),0)</f>
        <v>0</v>
      </c>
      <c r="G17" s="46">
        <f>IFERROR(VLOOKUP(B17,選抜!$J:$L,3,FALSE),0)</f>
        <v>0</v>
      </c>
      <c r="H17" s="60">
        <f>IFERROR(VLOOKUP(B17,秋関!$J:$L,3,FALSE),0)</f>
        <v>571.19999999999993</v>
      </c>
      <c r="I17" s="60">
        <f>IFERROR(VLOOKUP(B17,インカレ!$J:$L,3,FALSE),0)</f>
        <v>575.5</v>
      </c>
      <c r="J17" s="61">
        <f>IFERROR(VLOOKUP(B17,新人戦!$J:$L,3,FALSE),0)</f>
        <v>0</v>
      </c>
      <c r="K17" s="61">
        <f t="shared" si="1"/>
        <v>1146.6999999999998</v>
      </c>
    </row>
    <row r="18" spans="1:11">
      <c r="A18" s="59">
        <f t="shared" si="0"/>
        <v>17</v>
      </c>
      <c r="B18" s="104" t="str">
        <f>選手!K70</f>
        <v>明山 美羽</v>
      </c>
      <c r="C18" s="60" t="str">
        <f>IFERROR(VLOOKUP(B18,選手!$K:$M,2,FALSE),"")</f>
        <v>四国大学</v>
      </c>
      <c r="D18" s="60">
        <f>IFERROR(VLOOKUP(B18,選手!$K:$M,3,FALSE),"")</f>
        <v>4</v>
      </c>
      <c r="E18" s="60">
        <f>IFERROR(VLOOKUP(B18,春関!$J:$L,3,FALSE),0)</f>
        <v>553.30000000000007</v>
      </c>
      <c r="F18" s="60">
        <f>IFERROR(VLOOKUP(B18,西日本!$J:$L,3,FALSE),0)</f>
        <v>589.79999999999995</v>
      </c>
      <c r="G18" s="46">
        <f>IFERROR(VLOOKUP(B18,選抜!$J:$L,3,FALSE),0)</f>
        <v>0</v>
      </c>
      <c r="H18" s="60">
        <f>IFERROR(VLOOKUP(B18,秋関!$J:$L,3,FALSE),0)</f>
        <v>0</v>
      </c>
      <c r="I18" s="60">
        <f>IFERROR(VLOOKUP(B18,インカレ!$J:$L,3,FALSE),0)</f>
        <v>0</v>
      </c>
      <c r="J18" s="61">
        <f>IFERROR(VLOOKUP(B18,新人戦!$J:$L,3,FALSE),0)</f>
        <v>0</v>
      </c>
      <c r="K18" s="61">
        <f t="shared" si="1"/>
        <v>1143.0999999999999</v>
      </c>
    </row>
    <row r="19" spans="1:11">
      <c r="A19" s="59">
        <f t="shared" si="0"/>
        <v>18</v>
      </c>
      <c r="B19" s="104" t="str">
        <f>選手!K6</f>
        <v>遠藤 くるみ</v>
      </c>
      <c r="C19" s="60" t="str">
        <f>IFERROR(VLOOKUP(B19,選手!$K:$M,2,FALSE),"")</f>
        <v>関西学院大学</v>
      </c>
      <c r="D19" s="60">
        <f>IFERROR(VLOOKUP(B19,選手!$K:$M,3,FALSE),"")</f>
        <v>3</v>
      </c>
      <c r="E19" s="60">
        <f>IFERROR(VLOOKUP(B19,春関!$J:$L,3,FALSE),0)</f>
        <v>585.09999999999991</v>
      </c>
      <c r="F19" s="60">
        <f>IFERROR(VLOOKUP(B19,西日本!$J:$L,3,FALSE),0)</f>
        <v>0</v>
      </c>
      <c r="G19" s="46">
        <f>IFERROR(VLOOKUP(B19,選抜!$J:$L,3,FALSE),0)</f>
        <v>0</v>
      </c>
      <c r="H19" s="60">
        <f>IFERROR(VLOOKUP(B19,秋関!$J:$L,3,FALSE),0)</f>
        <v>0</v>
      </c>
      <c r="I19" s="60">
        <f>IFERROR(VLOOKUP(B19,インカレ!$J:$L,3,FALSE),0)</f>
        <v>0</v>
      </c>
      <c r="J19" s="61">
        <f>IFERROR(VLOOKUP(B19,新人戦!$J:$L,3,FALSE),0)</f>
        <v>0</v>
      </c>
      <c r="K19" s="61">
        <f t="shared" si="1"/>
        <v>585.09999999999991</v>
      </c>
    </row>
    <row r="20" spans="1:11">
      <c r="A20" s="59">
        <f t="shared" si="0"/>
        <v>19</v>
      </c>
      <c r="B20" s="104" t="str">
        <f>選手!K3</f>
        <v>津呂 優菜</v>
      </c>
      <c r="C20" s="60" t="str">
        <f>IFERROR(VLOOKUP(B20,選手!$K:$M,2,FALSE),"")</f>
        <v>環太平洋大学</v>
      </c>
      <c r="D20" s="60">
        <f>IFERROR(VLOOKUP(B20,選手!$K:$M,3,FALSE),"")</f>
        <v>3</v>
      </c>
      <c r="E20" s="60">
        <f>IFERROR(VLOOKUP(B20,春関!$J:$L,3,FALSE),0)</f>
        <v>546.19999999999993</v>
      </c>
      <c r="F20" s="60">
        <f>IFERROR(VLOOKUP(B20,西日本!$J:$L,3,FALSE),0)</f>
        <v>0</v>
      </c>
      <c r="G20" s="46">
        <f>IFERROR(VLOOKUP(B20,選抜!$J:$L,3,FALSE),0)</f>
        <v>0</v>
      </c>
      <c r="H20" s="60">
        <f>IFERROR(VLOOKUP(B20,秋関!$J:$L,3,FALSE),0)</f>
        <v>0</v>
      </c>
      <c r="I20" s="60">
        <f>IFERROR(VLOOKUP(B20,インカレ!$J:$L,3,FALSE),0)</f>
        <v>0</v>
      </c>
      <c r="J20" s="61">
        <f>IFERROR(VLOOKUP(B20,新人戦!$J:$L,3,FALSE),0)</f>
        <v>0</v>
      </c>
      <c r="K20" s="61">
        <f t="shared" si="1"/>
        <v>546.19999999999993</v>
      </c>
    </row>
    <row r="21" spans="1:11">
      <c r="A21" s="59">
        <f t="shared" si="0"/>
        <v>20</v>
      </c>
      <c r="B21" s="104" t="str">
        <f>選手!K48</f>
        <v>小松 晴乃</v>
      </c>
      <c r="C21" s="60" t="str">
        <f>IFERROR(VLOOKUP(B21,選手!$K:$M,2,FALSE),"")</f>
        <v>京都大学</v>
      </c>
      <c r="D21" s="60">
        <f>IFERROR(VLOOKUP(B21,選手!$K:$M,3,FALSE),"")</f>
        <v>4</v>
      </c>
      <c r="E21" s="60">
        <f>IFERROR(VLOOKUP(B21,春関!$J:$L,3,FALSE),0)</f>
        <v>545.4</v>
      </c>
      <c r="F21" s="60">
        <f>IFERROR(VLOOKUP(B21,西日本!$J:$L,3,FALSE),0)</f>
        <v>0</v>
      </c>
      <c r="G21" s="46">
        <f>IFERROR(VLOOKUP(B21,選抜!$J:$L,3,FALSE),0)</f>
        <v>0</v>
      </c>
      <c r="H21" s="60">
        <f>IFERROR(VLOOKUP(B21,秋関!$J:$L,3,FALSE),0)</f>
        <v>0</v>
      </c>
      <c r="I21" s="60">
        <f>IFERROR(VLOOKUP(B21,インカレ!$J:$L,3,FALSE),0)</f>
        <v>0</v>
      </c>
      <c r="J21" s="61">
        <f>IFERROR(VLOOKUP(B21,新人戦!$J:$L,3,FALSE),0)</f>
        <v>0</v>
      </c>
      <c r="K21" s="61">
        <f t="shared" si="1"/>
        <v>545.4</v>
      </c>
    </row>
    <row r="22" spans="1:11">
      <c r="A22" s="59">
        <f t="shared" si="0"/>
        <v>21</v>
      </c>
      <c r="B22" s="104" t="str">
        <f>選手!K36</f>
        <v>堀 彩夏</v>
      </c>
      <c r="C22" s="60" t="str">
        <f>IFERROR(VLOOKUP(B22,選手!$K:$M,2,FALSE),"")</f>
        <v>京都産業大学</v>
      </c>
      <c r="D22" s="60">
        <f>IFERROR(VLOOKUP(B22,選手!$K:$M,3,FALSE),"")</f>
        <v>3</v>
      </c>
      <c r="E22" s="60">
        <f>IFERROR(VLOOKUP(B22,春関!$J:$L,3,FALSE),0)</f>
        <v>0</v>
      </c>
      <c r="F22" s="60">
        <f>IFERROR(VLOOKUP(B22,西日本!$J:$L,3,FALSE),0)</f>
        <v>0</v>
      </c>
      <c r="G22" s="46">
        <f>IFERROR(VLOOKUP(B22,選抜!$J:$L,3,FALSE),0)</f>
        <v>0</v>
      </c>
      <c r="H22" s="60">
        <f>IFERROR(VLOOKUP(B22,秋関!$J:$L,3,FALSE),0)</f>
        <v>502.7</v>
      </c>
      <c r="I22" s="60">
        <f>IFERROR(VLOOKUP(B22,インカレ!$J:$L,3,FALSE),0)</f>
        <v>0</v>
      </c>
      <c r="J22" s="61">
        <f>IFERROR(VLOOKUP(B22,新人戦!$J:$L,3,FALSE),0)</f>
        <v>0</v>
      </c>
      <c r="K22" s="61">
        <f t="shared" si="1"/>
        <v>502.7</v>
      </c>
    </row>
    <row r="23" spans="1:11">
      <c r="A23" s="59">
        <f t="shared" si="0"/>
        <v>22</v>
      </c>
      <c r="B23" s="104" t="str">
        <f>選手!K4</f>
        <v>福原 向葵</v>
      </c>
      <c r="C23" s="60" t="str">
        <f>IFERROR(VLOOKUP(B23,選手!$K:$M,2,FALSE),"")</f>
        <v>関西学院大学</v>
      </c>
      <c r="D23" s="60">
        <f>IFERROR(VLOOKUP(B23,選手!$K:$M,3,FALSE),"")</f>
        <v>4</v>
      </c>
      <c r="E23" s="60">
        <f>IFERROR(VLOOKUP(B23,春関!$J:$L,3,FALSE),0)</f>
        <v>0</v>
      </c>
      <c r="F23" s="60">
        <f>IFERROR(VLOOKUP(B23,西日本!$J:$L,3,FALSE),0)</f>
        <v>0</v>
      </c>
      <c r="G23" s="46">
        <f>IFERROR(VLOOKUP(B23,選抜!$J:$L,3,FALSE),0)</f>
        <v>0</v>
      </c>
      <c r="H23" s="60">
        <f>IFERROR(VLOOKUP(B23,秋関!$J:$L,3,FALSE),0)</f>
        <v>0</v>
      </c>
      <c r="I23" s="60">
        <f>IFERROR(VLOOKUP(B23,インカレ!$J:$L,3,FALSE),0)</f>
        <v>0</v>
      </c>
      <c r="J23" s="61">
        <f>IFERROR(VLOOKUP(B23,新人戦!$J:$L,3,FALSE),0)</f>
        <v>0</v>
      </c>
      <c r="K23" s="61">
        <f t="shared" si="1"/>
        <v>0</v>
      </c>
    </row>
    <row r="24" spans="1:11">
      <c r="A24" s="59">
        <f t="shared" si="0"/>
        <v>22</v>
      </c>
      <c r="B24" s="104" t="str">
        <f>選手!K5</f>
        <v>新井 美夏萌</v>
      </c>
      <c r="C24" s="60" t="str">
        <f>IFERROR(VLOOKUP(B24,選手!$K:$M,2,FALSE),"")</f>
        <v>関西学院大学</v>
      </c>
      <c r="D24" s="60">
        <f>IFERROR(VLOOKUP(B24,選手!$K:$M,3,FALSE),"")</f>
        <v>3</v>
      </c>
      <c r="E24" s="60">
        <f>IFERROR(VLOOKUP(B24,春関!$J:$L,3,FALSE),0)</f>
        <v>0</v>
      </c>
      <c r="F24" s="60">
        <f>IFERROR(VLOOKUP(B24,西日本!$J:$L,3,FALSE),0)</f>
        <v>0</v>
      </c>
      <c r="G24" s="46">
        <f>IFERROR(VLOOKUP(B24,選抜!$J:$L,3,FALSE),0)</f>
        <v>0</v>
      </c>
      <c r="H24" s="60">
        <f>IFERROR(VLOOKUP(B24,秋関!$J:$L,3,FALSE),0)</f>
        <v>0</v>
      </c>
      <c r="I24" s="60">
        <f>IFERROR(VLOOKUP(B24,インカレ!$J:$L,3,FALSE),0)</f>
        <v>0</v>
      </c>
      <c r="J24" s="61">
        <f>IFERROR(VLOOKUP(B24,新人戦!$J:$L,3,FALSE),0)</f>
        <v>0</v>
      </c>
      <c r="K24" s="61">
        <f t="shared" si="1"/>
        <v>0</v>
      </c>
    </row>
    <row r="25" spans="1:11">
      <c r="A25" s="59">
        <f t="shared" si="0"/>
        <v>22</v>
      </c>
      <c r="B25" s="104" t="str">
        <f>選手!K8</f>
        <v>加納 千聖</v>
      </c>
      <c r="C25" s="60" t="str">
        <f>IFERROR(VLOOKUP(B25,選手!$K:$M,2,FALSE),"")</f>
        <v>関西学院大学</v>
      </c>
      <c r="D25" s="60">
        <f>IFERROR(VLOOKUP(B25,選手!$K:$M,3,FALSE),"")</f>
        <v>3</v>
      </c>
      <c r="E25" s="60">
        <f>IFERROR(VLOOKUP(B25,春関!$J:$L,3,FALSE),0)</f>
        <v>0</v>
      </c>
      <c r="F25" s="60">
        <f>IFERROR(VLOOKUP(B25,西日本!$J:$L,3,FALSE),0)</f>
        <v>0</v>
      </c>
      <c r="G25" s="46">
        <f>IFERROR(VLOOKUP(B25,選抜!$J:$L,3,FALSE),0)</f>
        <v>0</v>
      </c>
      <c r="H25" s="60">
        <f>IFERROR(VLOOKUP(B25,秋関!$J:$L,3,FALSE),0)</f>
        <v>0</v>
      </c>
      <c r="I25" s="60">
        <f>IFERROR(VLOOKUP(B25,インカレ!$J:$L,3,FALSE),0)</f>
        <v>0</v>
      </c>
      <c r="J25" s="61">
        <f>IFERROR(VLOOKUP(B25,新人戦!$J:$L,3,FALSE),0)</f>
        <v>0</v>
      </c>
      <c r="K25" s="61">
        <f t="shared" si="1"/>
        <v>0</v>
      </c>
    </row>
    <row r="26" spans="1:11">
      <c r="A26" s="59">
        <f t="shared" si="0"/>
        <v>22</v>
      </c>
      <c r="B26" s="104" t="str">
        <f>選手!K9</f>
        <v>日下部 実保</v>
      </c>
      <c r="C26" s="60" t="str">
        <f>IFERROR(VLOOKUP(B26,選手!$K:$M,2,FALSE),"")</f>
        <v>関西学院大学</v>
      </c>
      <c r="D26" s="60">
        <f>IFERROR(VLOOKUP(B26,選手!$K:$M,3,FALSE),"")</f>
        <v>3</v>
      </c>
      <c r="E26" s="60">
        <f>IFERROR(VLOOKUP(B26,春関!$J:$L,3,FALSE),0)</f>
        <v>0</v>
      </c>
      <c r="F26" s="60">
        <f>IFERROR(VLOOKUP(B26,西日本!$J:$L,3,FALSE),0)</f>
        <v>0</v>
      </c>
      <c r="G26" s="46">
        <f>IFERROR(VLOOKUP(B26,選抜!$J:$L,3,FALSE),0)</f>
        <v>0</v>
      </c>
      <c r="H26" s="60">
        <f>IFERROR(VLOOKUP(B26,秋関!$J:$L,3,FALSE),0)</f>
        <v>0</v>
      </c>
      <c r="I26" s="60">
        <f>IFERROR(VLOOKUP(B26,インカレ!$J:$L,3,FALSE),0)</f>
        <v>0</v>
      </c>
      <c r="J26" s="61">
        <f>IFERROR(VLOOKUP(B26,新人戦!$J:$L,3,FALSE),0)</f>
        <v>0</v>
      </c>
      <c r="K26" s="61">
        <f t="shared" si="1"/>
        <v>0</v>
      </c>
    </row>
    <row r="27" spans="1:11">
      <c r="A27" s="59">
        <f t="shared" si="0"/>
        <v>22</v>
      </c>
      <c r="B27" s="104" t="str">
        <f>選手!K11</f>
        <v>中西 里菜</v>
      </c>
      <c r="C27" s="60" t="str">
        <f>IFERROR(VLOOKUP(B27,選手!$K:$M,2,FALSE),"")</f>
        <v>関西学院大学</v>
      </c>
      <c r="D27" s="60">
        <f>IFERROR(VLOOKUP(B27,選手!$K:$M,3,FALSE),"")</f>
        <v>3</v>
      </c>
      <c r="E27" s="60">
        <f>IFERROR(VLOOKUP(B27,春関!$J:$L,3,FALSE),0)</f>
        <v>0</v>
      </c>
      <c r="F27" s="60">
        <f>IFERROR(VLOOKUP(B27,西日本!$J:$L,3,FALSE),0)</f>
        <v>0</v>
      </c>
      <c r="G27" s="46">
        <f>IFERROR(VLOOKUP(B27,選抜!$J:$L,3,FALSE),0)</f>
        <v>0</v>
      </c>
      <c r="H27" s="60">
        <f>IFERROR(VLOOKUP(B27,秋関!$J:$L,3,FALSE),0)</f>
        <v>0</v>
      </c>
      <c r="I27" s="60">
        <f>IFERROR(VLOOKUP(B27,インカレ!$J:$L,3,FALSE),0)</f>
        <v>0</v>
      </c>
      <c r="J27" s="61">
        <f>IFERROR(VLOOKUP(B27,新人戦!$J:$L,3,FALSE),0)</f>
        <v>0</v>
      </c>
      <c r="K27" s="61">
        <f t="shared" si="1"/>
        <v>0</v>
      </c>
    </row>
    <row r="28" spans="1:11">
      <c r="A28" s="59">
        <f t="shared" si="0"/>
        <v>22</v>
      </c>
      <c r="B28" s="104" t="str">
        <f>選手!K12</f>
        <v>村井 萌々子</v>
      </c>
      <c r="C28" s="60" t="str">
        <f>IFERROR(VLOOKUP(B28,選手!$K:$M,2,FALSE),"")</f>
        <v>関西学院大学</v>
      </c>
      <c r="D28" s="60">
        <f>IFERROR(VLOOKUP(B28,選手!$K:$M,3,FALSE),"")</f>
        <v>3</v>
      </c>
      <c r="E28" s="60">
        <f>IFERROR(VLOOKUP(B28,春関!$J:$L,3,FALSE),0)</f>
        <v>0</v>
      </c>
      <c r="F28" s="60">
        <f>IFERROR(VLOOKUP(B28,西日本!$J:$L,3,FALSE),0)</f>
        <v>0</v>
      </c>
      <c r="G28" s="46">
        <f>IFERROR(VLOOKUP(B28,選抜!$J:$L,3,FALSE),0)</f>
        <v>0</v>
      </c>
      <c r="H28" s="60">
        <f>IFERROR(VLOOKUP(B28,秋関!$J:$L,3,FALSE),0)</f>
        <v>0</v>
      </c>
      <c r="I28" s="60">
        <f>IFERROR(VLOOKUP(B28,インカレ!$J:$L,3,FALSE),0)</f>
        <v>0</v>
      </c>
      <c r="J28" s="61">
        <f>IFERROR(VLOOKUP(B28,新人戦!$J:$L,3,FALSE),0)</f>
        <v>0</v>
      </c>
      <c r="K28" s="61">
        <f t="shared" si="1"/>
        <v>0</v>
      </c>
    </row>
    <row r="29" spans="1:11">
      <c r="A29" s="59">
        <f t="shared" si="0"/>
        <v>22</v>
      </c>
      <c r="B29" s="104" t="str">
        <f>選手!K13</f>
        <v>森川 実紅</v>
      </c>
      <c r="C29" s="60" t="str">
        <f>IFERROR(VLOOKUP(B29,選手!$K:$M,2,FALSE),"")</f>
        <v>関西学院大学</v>
      </c>
      <c r="D29" s="60">
        <f>IFERROR(VLOOKUP(B29,選手!$K:$M,3,FALSE),"")</f>
        <v>3</v>
      </c>
      <c r="E29" s="60">
        <f>IFERROR(VLOOKUP(B29,春関!$J:$L,3,FALSE),0)</f>
        <v>0</v>
      </c>
      <c r="F29" s="60">
        <f>IFERROR(VLOOKUP(B29,西日本!$J:$L,3,FALSE),0)</f>
        <v>0</v>
      </c>
      <c r="G29" s="46">
        <f>IFERROR(VLOOKUP(B29,選抜!$J:$L,3,FALSE),0)</f>
        <v>0</v>
      </c>
      <c r="H29" s="60">
        <f>IFERROR(VLOOKUP(B29,秋関!$J:$L,3,FALSE),0)</f>
        <v>0</v>
      </c>
      <c r="I29" s="60">
        <f>IFERROR(VLOOKUP(B29,インカレ!$J:$L,3,FALSE),0)</f>
        <v>0</v>
      </c>
      <c r="J29" s="61">
        <f>IFERROR(VLOOKUP(B29,新人戦!$J:$L,3,FALSE),0)</f>
        <v>0</v>
      </c>
      <c r="K29" s="61">
        <f t="shared" si="1"/>
        <v>0</v>
      </c>
    </row>
    <row r="30" spans="1:11">
      <c r="A30" s="59">
        <f t="shared" si="0"/>
        <v>22</v>
      </c>
      <c r="B30" s="104" t="str">
        <f>選手!K14</f>
        <v>川上 仁葉</v>
      </c>
      <c r="C30" s="60" t="str">
        <f>IFERROR(VLOOKUP(B30,選手!$K:$M,2,FALSE),"")</f>
        <v>関西学院大学</v>
      </c>
      <c r="D30" s="60">
        <f>IFERROR(VLOOKUP(B30,選手!$K:$M,3,FALSE),"")</f>
        <v>2</v>
      </c>
      <c r="E30" s="60">
        <f>IFERROR(VLOOKUP(B30,春関!$J:$L,3,FALSE),0)</f>
        <v>0</v>
      </c>
      <c r="F30" s="60">
        <f>IFERROR(VLOOKUP(B30,西日本!$J:$L,3,FALSE),0)</f>
        <v>0</v>
      </c>
      <c r="G30" s="46">
        <f>IFERROR(VLOOKUP(B30,選抜!$J:$L,3,FALSE),0)</f>
        <v>0</v>
      </c>
      <c r="H30" s="60">
        <f>IFERROR(VLOOKUP(B30,秋関!$J:$L,3,FALSE),0)</f>
        <v>0</v>
      </c>
      <c r="I30" s="60">
        <f>IFERROR(VLOOKUP(B30,インカレ!$J:$L,3,FALSE),0)</f>
        <v>0</v>
      </c>
      <c r="J30" s="61">
        <f>IFERROR(VLOOKUP(B30,新人戦!$J:$L,3,FALSE),0)</f>
        <v>0</v>
      </c>
      <c r="K30" s="61">
        <f t="shared" si="1"/>
        <v>0</v>
      </c>
    </row>
    <row r="31" spans="1:11">
      <c r="A31" s="59">
        <f t="shared" si="0"/>
        <v>22</v>
      </c>
      <c r="B31" s="104" t="str">
        <f>選手!K16</f>
        <v>大西 紗弥</v>
      </c>
      <c r="C31" s="60" t="str">
        <f>IFERROR(VLOOKUP(B31,選手!$K:$M,2,FALSE),"")</f>
        <v>関西学院大学</v>
      </c>
      <c r="D31" s="60">
        <f>IFERROR(VLOOKUP(B31,選手!$K:$M,3,FALSE),"")</f>
        <v>1</v>
      </c>
      <c r="E31" s="60">
        <f>IFERROR(VLOOKUP(B31,春関!$J:$L,3,FALSE),0)</f>
        <v>0</v>
      </c>
      <c r="F31" s="60">
        <f>IFERROR(VLOOKUP(B31,西日本!$J:$L,3,FALSE),0)</f>
        <v>0</v>
      </c>
      <c r="G31" s="46">
        <f>IFERROR(VLOOKUP(B31,選抜!$J:$L,3,FALSE),0)</f>
        <v>0</v>
      </c>
      <c r="H31" s="60">
        <f>IFERROR(VLOOKUP(B31,秋関!$J:$L,3,FALSE),0)</f>
        <v>0</v>
      </c>
      <c r="I31" s="60">
        <f>IFERROR(VLOOKUP(B31,インカレ!$J:$L,3,FALSE),0)</f>
        <v>0</v>
      </c>
      <c r="J31" s="61">
        <f>IFERROR(VLOOKUP(B31,新人戦!$J:$L,3,FALSE),0)</f>
        <v>0</v>
      </c>
      <c r="K31" s="61">
        <f t="shared" si="1"/>
        <v>0</v>
      </c>
    </row>
    <row r="32" spans="1:11">
      <c r="A32" s="59">
        <f t="shared" si="0"/>
        <v>22</v>
      </c>
      <c r="B32" s="104" t="str">
        <f>選手!K17</f>
        <v>姜 天瑜</v>
      </c>
      <c r="C32" s="60" t="str">
        <f>IFERROR(VLOOKUP(B32,選手!$K:$M,2,FALSE),"")</f>
        <v>関西学院大学</v>
      </c>
      <c r="D32" s="60">
        <f>IFERROR(VLOOKUP(B32,選手!$K:$M,3,FALSE),"")</f>
        <v>1</v>
      </c>
      <c r="E32" s="60">
        <f>IFERROR(VLOOKUP(B32,春関!$J:$L,3,FALSE),0)</f>
        <v>0</v>
      </c>
      <c r="F32" s="60">
        <f>IFERROR(VLOOKUP(B32,西日本!$J:$L,3,FALSE),0)</f>
        <v>0</v>
      </c>
      <c r="G32" s="46">
        <f>IFERROR(VLOOKUP(B32,選抜!$J:$L,3,FALSE),0)</f>
        <v>0</v>
      </c>
      <c r="H32" s="60">
        <f>IFERROR(VLOOKUP(B32,秋関!$J:$L,3,FALSE),0)</f>
        <v>0</v>
      </c>
      <c r="I32" s="60">
        <f>IFERROR(VLOOKUP(B32,インカレ!$J:$L,3,FALSE),0)</f>
        <v>0</v>
      </c>
      <c r="J32" s="61">
        <f>IFERROR(VLOOKUP(B32,新人戦!$J:$L,3,FALSE),0)</f>
        <v>0</v>
      </c>
      <c r="K32" s="61">
        <f t="shared" si="1"/>
        <v>0</v>
      </c>
    </row>
    <row r="33" spans="1:11">
      <c r="A33" s="59">
        <f t="shared" si="0"/>
        <v>22</v>
      </c>
      <c r="B33" s="104" t="str">
        <f>選手!K18</f>
        <v>伴野 吏音</v>
      </c>
      <c r="C33" s="60" t="str">
        <f>IFERROR(VLOOKUP(B33,選手!$K:$M,2,FALSE),"")</f>
        <v>関西学院大学</v>
      </c>
      <c r="D33" s="60">
        <f>IFERROR(VLOOKUP(B33,選手!$K:$M,3,FALSE),"")</f>
        <v>1</v>
      </c>
      <c r="E33" s="60">
        <f>IFERROR(VLOOKUP(B33,春関!$J:$L,3,FALSE),0)</f>
        <v>0</v>
      </c>
      <c r="F33" s="60">
        <f>IFERROR(VLOOKUP(B33,西日本!$J:$L,3,FALSE),0)</f>
        <v>0</v>
      </c>
      <c r="G33" s="46">
        <f>IFERROR(VLOOKUP(B33,選抜!$J:$L,3,FALSE),0)</f>
        <v>0</v>
      </c>
      <c r="H33" s="60">
        <f>IFERROR(VLOOKUP(B33,秋関!$J:$L,3,FALSE),0)</f>
        <v>0</v>
      </c>
      <c r="I33" s="60">
        <f>IFERROR(VLOOKUP(B33,インカレ!$J:$L,3,FALSE),0)</f>
        <v>0</v>
      </c>
      <c r="J33" s="61">
        <f>IFERROR(VLOOKUP(B33,新人戦!$J:$L,3,FALSE),0)</f>
        <v>0</v>
      </c>
      <c r="K33" s="61">
        <f t="shared" si="1"/>
        <v>0</v>
      </c>
    </row>
    <row r="34" spans="1:11">
      <c r="A34" s="59">
        <f t="shared" ref="A34:A65" si="2">RANK($K34,$K:$K)</f>
        <v>22</v>
      </c>
      <c r="B34" s="104" t="str">
        <f>選手!K19</f>
        <v>李 可心</v>
      </c>
      <c r="C34" s="60" t="str">
        <f>IFERROR(VLOOKUP(B34,選手!$K:$M,2,FALSE),"")</f>
        <v>関西学院大学</v>
      </c>
      <c r="D34" s="60">
        <f>IFERROR(VLOOKUP(B34,選手!$K:$M,3,FALSE),"")</f>
        <v>1</v>
      </c>
      <c r="E34" s="60">
        <f>IFERROR(VLOOKUP(B34,春関!$J:$L,3,FALSE),0)</f>
        <v>0</v>
      </c>
      <c r="F34" s="60">
        <f>IFERROR(VLOOKUP(B34,西日本!$J:$L,3,FALSE),0)</f>
        <v>0</v>
      </c>
      <c r="G34" s="46">
        <f>IFERROR(VLOOKUP(B34,選抜!$J:$L,3,FALSE),0)</f>
        <v>0</v>
      </c>
      <c r="H34" s="60">
        <f>IFERROR(VLOOKUP(B34,秋関!$J:$L,3,FALSE),0)</f>
        <v>0</v>
      </c>
      <c r="I34" s="60">
        <f>IFERROR(VLOOKUP(B34,インカレ!$J:$L,3,FALSE),0)</f>
        <v>0</v>
      </c>
      <c r="J34" s="61">
        <f>IFERROR(VLOOKUP(B34,新人戦!$J:$L,3,FALSE),0)</f>
        <v>0</v>
      </c>
      <c r="K34" s="61">
        <f t="shared" ref="K34:K65" si="3">LARGE(E34:J34,1)+LARGE(E34:J34,2)+LARGE(E34:J34,3)</f>
        <v>0</v>
      </c>
    </row>
    <row r="35" spans="1:11">
      <c r="A35" s="59">
        <f t="shared" si="2"/>
        <v>22</v>
      </c>
      <c r="B35" s="104" t="str">
        <f>選手!K23</f>
        <v>成山 奈々子</v>
      </c>
      <c r="C35" s="60" t="str">
        <f>IFERROR(VLOOKUP(B35,選手!$K:$M,2,FALSE),"")</f>
        <v>関西大学</v>
      </c>
      <c r="D35" s="60">
        <f>IFERROR(VLOOKUP(B35,選手!$K:$M,3,FALSE),"")</f>
        <v>4</v>
      </c>
      <c r="E35" s="60">
        <f>IFERROR(VLOOKUP(B35,春関!$J:$L,3,FALSE),0)</f>
        <v>0</v>
      </c>
      <c r="F35" s="60">
        <f>IFERROR(VLOOKUP(B35,西日本!$J:$L,3,FALSE),0)</f>
        <v>0</v>
      </c>
      <c r="G35" s="46">
        <f>IFERROR(VLOOKUP(B35,選抜!$J:$L,3,FALSE),0)</f>
        <v>0</v>
      </c>
      <c r="H35" s="60">
        <f>IFERROR(VLOOKUP(B35,秋関!$J:$L,3,FALSE),0)</f>
        <v>0</v>
      </c>
      <c r="I35" s="60">
        <f>IFERROR(VLOOKUP(B35,インカレ!$J:$L,3,FALSE),0)</f>
        <v>0</v>
      </c>
      <c r="J35" s="61">
        <f>IFERROR(VLOOKUP(B35,新人戦!$J:$L,3,FALSE),0)</f>
        <v>0</v>
      </c>
      <c r="K35" s="61">
        <f t="shared" si="3"/>
        <v>0</v>
      </c>
    </row>
    <row r="36" spans="1:11">
      <c r="A36" s="59">
        <f t="shared" si="2"/>
        <v>22</v>
      </c>
      <c r="B36" s="104" t="str">
        <f>選手!K26</f>
        <v>田中 那海</v>
      </c>
      <c r="C36" s="60" t="str">
        <f>IFERROR(VLOOKUP(B36,選手!$K:$M,2,FALSE),"")</f>
        <v>関西大学</v>
      </c>
      <c r="D36" s="60">
        <f>IFERROR(VLOOKUP(B36,選手!$K:$M,3,FALSE),"")</f>
        <v>3</v>
      </c>
      <c r="E36" s="60">
        <f>IFERROR(VLOOKUP(B36,春関!$J:$L,3,FALSE),0)</f>
        <v>0</v>
      </c>
      <c r="F36" s="60">
        <f>IFERROR(VLOOKUP(B36,西日本!$J:$L,3,FALSE),0)</f>
        <v>0</v>
      </c>
      <c r="G36" s="46">
        <f>IFERROR(VLOOKUP(B36,選抜!$J:$L,3,FALSE),0)</f>
        <v>0</v>
      </c>
      <c r="H36" s="60">
        <f>IFERROR(VLOOKUP(B36,秋関!$J:$L,3,FALSE),0)</f>
        <v>0</v>
      </c>
      <c r="I36" s="60">
        <f>IFERROR(VLOOKUP(B36,インカレ!$J:$L,3,FALSE),0)</f>
        <v>0</v>
      </c>
      <c r="J36" s="61">
        <f>IFERROR(VLOOKUP(B36,新人戦!$J:$L,3,FALSE),0)</f>
        <v>0</v>
      </c>
      <c r="K36" s="61">
        <f t="shared" si="3"/>
        <v>0</v>
      </c>
    </row>
    <row r="37" spans="1:11">
      <c r="A37" s="59">
        <f t="shared" si="2"/>
        <v>22</v>
      </c>
      <c r="B37" s="104" t="str">
        <f>選手!K28</f>
        <v>井上 杏珠</v>
      </c>
      <c r="C37" s="60" t="str">
        <f>IFERROR(VLOOKUP(B37,選手!$K:$M,2,FALSE),"")</f>
        <v>関西大学</v>
      </c>
      <c r="D37" s="60">
        <f>IFERROR(VLOOKUP(B37,選手!$K:$M,3,FALSE),"")</f>
        <v>2</v>
      </c>
      <c r="E37" s="60">
        <f>IFERROR(VLOOKUP(B37,春関!$J:$L,3,FALSE),0)</f>
        <v>0</v>
      </c>
      <c r="F37" s="60">
        <f>IFERROR(VLOOKUP(B37,西日本!$J:$L,3,FALSE),0)</f>
        <v>0</v>
      </c>
      <c r="G37" s="46">
        <f>IFERROR(VLOOKUP(B37,選抜!$J:$L,3,FALSE),0)</f>
        <v>0</v>
      </c>
      <c r="H37" s="60">
        <f>IFERROR(VLOOKUP(B37,秋関!$J:$L,3,FALSE),0)</f>
        <v>0</v>
      </c>
      <c r="I37" s="60">
        <f>IFERROR(VLOOKUP(B37,インカレ!$J:$L,3,FALSE),0)</f>
        <v>0</v>
      </c>
      <c r="J37" s="61">
        <f>IFERROR(VLOOKUP(B37,新人戦!$J:$L,3,FALSE),0)</f>
        <v>0</v>
      </c>
      <c r="K37" s="61">
        <f t="shared" si="3"/>
        <v>0</v>
      </c>
    </row>
    <row r="38" spans="1:11">
      <c r="A38" s="59">
        <f t="shared" si="2"/>
        <v>22</v>
      </c>
      <c r="B38" s="104" t="str">
        <f>選手!K29</f>
        <v>井水 志穗</v>
      </c>
      <c r="C38" s="60" t="str">
        <f>IFERROR(VLOOKUP(B38,選手!$K:$M,2,FALSE),"")</f>
        <v>関西大学</v>
      </c>
      <c r="D38" s="60">
        <f>IFERROR(VLOOKUP(B38,選手!$K:$M,3,FALSE),"")</f>
        <v>2</v>
      </c>
      <c r="E38" s="60">
        <f>IFERROR(VLOOKUP(B38,春関!$J:$L,3,FALSE),0)</f>
        <v>0</v>
      </c>
      <c r="F38" s="60">
        <f>IFERROR(VLOOKUP(B38,西日本!$J:$L,3,FALSE),0)</f>
        <v>0</v>
      </c>
      <c r="G38" s="46">
        <f>IFERROR(VLOOKUP(B38,選抜!$J:$L,3,FALSE),0)</f>
        <v>0</v>
      </c>
      <c r="H38" s="60">
        <f>IFERROR(VLOOKUP(B38,秋関!$J:$L,3,FALSE),0)</f>
        <v>0</v>
      </c>
      <c r="I38" s="60">
        <f>IFERROR(VLOOKUP(B38,インカレ!$J:$L,3,FALSE),0)</f>
        <v>0</v>
      </c>
      <c r="J38" s="61">
        <f>IFERROR(VLOOKUP(B38,新人戦!$J:$L,3,FALSE),0)</f>
        <v>0</v>
      </c>
      <c r="K38" s="61">
        <f t="shared" si="3"/>
        <v>0</v>
      </c>
    </row>
    <row r="39" spans="1:11">
      <c r="A39" s="59">
        <f t="shared" si="2"/>
        <v>22</v>
      </c>
      <c r="B39" s="104" t="str">
        <f>選手!K30</f>
        <v>松本 唯</v>
      </c>
      <c r="C39" s="60" t="str">
        <f>IFERROR(VLOOKUP(B39,選手!$K:$M,2,FALSE),"")</f>
        <v>関西大学</v>
      </c>
      <c r="D39" s="60">
        <f>IFERROR(VLOOKUP(B39,選手!$K:$M,3,FALSE),"")</f>
        <v>2</v>
      </c>
      <c r="E39" s="60">
        <f>IFERROR(VLOOKUP(B39,春関!$J:$L,3,FALSE),0)</f>
        <v>0</v>
      </c>
      <c r="F39" s="60">
        <f>IFERROR(VLOOKUP(B39,西日本!$J:$L,3,FALSE),0)</f>
        <v>0</v>
      </c>
      <c r="G39" s="46">
        <f>IFERROR(VLOOKUP(B39,選抜!$J:$L,3,FALSE),0)</f>
        <v>0</v>
      </c>
      <c r="H39" s="60">
        <f>IFERROR(VLOOKUP(B39,秋関!$J:$L,3,FALSE),0)</f>
        <v>0</v>
      </c>
      <c r="I39" s="60">
        <f>IFERROR(VLOOKUP(B39,インカレ!$J:$L,3,FALSE),0)</f>
        <v>0</v>
      </c>
      <c r="J39" s="61">
        <f>IFERROR(VLOOKUP(B39,新人戦!$J:$L,3,FALSE),0)</f>
        <v>0</v>
      </c>
      <c r="K39" s="61">
        <f t="shared" si="3"/>
        <v>0</v>
      </c>
    </row>
    <row r="40" spans="1:11">
      <c r="A40" s="59">
        <f t="shared" si="2"/>
        <v>22</v>
      </c>
      <c r="B40" s="104" t="str">
        <f>選手!K31</f>
        <v>山下 尚子</v>
      </c>
      <c r="C40" s="60" t="str">
        <f>IFERROR(VLOOKUP(B40,選手!$K:$M,2,FALSE),"")</f>
        <v>関西大学</v>
      </c>
      <c r="D40" s="60">
        <f>IFERROR(VLOOKUP(B40,選手!$K:$M,3,FALSE),"")</f>
        <v>2</v>
      </c>
      <c r="E40" s="60">
        <f>IFERROR(VLOOKUP(B40,春関!$J:$L,3,FALSE),0)</f>
        <v>0</v>
      </c>
      <c r="F40" s="60">
        <f>IFERROR(VLOOKUP(B40,西日本!$J:$L,3,FALSE),0)</f>
        <v>0</v>
      </c>
      <c r="G40" s="46">
        <f>IFERROR(VLOOKUP(B40,選抜!$J:$L,3,FALSE),0)</f>
        <v>0</v>
      </c>
      <c r="H40" s="60">
        <f>IFERROR(VLOOKUP(B40,秋関!$J:$L,3,FALSE),0)</f>
        <v>0</v>
      </c>
      <c r="I40" s="60">
        <f>IFERROR(VLOOKUP(B40,インカレ!$J:$L,3,FALSE),0)</f>
        <v>0</v>
      </c>
      <c r="J40" s="61">
        <f>IFERROR(VLOOKUP(B40,新人戦!$J:$L,3,FALSE),0)</f>
        <v>0</v>
      </c>
      <c r="K40" s="61">
        <f t="shared" si="3"/>
        <v>0</v>
      </c>
    </row>
    <row r="41" spans="1:11">
      <c r="A41" s="59">
        <f t="shared" si="2"/>
        <v>22</v>
      </c>
      <c r="B41" s="104" t="str">
        <f>選手!K32</f>
        <v>岩川 歩希</v>
      </c>
      <c r="C41" s="60" t="str">
        <f>IFERROR(VLOOKUP(B41,選手!$K:$M,2,FALSE),"")</f>
        <v>関西大学</v>
      </c>
      <c r="D41" s="60">
        <f>IFERROR(VLOOKUP(B41,選手!$K:$M,3,FALSE),"")</f>
        <v>4</v>
      </c>
      <c r="E41" s="60">
        <f>IFERROR(VLOOKUP(B41,春関!$J:$L,3,FALSE),0)</f>
        <v>0</v>
      </c>
      <c r="F41" s="60">
        <f>IFERROR(VLOOKUP(B41,西日本!$J:$L,3,FALSE),0)</f>
        <v>0</v>
      </c>
      <c r="G41" s="46">
        <f>IFERROR(VLOOKUP(B41,選抜!$J:$L,3,FALSE),0)</f>
        <v>0</v>
      </c>
      <c r="H41" s="60">
        <f>IFERROR(VLOOKUP(B41,秋関!$J:$L,3,FALSE),0)</f>
        <v>0</v>
      </c>
      <c r="I41" s="60">
        <f>IFERROR(VLOOKUP(B41,インカレ!$J:$L,3,FALSE),0)</f>
        <v>0</v>
      </c>
      <c r="J41" s="61">
        <f>IFERROR(VLOOKUP(B41,新人戦!$J:$L,3,FALSE),0)</f>
        <v>0</v>
      </c>
      <c r="K41" s="61">
        <f t="shared" si="3"/>
        <v>0</v>
      </c>
    </row>
    <row r="42" spans="1:11">
      <c r="A42" s="59">
        <f t="shared" si="2"/>
        <v>22</v>
      </c>
      <c r="B42" s="104" t="str">
        <f>選手!K33</f>
        <v>匂梅 穂香</v>
      </c>
      <c r="C42" s="60" t="str">
        <f>IFERROR(VLOOKUP(B42,選手!$K:$M,2,FALSE),"")</f>
        <v>京都産業大学</v>
      </c>
      <c r="D42" s="60">
        <f>IFERROR(VLOOKUP(B42,選手!$K:$M,3,FALSE),"")</f>
        <v>4</v>
      </c>
      <c r="E42" s="60">
        <f>IFERROR(VLOOKUP(B42,春関!$J:$L,3,FALSE),0)</f>
        <v>0</v>
      </c>
      <c r="F42" s="60">
        <f>IFERROR(VLOOKUP(B42,西日本!$J:$L,3,FALSE),0)</f>
        <v>0</v>
      </c>
      <c r="G42" s="46">
        <f>IFERROR(VLOOKUP(B42,選抜!$J:$L,3,FALSE),0)</f>
        <v>0</v>
      </c>
      <c r="H42" s="60">
        <f>IFERROR(VLOOKUP(B42,秋関!$J:$L,3,FALSE),0)</f>
        <v>0</v>
      </c>
      <c r="I42" s="60">
        <f>IFERROR(VLOOKUP(B42,インカレ!$J:$L,3,FALSE),0)</f>
        <v>0</v>
      </c>
      <c r="J42" s="61">
        <f>IFERROR(VLOOKUP(B42,新人戦!$J:$L,3,FALSE),0)</f>
        <v>0</v>
      </c>
      <c r="K42" s="61">
        <f t="shared" si="3"/>
        <v>0</v>
      </c>
    </row>
    <row r="43" spans="1:11">
      <c r="A43" s="59">
        <f t="shared" si="2"/>
        <v>22</v>
      </c>
      <c r="B43" s="104" t="str">
        <f>選手!K34</f>
        <v>樋口 まひる</v>
      </c>
      <c r="C43" s="60" t="str">
        <f>IFERROR(VLOOKUP(B43,選手!$K:$M,2,FALSE),"")</f>
        <v>京都産業大学</v>
      </c>
      <c r="D43" s="60">
        <f>IFERROR(VLOOKUP(B43,選手!$K:$M,3,FALSE),"")</f>
        <v>3</v>
      </c>
      <c r="E43" s="60">
        <f>IFERROR(VLOOKUP(B43,春関!$J:$L,3,FALSE),0)</f>
        <v>0</v>
      </c>
      <c r="F43" s="60">
        <f>IFERROR(VLOOKUP(B43,西日本!$J:$L,3,FALSE),0)</f>
        <v>0</v>
      </c>
      <c r="G43" s="46">
        <f>IFERROR(VLOOKUP(B43,選抜!$J:$L,3,FALSE),0)</f>
        <v>0</v>
      </c>
      <c r="H43" s="60">
        <f>IFERROR(VLOOKUP(B43,秋関!$J:$L,3,FALSE),0)</f>
        <v>0</v>
      </c>
      <c r="I43" s="60">
        <f>IFERROR(VLOOKUP(B43,インカレ!$J:$L,3,FALSE),0)</f>
        <v>0</v>
      </c>
      <c r="J43" s="61">
        <f>IFERROR(VLOOKUP(B43,新人戦!$J:$L,3,FALSE),0)</f>
        <v>0</v>
      </c>
      <c r="K43" s="61">
        <f t="shared" si="3"/>
        <v>0</v>
      </c>
    </row>
    <row r="44" spans="1:11">
      <c r="A44" s="59">
        <f t="shared" si="2"/>
        <v>22</v>
      </c>
      <c r="B44" s="104" t="str">
        <f>選手!K35</f>
        <v>廣瀬 伽奈</v>
      </c>
      <c r="C44" s="60" t="str">
        <f>IFERROR(VLOOKUP(B44,選手!$K:$M,2,FALSE),"")</f>
        <v>京都産業大学</v>
      </c>
      <c r="D44" s="60">
        <f>IFERROR(VLOOKUP(B44,選手!$K:$M,3,FALSE),"")</f>
        <v>3</v>
      </c>
      <c r="E44" s="60">
        <f>IFERROR(VLOOKUP(B44,春関!$J:$L,3,FALSE),0)</f>
        <v>0</v>
      </c>
      <c r="F44" s="60">
        <f>IFERROR(VLOOKUP(B44,西日本!$J:$L,3,FALSE),0)</f>
        <v>0</v>
      </c>
      <c r="G44" s="46">
        <f>IFERROR(VLOOKUP(B44,選抜!$J:$L,3,FALSE),0)</f>
        <v>0</v>
      </c>
      <c r="H44" s="60">
        <f>IFERROR(VLOOKUP(B44,秋関!$J:$L,3,FALSE),0)</f>
        <v>0</v>
      </c>
      <c r="I44" s="60">
        <f>IFERROR(VLOOKUP(B44,インカレ!$J:$L,3,FALSE),0)</f>
        <v>0</v>
      </c>
      <c r="J44" s="61">
        <f>IFERROR(VLOOKUP(B44,新人戦!$J:$L,3,FALSE),0)</f>
        <v>0</v>
      </c>
      <c r="K44" s="61">
        <f t="shared" si="3"/>
        <v>0</v>
      </c>
    </row>
    <row r="45" spans="1:11">
      <c r="A45" s="59">
        <f t="shared" si="2"/>
        <v>22</v>
      </c>
      <c r="B45" s="104" t="str">
        <f>選手!K37</f>
        <v>渡部 綾菜</v>
      </c>
      <c r="C45" s="60" t="str">
        <f>IFERROR(VLOOKUP(B45,選手!$K:$M,2,FALSE),"")</f>
        <v>京都産業大学</v>
      </c>
      <c r="D45" s="60">
        <f>IFERROR(VLOOKUP(B45,選手!$K:$M,3,FALSE),"")</f>
        <v>3</v>
      </c>
      <c r="E45" s="60">
        <f>IFERROR(VLOOKUP(B45,春関!$J:$L,3,FALSE),0)</f>
        <v>0</v>
      </c>
      <c r="F45" s="60">
        <f>IFERROR(VLOOKUP(B45,西日本!$J:$L,3,FALSE),0)</f>
        <v>0</v>
      </c>
      <c r="G45" s="46">
        <f>IFERROR(VLOOKUP(B45,選抜!$J:$L,3,FALSE),0)</f>
        <v>0</v>
      </c>
      <c r="H45" s="60">
        <f>IFERROR(VLOOKUP(B45,秋関!$J:$L,3,FALSE),0)</f>
        <v>0</v>
      </c>
      <c r="I45" s="60">
        <f>IFERROR(VLOOKUP(B45,インカレ!$J:$L,3,FALSE),0)</f>
        <v>0</v>
      </c>
      <c r="J45" s="61">
        <f>IFERROR(VLOOKUP(B45,新人戦!$J:$L,3,FALSE),0)</f>
        <v>0</v>
      </c>
      <c r="K45" s="61">
        <f t="shared" si="3"/>
        <v>0</v>
      </c>
    </row>
    <row r="46" spans="1:11">
      <c r="A46" s="59">
        <f t="shared" si="2"/>
        <v>22</v>
      </c>
      <c r="B46" s="104" t="str">
        <f>選手!K38</f>
        <v>桂 楓花</v>
      </c>
      <c r="C46" s="60" t="str">
        <f>IFERROR(VLOOKUP(B46,選手!$K:$M,2,FALSE),"")</f>
        <v>京都産業大学</v>
      </c>
      <c r="D46" s="60">
        <f>IFERROR(VLOOKUP(B46,選手!$K:$M,3,FALSE),"")</f>
        <v>2</v>
      </c>
      <c r="E46" s="60">
        <f>IFERROR(VLOOKUP(B46,春関!$J:$L,3,FALSE),0)</f>
        <v>0</v>
      </c>
      <c r="F46" s="60">
        <f>IFERROR(VLOOKUP(B46,西日本!$J:$L,3,FALSE),0)</f>
        <v>0</v>
      </c>
      <c r="G46" s="46">
        <f>IFERROR(VLOOKUP(B46,選抜!$J:$L,3,FALSE),0)</f>
        <v>0</v>
      </c>
      <c r="H46" s="60">
        <f>IFERROR(VLOOKUP(B46,秋関!$J:$L,3,FALSE),0)</f>
        <v>0</v>
      </c>
      <c r="I46" s="60">
        <f>IFERROR(VLOOKUP(B46,インカレ!$J:$L,3,FALSE),0)</f>
        <v>0</v>
      </c>
      <c r="J46" s="61">
        <f>IFERROR(VLOOKUP(B46,新人戦!$J:$L,3,FALSE),0)</f>
        <v>0</v>
      </c>
      <c r="K46" s="61">
        <f t="shared" si="3"/>
        <v>0</v>
      </c>
    </row>
    <row r="47" spans="1:11">
      <c r="A47" s="59">
        <f t="shared" si="2"/>
        <v>22</v>
      </c>
      <c r="B47" s="104" t="str">
        <f>選手!K39</f>
        <v>牧谷 温奏</v>
      </c>
      <c r="C47" s="60" t="str">
        <f>IFERROR(VLOOKUP(B47,選手!$K:$M,2,FALSE),"")</f>
        <v>京都産業大学</v>
      </c>
      <c r="D47" s="60">
        <f>IFERROR(VLOOKUP(B47,選手!$K:$M,3,FALSE),"")</f>
        <v>2</v>
      </c>
      <c r="E47" s="60">
        <f>IFERROR(VLOOKUP(B47,春関!$J:$L,3,FALSE),0)</f>
        <v>0</v>
      </c>
      <c r="F47" s="60">
        <f>IFERROR(VLOOKUP(B47,西日本!$J:$L,3,FALSE),0)</f>
        <v>0</v>
      </c>
      <c r="G47" s="46">
        <f>IFERROR(VLOOKUP(B47,選抜!$J:$L,3,FALSE),0)</f>
        <v>0</v>
      </c>
      <c r="H47" s="60">
        <f>IFERROR(VLOOKUP(B47,秋関!$J:$L,3,FALSE),0)</f>
        <v>0</v>
      </c>
      <c r="I47" s="60">
        <f>IFERROR(VLOOKUP(B47,インカレ!$J:$L,3,FALSE),0)</f>
        <v>0</v>
      </c>
      <c r="J47" s="61">
        <f>IFERROR(VLOOKUP(B47,新人戦!$J:$L,3,FALSE),0)</f>
        <v>0</v>
      </c>
      <c r="K47" s="61">
        <f t="shared" si="3"/>
        <v>0</v>
      </c>
    </row>
    <row r="48" spans="1:11">
      <c r="A48" s="59">
        <f t="shared" si="2"/>
        <v>22</v>
      </c>
      <c r="B48" s="104" t="str">
        <f>選手!K40</f>
        <v>持山 更紗</v>
      </c>
      <c r="C48" s="60" t="str">
        <f>IFERROR(VLOOKUP(B48,選手!$K:$M,2,FALSE),"")</f>
        <v>京都産業大学</v>
      </c>
      <c r="D48" s="60">
        <f>IFERROR(VLOOKUP(B48,選手!$K:$M,3,FALSE),"")</f>
        <v>2</v>
      </c>
      <c r="E48" s="60">
        <f>IFERROR(VLOOKUP(B48,春関!$J:$L,3,FALSE),0)</f>
        <v>0</v>
      </c>
      <c r="F48" s="60">
        <f>IFERROR(VLOOKUP(B48,西日本!$J:$L,3,FALSE),0)</f>
        <v>0</v>
      </c>
      <c r="G48" s="46">
        <f>IFERROR(VLOOKUP(B48,選抜!$J:$L,3,FALSE),0)</f>
        <v>0</v>
      </c>
      <c r="H48" s="60">
        <f>IFERROR(VLOOKUP(B48,秋関!$J:$L,3,FALSE),0)</f>
        <v>0</v>
      </c>
      <c r="I48" s="60">
        <f>IFERROR(VLOOKUP(B48,インカレ!$J:$L,3,FALSE),0)</f>
        <v>0</v>
      </c>
      <c r="J48" s="61">
        <f>IFERROR(VLOOKUP(B48,新人戦!$J:$L,3,FALSE),0)</f>
        <v>0</v>
      </c>
      <c r="K48" s="61">
        <f t="shared" si="3"/>
        <v>0</v>
      </c>
    </row>
    <row r="49" spans="1:11">
      <c r="A49" s="59">
        <f t="shared" si="2"/>
        <v>22</v>
      </c>
      <c r="B49" s="104" t="str">
        <f>選手!K41</f>
        <v>山本 もね</v>
      </c>
      <c r="C49" s="60" t="str">
        <f>IFERROR(VLOOKUP(B49,選手!$K:$M,2,FALSE),"")</f>
        <v>京都産業大学</v>
      </c>
      <c r="D49" s="60">
        <f>IFERROR(VLOOKUP(B49,選手!$K:$M,3,FALSE),"")</f>
        <v>2</v>
      </c>
      <c r="E49" s="60">
        <f>IFERROR(VLOOKUP(B49,春関!$J:$L,3,FALSE),0)</f>
        <v>0</v>
      </c>
      <c r="F49" s="60">
        <f>IFERROR(VLOOKUP(B49,西日本!$J:$L,3,FALSE),0)</f>
        <v>0</v>
      </c>
      <c r="G49" s="46">
        <f>IFERROR(VLOOKUP(B49,選抜!$J:$L,3,FALSE),0)</f>
        <v>0</v>
      </c>
      <c r="H49" s="60">
        <f>IFERROR(VLOOKUP(B49,秋関!$J:$L,3,FALSE),0)</f>
        <v>0</v>
      </c>
      <c r="I49" s="60">
        <f>IFERROR(VLOOKUP(B49,インカレ!$J:$L,3,FALSE),0)</f>
        <v>0</v>
      </c>
      <c r="J49" s="61">
        <f>IFERROR(VLOOKUP(B49,新人戦!$J:$L,3,FALSE),0)</f>
        <v>0</v>
      </c>
      <c r="K49" s="61">
        <f t="shared" si="3"/>
        <v>0</v>
      </c>
    </row>
    <row r="50" spans="1:11">
      <c r="A50" s="59">
        <f t="shared" si="2"/>
        <v>22</v>
      </c>
      <c r="B50" s="104" t="str">
        <f>選手!K42</f>
        <v>北川 若香奈</v>
      </c>
      <c r="C50" s="60" t="str">
        <f>IFERROR(VLOOKUP(B50,選手!$K:$M,2,FALSE),"")</f>
        <v>京都産業大学</v>
      </c>
      <c r="D50" s="60">
        <f>IFERROR(VLOOKUP(B50,選手!$K:$M,3,FALSE),"")</f>
        <v>1</v>
      </c>
      <c r="E50" s="60">
        <f>IFERROR(VLOOKUP(B50,春関!$J:$L,3,FALSE),0)</f>
        <v>0</v>
      </c>
      <c r="F50" s="60">
        <f>IFERROR(VLOOKUP(B50,西日本!$J:$L,3,FALSE),0)</f>
        <v>0</v>
      </c>
      <c r="G50" s="46">
        <f>IFERROR(VLOOKUP(B50,選抜!$J:$L,3,FALSE),0)</f>
        <v>0</v>
      </c>
      <c r="H50" s="60">
        <f>IFERROR(VLOOKUP(B50,秋関!$J:$L,3,FALSE),0)</f>
        <v>0</v>
      </c>
      <c r="I50" s="60">
        <f>IFERROR(VLOOKUP(B50,インカレ!$J:$L,3,FALSE),0)</f>
        <v>0</v>
      </c>
      <c r="J50" s="61">
        <f>IFERROR(VLOOKUP(B50,新人戦!$J:$L,3,FALSE),0)</f>
        <v>0</v>
      </c>
      <c r="K50" s="61">
        <f t="shared" si="3"/>
        <v>0</v>
      </c>
    </row>
    <row r="51" spans="1:11">
      <c r="A51" s="59">
        <f t="shared" si="2"/>
        <v>22</v>
      </c>
      <c r="B51" s="104" t="str">
        <f>選手!K43</f>
        <v>髙橋 瞳</v>
      </c>
      <c r="C51" s="60" t="str">
        <f>IFERROR(VLOOKUP(B51,選手!$K:$M,2,FALSE),"")</f>
        <v>京都産業大学</v>
      </c>
      <c r="D51" s="60">
        <f>IFERROR(VLOOKUP(B51,選手!$K:$M,3,FALSE),"")</f>
        <v>1</v>
      </c>
      <c r="E51" s="60">
        <f>IFERROR(VLOOKUP(B51,春関!$J:$L,3,FALSE),0)</f>
        <v>0</v>
      </c>
      <c r="F51" s="60">
        <f>IFERROR(VLOOKUP(B51,西日本!$J:$L,3,FALSE),0)</f>
        <v>0</v>
      </c>
      <c r="G51" s="46">
        <f>IFERROR(VLOOKUP(B51,選抜!$J:$L,3,FALSE),0)</f>
        <v>0</v>
      </c>
      <c r="H51" s="60">
        <f>IFERROR(VLOOKUP(B51,秋関!$J:$L,3,FALSE),0)</f>
        <v>0</v>
      </c>
      <c r="I51" s="60">
        <f>IFERROR(VLOOKUP(B51,インカレ!$J:$L,3,FALSE),0)</f>
        <v>0</v>
      </c>
      <c r="J51" s="61">
        <f>IFERROR(VLOOKUP(B51,新人戦!$J:$L,3,FALSE),0)</f>
        <v>0</v>
      </c>
      <c r="K51" s="61">
        <f t="shared" si="3"/>
        <v>0</v>
      </c>
    </row>
    <row r="52" spans="1:11">
      <c r="A52" s="59">
        <f t="shared" si="2"/>
        <v>22</v>
      </c>
      <c r="B52" s="104" t="str">
        <f>選手!K44</f>
        <v>西山 実菜</v>
      </c>
      <c r="C52" s="60" t="str">
        <f>IFERROR(VLOOKUP(B52,選手!$K:$M,2,FALSE),"")</f>
        <v>京都産業大学</v>
      </c>
      <c r="D52" s="60">
        <f>IFERROR(VLOOKUP(B52,選手!$K:$M,3,FALSE),"")</f>
        <v>1</v>
      </c>
      <c r="E52" s="60">
        <f>IFERROR(VLOOKUP(B52,春関!$J:$L,3,FALSE),0)</f>
        <v>0</v>
      </c>
      <c r="F52" s="60">
        <f>IFERROR(VLOOKUP(B52,西日本!$J:$L,3,FALSE),0)</f>
        <v>0</v>
      </c>
      <c r="G52" s="46">
        <f>IFERROR(VLOOKUP(B52,選抜!$J:$L,3,FALSE),0)</f>
        <v>0</v>
      </c>
      <c r="H52" s="60">
        <f>IFERROR(VLOOKUP(B52,秋関!$J:$L,3,FALSE),0)</f>
        <v>0</v>
      </c>
      <c r="I52" s="60">
        <f>IFERROR(VLOOKUP(B52,インカレ!$J:$L,3,FALSE),0)</f>
        <v>0</v>
      </c>
      <c r="J52" s="61">
        <f>IFERROR(VLOOKUP(B52,新人戦!$J:$L,3,FALSE),0)</f>
        <v>0</v>
      </c>
      <c r="K52" s="61">
        <f t="shared" si="3"/>
        <v>0</v>
      </c>
    </row>
    <row r="53" spans="1:11">
      <c r="A53" s="59">
        <f t="shared" si="2"/>
        <v>22</v>
      </c>
      <c r="B53" s="104" t="str">
        <f>選手!K45</f>
        <v>板垣 明笑</v>
      </c>
      <c r="C53" s="60" t="str">
        <f>IFERROR(VLOOKUP(B53,選手!$K:$M,2,FALSE),"")</f>
        <v>京都大学</v>
      </c>
      <c r="D53" s="60">
        <f>IFERROR(VLOOKUP(B53,選手!$K:$M,3,FALSE),"")</f>
        <v>1</v>
      </c>
      <c r="E53" s="60">
        <f>IFERROR(VLOOKUP(B53,春関!$J:$L,3,FALSE),0)</f>
        <v>0</v>
      </c>
      <c r="F53" s="60">
        <f>IFERROR(VLOOKUP(B53,西日本!$J:$L,3,FALSE),0)</f>
        <v>0</v>
      </c>
      <c r="G53" s="46">
        <f>IFERROR(VLOOKUP(B53,選抜!$J:$L,3,FALSE),0)</f>
        <v>0</v>
      </c>
      <c r="H53" s="60">
        <f>IFERROR(VLOOKUP(B53,秋関!$J:$L,3,FALSE),0)</f>
        <v>0</v>
      </c>
      <c r="I53" s="60">
        <f>IFERROR(VLOOKUP(B53,インカレ!$J:$L,3,FALSE),0)</f>
        <v>0</v>
      </c>
      <c r="J53" s="61">
        <f>IFERROR(VLOOKUP(B53,新人戦!$J:$L,3,FALSE),0)</f>
        <v>0</v>
      </c>
      <c r="K53" s="61">
        <f t="shared" si="3"/>
        <v>0</v>
      </c>
    </row>
    <row r="54" spans="1:11">
      <c r="A54" s="59">
        <f t="shared" si="2"/>
        <v>22</v>
      </c>
      <c r="B54" s="104" t="str">
        <f>選手!K46</f>
        <v>今田 麻友</v>
      </c>
      <c r="C54" s="60" t="str">
        <f>IFERROR(VLOOKUP(B54,選手!$K:$M,2,FALSE),"")</f>
        <v>京都大学</v>
      </c>
      <c r="D54" s="60">
        <f>IFERROR(VLOOKUP(B54,選手!$K:$M,3,FALSE),"")</f>
        <v>2</v>
      </c>
      <c r="E54" s="60">
        <f>IFERROR(VLOOKUP(B54,春関!$J:$L,3,FALSE),0)</f>
        <v>0</v>
      </c>
      <c r="F54" s="60">
        <f>IFERROR(VLOOKUP(B54,西日本!$J:$L,3,FALSE),0)</f>
        <v>0</v>
      </c>
      <c r="G54" s="46">
        <f>IFERROR(VLOOKUP(B54,選抜!$J:$L,3,FALSE),0)</f>
        <v>0</v>
      </c>
      <c r="H54" s="60">
        <f>IFERROR(VLOOKUP(B54,秋関!$J:$L,3,FALSE),0)</f>
        <v>0</v>
      </c>
      <c r="I54" s="60">
        <f>IFERROR(VLOOKUP(B54,インカレ!$J:$L,3,FALSE),0)</f>
        <v>0</v>
      </c>
      <c r="J54" s="61">
        <f>IFERROR(VLOOKUP(B54,新人戦!$J:$L,3,FALSE),0)</f>
        <v>0</v>
      </c>
      <c r="K54" s="61">
        <f t="shared" si="3"/>
        <v>0</v>
      </c>
    </row>
    <row r="55" spans="1:11">
      <c r="A55" s="59">
        <f t="shared" si="2"/>
        <v>22</v>
      </c>
      <c r="B55" s="104" t="str">
        <f>選手!K47</f>
        <v>金児 美唯菜</v>
      </c>
      <c r="C55" s="60" t="str">
        <f>IFERROR(VLOOKUP(B55,選手!$K:$M,2,FALSE),"")</f>
        <v>京都大学</v>
      </c>
      <c r="D55" s="60">
        <f>IFERROR(VLOOKUP(B55,選手!$K:$M,3,FALSE),"")</f>
        <v>4</v>
      </c>
      <c r="E55" s="60">
        <f>IFERROR(VLOOKUP(B55,春関!$J:$L,3,FALSE),0)</f>
        <v>0</v>
      </c>
      <c r="F55" s="60">
        <f>IFERROR(VLOOKUP(B55,西日本!$J:$L,3,FALSE),0)</f>
        <v>0</v>
      </c>
      <c r="G55" s="46">
        <f>IFERROR(VLOOKUP(B55,選抜!$J:$L,3,FALSE),0)</f>
        <v>0</v>
      </c>
      <c r="H55" s="60">
        <f>IFERROR(VLOOKUP(B55,秋関!$J:$L,3,FALSE),0)</f>
        <v>0</v>
      </c>
      <c r="I55" s="60">
        <f>IFERROR(VLOOKUP(B55,インカレ!$J:$L,3,FALSE),0)</f>
        <v>0</v>
      </c>
      <c r="J55" s="61">
        <f>IFERROR(VLOOKUP(B55,新人戦!$J:$L,3,FALSE),0)</f>
        <v>0</v>
      </c>
      <c r="K55" s="61">
        <f t="shared" si="3"/>
        <v>0</v>
      </c>
    </row>
    <row r="56" spans="1:11">
      <c r="A56" s="59">
        <f t="shared" si="2"/>
        <v>22</v>
      </c>
      <c r="B56" s="104" t="str">
        <f>選手!K49</f>
        <v>新田 美海</v>
      </c>
      <c r="C56" s="60" t="str">
        <f>IFERROR(VLOOKUP(B56,選手!$K:$M,2,FALSE),"")</f>
        <v>京都大学</v>
      </c>
      <c r="D56" s="60">
        <f>IFERROR(VLOOKUP(B56,選手!$K:$M,3,FALSE),"")</f>
        <v>3</v>
      </c>
      <c r="E56" s="60">
        <f>IFERROR(VLOOKUP(B56,春関!$J:$L,3,FALSE),0)</f>
        <v>0</v>
      </c>
      <c r="F56" s="60">
        <f>IFERROR(VLOOKUP(B56,西日本!$J:$L,3,FALSE),0)</f>
        <v>0</v>
      </c>
      <c r="G56" s="46">
        <f>IFERROR(VLOOKUP(B56,選抜!$J:$L,3,FALSE),0)</f>
        <v>0</v>
      </c>
      <c r="H56" s="60">
        <f>IFERROR(VLOOKUP(B56,秋関!$J:$L,3,FALSE),0)</f>
        <v>0</v>
      </c>
      <c r="I56" s="60">
        <f>IFERROR(VLOOKUP(B56,インカレ!$J:$L,3,FALSE),0)</f>
        <v>0</v>
      </c>
      <c r="J56" s="61">
        <f>IFERROR(VLOOKUP(B56,新人戦!$J:$L,3,FALSE),0)</f>
        <v>0</v>
      </c>
      <c r="K56" s="61">
        <f t="shared" si="3"/>
        <v>0</v>
      </c>
    </row>
    <row r="57" spans="1:11">
      <c r="A57" s="59">
        <f t="shared" si="2"/>
        <v>22</v>
      </c>
      <c r="B57" s="104" t="str">
        <f>選手!K50</f>
        <v>板東 愛樹</v>
      </c>
      <c r="C57" s="60" t="str">
        <f>IFERROR(VLOOKUP(B57,選手!$K:$M,2,FALSE),"")</f>
        <v>京都大学</v>
      </c>
      <c r="D57" s="60">
        <f>IFERROR(VLOOKUP(B57,選手!$K:$M,3,FALSE),"")</f>
        <v>2</v>
      </c>
      <c r="E57" s="60">
        <f>IFERROR(VLOOKUP(B57,春関!$J:$L,3,FALSE),0)</f>
        <v>0</v>
      </c>
      <c r="F57" s="60">
        <f>IFERROR(VLOOKUP(B57,西日本!$J:$L,3,FALSE),0)</f>
        <v>0</v>
      </c>
      <c r="G57" s="46">
        <f>IFERROR(VLOOKUP(B57,選抜!$J:$L,3,FALSE),0)</f>
        <v>0</v>
      </c>
      <c r="H57" s="60">
        <f>IFERROR(VLOOKUP(B57,秋関!$J:$L,3,FALSE),0)</f>
        <v>0</v>
      </c>
      <c r="I57" s="60">
        <f>IFERROR(VLOOKUP(B57,インカレ!$J:$L,3,FALSE),0)</f>
        <v>0</v>
      </c>
      <c r="J57" s="61">
        <f>IFERROR(VLOOKUP(B57,新人戦!$J:$L,3,FALSE),0)</f>
        <v>0</v>
      </c>
      <c r="K57" s="61">
        <f t="shared" si="3"/>
        <v>0</v>
      </c>
    </row>
    <row r="58" spans="1:11">
      <c r="A58" s="59">
        <f t="shared" si="2"/>
        <v>22</v>
      </c>
      <c r="B58" s="104" t="str">
        <f>選手!K51</f>
        <v>藤原 里衣子</v>
      </c>
      <c r="C58" s="60" t="str">
        <f>IFERROR(VLOOKUP(B58,選手!$K:$M,2,FALSE),"")</f>
        <v>京都大学</v>
      </c>
      <c r="D58" s="60">
        <f>IFERROR(VLOOKUP(B58,選手!$K:$M,3,FALSE),"")</f>
        <v>3</v>
      </c>
      <c r="E58" s="60">
        <f>IFERROR(VLOOKUP(B58,春関!$J:$L,3,FALSE),0)</f>
        <v>0</v>
      </c>
      <c r="F58" s="60">
        <f>IFERROR(VLOOKUP(B58,西日本!$J:$L,3,FALSE),0)</f>
        <v>0</v>
      </c>
      <c r="G58" s="46">
        <f>IFERROR(VLOOKUP(B58,選抜!$J:$L,3,FALSE),0)</f>
        <v>0</v>
      </c>
      <c r="H58" s="60">
        <f>IFERROR(VLOOKUP(B58,秋関!$J:$L,3,FALSE),0)</f>
        <v>0</v>
      </c>
      <c r="I58" s="60">
        <f>IFERROR(VLOOKUP(B58,インカレ!$J:$L,3,FALSE),0)</f>
        <v>0</v>
      </c>
      <c r="J58" s="61">
        <f>IFERROR(VLOOKUP(B58,新人戦!$J:$L,3,FALSE),0)</f>
        <v>0</v>
      </c>
      <c r="K58" s="61">
        <f t="shared" si="3"/>
        <v>0</v>
      </c>
    </row>
    <row r="59" spans="1:11">
      <c r="A59" s="59">
        <f t="shared" si="2"/>
        <v>22</v>
      </c>
      <c r="B59" s="104" t="str">
        <f>選手!K52</f>
        <v>柳田 佳菜</v>
      </c>
      <c r="C59" s="60" t="str">
        <f>IFERROR(VLOOKUP(B59,選手!$K:$M,2,FALSE),"")</f>
        <v>京都大学</v>
      </c>
      <c r="D59" s="60">
        <f>IFERROR(VLOOKUP(B59,選手!$K:$M,3,FALSE),"")</f>
        <v>1</v>
      </c>
      <c r="E59" s="60">
        <f>IFERROR(VLOOKUP(B59,春関!$J:$L,3,FALSE),0)</f>
        <v>0</v>
      </c>
      <c r="F59" s="60">
        <f>IFERROR(VLOOKUP(B59,西日本!$J:$L,3,FALSE),0)</f>
        <v>0</v>
      </c>
      <c r="G59" s="46">
        <f>IFERROR(VLOOKUP(B59,選抜!$J:$L,3,FALSE),0)</f>
        <v>0</v>
      </c>
      <c r="H59" s="60">
        <f>IFERROR(VLOOKUP(B59,秋関!$J:$L,3,FALSE),0)</f>
        <v>0</v>
      </c>
      <c r="I59" s="60">
        <f>IFERROR(VLOOKUP(B59,インカレ!$J:$L,3,FALSE),0)</f>
        <v>0</v>
      </c>
      <c r="J59" s="61">
        <f>IFERROR(VLOOKUP(B59,新人戦!$J:$L,3,FALSE),0)</f>
        <v>0</v>
      </c>
      <c r="K59" s="61">
        <f t="shared" si="3"/>
        <v>0</v>
      </c>
    </row>
    <row r="60" spans="1:11">
      <c r="A60" s="59">
        <f t="shared" si="2"/>
        <v>22</v>
      </c>
      <c r="B60" s="104" t="str">
        <f>選手!K53</f>
        <v>脇本 陽成</v>
      </c>
      <c r="C60" s="60" t="str">
        <f>IFERROR(VLOOKUP(B60,選手!$K:$M,2,FALSE),"")</f>
        <v>京都大学</v>
      </c>
      <c r="D60" s="60">
        <f>IFERROR(VLOOKUP(B60,選手!$K:$M,3,FALSE),"")</f>
        <v>1</v>
      </c>
      <c r="E60" s="60">
        <f>IFERROR(VLOOKUP(B60,春関!$J:$L,3,FALSE),0)</f>
        <v>0</v>
      </c>
      <c r="F60" s="60">
        <f>IFERROR(VLOOKUP(B60,西日本!$J:$L,3,FALSE),0)</f>
        <v>0</v>
      </c>
      <c r="G60" s="46">
        <f>IFERROR(VLOOKUP(B60,選抜!$J:$L,3,FALSE),0)</f>
        <v>0</v>
      </c>
      <c r="H60" s="60">
        <f>IFERROR(VLOOKUP(B60,秋関!$J:$L,3,FALSE),0)</f>
        <v>0</v>
      </c>
      <c r="I60" s="60">
        <f>IFERROR(VLOOKUP(B60,インカレ!$J:$L,3,FALSE),0)</f>
        <v>0</v>
      </c>
      <c r="J60" s="61">
        <f>IFERROR(VLOOKUP(B60,新人戦!$J:$L,3,FALSE),0)</f>
        <v>0</v>
      </c>
      <c r="K60" s="61">
        <f t="shared" si="3"/>
        <v>0</v>
      </c>
    </row>
    <row r="61" spans="1:11">
      <c r="A61" s="59">
        <f t="shared" si="2"/>
        <v>22</v>
      </c>
      <c r="B61" s="104" t="str">
        <f>選手!K54</f>
        <v>池西 理香子</v>
      </c>
      <c r="C61" s="60" t="str">
        <f>IFERROR(VLOOKUP(B61,選手!$K:$M,2,FALSE),"")</f>
        <v>近畿大学</v>
      </c>
      <c r="D61" s="60">
        <f>IFERROR(VLOOKUP(B61,選手!$K:$M,3,FALSE),"")</f>
        <v>3</v>
      </c>
      <c r="E61" s="60">
        <f>IFERROR(VLOOKUP(B61,春関!$J:$L,3,FALSE),0)</f>
        <v>0</v>
      </c>
      <c r="F61" s="60">
        <f>IFERROR(VLOOKUP(B61,西日本!$J:$L,3,FALSE),0)</f>
        <v>0</v>
      </c>
      <c r="G61" s="46">
        <f>IFERROR(VLOOKUP(B61,選抜!$J:$L,3,FALSE),0)</f>
        <v>0</v>
      </c>
      <c r="H61" s="60">
        <f>IFERROR(VLOOKUP(B61,秋関!$J:$L,3,FALSE),0)</f>
        <v>0</v>
      </c>
      <c r="I61" s="60">
        <f>IFERROR(VLOOKUP(B61,インカレ!$J:$L,3,FALSE),0)</f>
        <v>0</v>
      </c>
      <c r="J61" s="61">
        <f>IFERROR(VLOOKUP(B61,新人戦!$J:$L,3,FALSE),0)</f>
        <v>0</v>
      </c>
      <c r="K61" s="61">
        <f t="shared" si="3"/>
        <v>0</v>
      </c>
    </row>
    <row r="62" spans="1:11">
      <c r="A62" s="59">
        <f t="shared" si="2"/>
        <v>22</v>
      </c>
      <c r="B62" s="104" t="str">
        <f>選手!K55</f>
        <v>崎原 舞</v>
      </c>
      <c r="C62" s="60" t="str">
        <f>IFERROR(VLOOKUP(B62,選手!$K:$M,2,FALSE),"")</f>
        <v>近畿大学</v>
      </c>
      <c r="D62" s="60">
        <f>IFERROR(VLOOKUP(B62,選手!$K:$M,3,FALSE),"")</f>
        <v>2</v>
      </c>
      <c r="E62" s="60">
        <f>IFERROR(VLOOKUP(B62,春関!$J:$L,3,FALSE),0)</f>
        <v>0</v>
      </c>
      <c r="F62" s="60">
        <f>IFERROR(VLOOKUP(B62,西日本!$J:$L,3,FALSE),0)</f>
        <v>0</v>
      </c>
      <c r="G62" s="46">
        <f>IFERROR(VLOOKUP(B62,選抜!$J:$L,3,FALSE),0)</f>
        <v>0</v>
      </c>
      <c r="H62" s="60">
        <f>IFERROR(VLOOKUP(B62,秋関!$J:$L,3,FALSE),0)</f>
        <v>0</v>
      </c>
      <c r="I62" s="60">
        <f>IFERROR(VLOOKUP(B62,インカレ!$J:$L,3,FALSE),0)</f>
        <v>0</v>
      </c>
      <c r="J62" s="61">
        <f>IFERROR(VLOOKUP(B62,新人戦!$J:$L,3,FALSE),0)</f>
        <v>0</v>
      </c>
      <c r="K62" s="61">
        <f t="shared" si="3"/>
        <v>0</v>
      </c>
    </row>
    <row r="63" spans="1:11">
      <c r="A63" s="59">
        <f t="shared" si="2"/>
        <v>22</v>
      </c>
      <c r="B63" s="104" t="str">
        <f>選手!K56</f>
        <v>古城 亜弥</v>
      </c>
      <c r="C63" s="60" t="str">
        <f>IFERROR(VLOOKUP(B63,選手!$K:$M,2,FALSE),"")</f>
        <v>近畿大学</v>
      </c>
      <c r="D63" s="60">
        <f>IFERROR(VLOOKUP(B63,選手!$K:$M,3,FALSE),"")</f>
        <v>2</v>
      </c>
      <c r="E63" s="60">
        <f>IFERROR(VLOOKUP(B63,春関!$J:$L,3,FALSE),0)</f>
        <v>0</v>
      </c>
      <c r="F63" s="60">
        <f>IFERROR(VLOOKUP(B63,西日本!$J:$L,3,FALSE),0)</f>
        <v>0</v>
      </c>
      <c r="G63" s="46">
        <f>IFERROR(VLOOKUP(B63,選抜!$J:$L,3,FALSE),0)</f>
        <v>0</v>
      </c>
      <c r="H63" s="60">
        <f>IFERROR(VLOOKUP(B63,秋関!$J:$L,3,FALSE),0)</f>
        <v>0</v>
      </c>
      <c r="I63" s="60">
        <f>IFERROR(VLOOKUP(B63,インカレ!$J:$L,3,FALSE),0)</f>
        <v>0</v>
      </c>
      <c r="J63" s="61">
        <f>IFERROR(VLOOKUP(B63,新人戦!$J:$L,3,FALSE),0)</f>
        <v>0</v>
      </c>
      <c r="K63" s="61">
        <f t="shared" si="3"/>
        <v>0</v>
      </c>
    </row>
    <row r="64" spans="1:11">
      <c r="A64" s="59">
        <f t="shared" si="2"/>
        <v>22</v>
      </c>
      <c r="B64" s="104" t="str">
        <f>選手!K57</f>
        <v>堀 実咲</v>
      </c>
      <c r="C64" s="60" t="str">
        <f>IFERROR(VLOOKUP(B64,選手!$K:$M,2,FALSE),"")</f>
        <v>近畿大学</v>
      </c>
      <c r="D64" s="60">
        <f>IFERROR(VLOOKUP(B64,選手!$K:$M,3,FALSE),"")</f>
        <v>2</v>
      </c>
      <c r="E64" s="60">
        <f>IFERROR(VLOOKUP(B64,春関!$J:$L,3,FALSE),0)</f>
        <v>0</v>
      </c>
      <c r="F64" s="60">
        <f>IFERROR(VLOOKUP(B64,西日本!$J:$L,3,FALSE),0)</f>
        <v>0</v>
      </c>
      <c r="G64" s="46">
        <f>IFERROR(VLOOKUP(B64,選抜!$J:$L,3,FALSE),0)</f>
        <v>0</v>
      </c>
      <c r="H64" s="60">
        <f>IFERROR(VLOOKUP(B64,秋関!$J:$L,3,FALSE),0)</f>
        <v>0</v>
      </c>
      <c r="I64" s="60">
        <f>IFERROR(VLOOKUP(B64,インカレ!$J:$L,3,FALSE),0)</f>
        <v>0</v>
      </c>
      <c r="J64" s="61">
        <f>IFERROR(VLOOKUP(B64,新人戦!$J:$L,3,FALSE),0)</f>
        <v>0</v>
      </c>
      <c r="K64" s="61">
        <f t="shared" si="3"/>
        <v>0</v>
      </c>
    </row>
    <row r="65" spans="1:11">
      <c r="A65" s="59">
        <f t="shared" si="2"/>
        <v>22</v>
      </c>
      <c r="B65" s="104" t="str">
        <f>選手!K58</f>
        <v>前原 くるみ</v>
      </c>
      <c r="C65" s="60" t="str">
        <f>IFERROR(VLOOKUP(B65,選手!$K:$M,2,FALSE),"")</f>
        <v>近畿大学</v>
      </c>
      <c r="D65" s="60">
        <f>IFERROR(VLOOKUP(B65,選手!$K:$M,3,FALSE),"")</f>
        <v>2</v>
      </c>
      <c r="E65" s="60">
        <f>IFERROR(VLOOKUP(B65,春関!$J:$L,3,FALSE),0)</f>
        <v>0</v>
      </c>
      <c r="F65" s="60">
        <f>IFERROR(VLOOKUP(B65,西日本!$J:$L,3,FALSE),0)</f>
        <v>0</v>
      </c>
      <c r="G65" s="46">
        <f>IFERROR(VLOOKUP(B65,選抜!$J:$L,3,FALSE),0)</f>
        <v>0</v>
      </c>
      <c r="H65" s="60">
        <f>IFERROR(VLOOKUP(B65,秋関!$J:$L,3,FALSE),0)</f>
        <v>0</v>
      </c>
      <c r="I65" s="60">
        <f>IFERROR(VLOOKUP(B65,インカレ!$J:$L,3,FALSE),0)</f>
        <v>0</v>
      </c>
      <c r="J65" s="61">
        <f>IFERROR(VLOOKUP(B65,新人戦!$J:$L,3,FALSE),0)</f>
        <v>0</v>
      </c>
      <c r="K65" s="61">
        <f t="shared" si="3"/>
        <v>0</v>
      </c>
    </row>
    <row r="66" spans="1:11">
      <c r="A66" s="59">
        <f t="shared" ref="A66:A97" si="4">RANK($K66,$K:$K)</f>
        <v>22</v>
      </c>
      <c r="B66" s="104" t="str">
        <f>選手!K59</f>
        <v>田中 日菜子</v>
      </c>
      <c r="C66" s="60" t="str">
        <f>IFERROR(VLOOKUP(B66,選手!$K:$M,2,FALSE),"")</f>
        <v>甲南大学</v>
      </c>
      <c r="D66" s="60">
        <f>IFERROR(VLOOKUP(B66,選手!$K:$M,3,FALSE),"")</f>
        <v>4</v>
      </c>
      <c r="E66" s="60">
        <f>IFERROR(VLOOKUP(B66,春関!$J:$L,3,FALSE),0)</f>
        <v>0</v>
      </c>
      <c r="F66" s="60">
        <f>IFERROR(VLOOKUP(B66,西日本!$J:$L,3,FALSE),0)</f>
        <v>0</v>
      </c>
      <c r="G66" s="46">
        <f>IFERROR(VLOOKUP(B66,選抜!$J:$L,3,FALSE),0)</f>
        <v>0</v>
      </c>
      <c r="H66" s="60">
        <f>IFERROR(VLOOKUP(B66,秋関!$J:$L,3,FALSE),0)</f>
        <v>0</v>
      </c>
      <c r="I66" s="60">
        <f>IFERROR(VLOOKUP(B66,インカレ!$J:$L,3,FALSE),0)</f>
        <v>0</v>
      </c>
      <c r="J66" s="61">
        <f>IFERROR(VLOOKUP(B66,新人戦!$J:$L,3,FALSE),0)</f>
        <v>0</v>
      </c>
      <c r="K66" s="61">
        <f t="shared" ref="K66:K97" si="5">LARGE(E66:J66,1)+LARGE(E66:J66,2)+LARGE(E66:J66,3)</f>
        <v>0</v>
      </c>
    </row>
    <row r="67" spans="1:11">
      <c r="A67" s="59">
        <f t="shared" si="4"/>
        <v>22</v>
      </c>
      <c r="B67" s="104" t="str">
        <f>選手!K60</f>
        <v>稲田 朱音</v>
      </c>
      <c r="C67" s="60" t="str">
        <f>IFERROR(VLOOKUP(B67,選手!$K:$M,2,FALSE),"")</f>
        <v>甲南大学</v>
      </c>
      <c r="D67" s="60">
        <f>IFERROR(VLOOKUP(B67,選手!$K:$M,3,FALSE),"")</f>
        <v>3</v>
      </c>
      <c r="E67" s="60">
        <f>IFERROR(VLOOKUP(B67,春関!$J:$L,3,FALSE),0)</f>
        <v>0</v>
      </c>
      <c r="F67" s="60">
        <f>IFERROR(VLOOKUP(B67,西日本!$J:$L,3,FALSE),0)</f>
        <v>0</v>
      </c>
      <c r="G67" s="46">
        <f>IFERROR(VLOOKUP(B67,選抜!$J:$L,3,FALSE),0)</f>
        <v>0</v>
      </c>
      <c r="H67" s="60">
        <f>IFERROR(VLOOKUP(B67,秋関!$J:$L,3,FALSE),0)</f>
        <v>0</v>
      </c>
      <c r="I67" s="60">
        <f>IFERROR(VLOOKUP(B67,インカレ!$J:$L,3,FALSE),0)</f>
        <v>0</v>
      </c>
      <c r="J67" s="61">
        <f>IFERROR(VLOOKUP(B67,新人戦!$J:$L,3,FALSE),0)</f>
        <v>0</v>
      </c>
      <c r="K67" s="61">
        <f t="shared" si="5"/>
        <v>0</v>
      </c>
    </row>
    <row r="68" spans="1:11">
      <c r="A68" s="59">
        <f t="shared" si="4"/>
        <v>22</v>
      </c>
      <c r="B68" s="104" t="str">
        <f>選手!K61</f>
        <v>薄井 麻央</v>
      </c>
      <c r="C68" s="60" t="str">
        <f>IFERROR(VLOOKUP(B68,選手!$K:$M,2,FALSE),"")</f>
        <v>甲南大学</v>
      </c>
      <c r="D68" s="60">
        <f>IFERROR(VLOOKUP(B68,選手!$K:$M,3,FALSE),"")</f>
        <v>3</v>
      </c>
      <c r="E68" s="60">
        <f>IFERROR(VLOOKUP(B68,春関!$J:$L,3,FALSE),0)</f>
        <v>0</v>
      </c>
      <c r="F68" s="60">
        <f>IFERROR(VLOOKUP(B68,西日本!$J:$L,3,FALSE),0)</f>
        <v>0</v>
      </c>
      <c r="G68" s="46">
        <f>IFERROR(VLOOKUP(B68,選抜!$J:$L,3,FALSE),0)</f>
        <v>0</v>
      </c>
      <c r="H68" s="60">
        <f>IFERROR(VLOOKUP(B68,秋関!$J:$L,3,FALSE),0)</f>
        <v>0</v>
      </c>
      <c r="I68" s="60">
        <f>IFERROR(VLOOKUP(B68,インカレ!$J:$L,3,FALSE),0)</f>
        <v>0</v>
      </c>
      <c r="J68" s="61">
        <f>IFERROR(VLOOKUP(B68,新人戦!$J:$L,3,FALSE),0)</f>
        <v>0</v>
      </c>
      <c r="K68" s="61">
        <f t="shared" si="5"/>
        <v>0</v>
      </c>
    </row>
    <row r="69" spans="1:11">
      <c r="A69" s="59">
        <f t="shared" si="4"/>
        <v>22</v>
      </c>
      <c r="B69" s="104" t="str">
        <f>選手!K62</f>
        <v>甲斐 美咲</v>
      </c>
      <c r="C69" s="60" t="str">
        <f>IFERROR(VLOOKUP(B69,選手!$K:$M,2,FALSE),"")</f>
        <v>甲南大学</v>
      </c>
      <c r="D69" s="60">
        <f>IFERROR(VLOOKUP(B69,選手!$K:$M,3,FALSE),"")</f>
        <v>3</v>
      </c>
      <c r="E69" s="60">
        <f>IFERROR(VLOOKUP(B69,春関!$J:$L,3,FALSE),0)</f>
        <v>0</v>
      </c>
      <c r="F69" s="60">
        <f>IFERROR(VLOOKUP(B69,西日本!$J:$L,3,FALSE),0)</f>
        <v>0</v>
      </c>
      <c r="G69" s="46">
        <f>IFERROR(VLOOKUP(B69,選抜!$J:$L,3,FALSE),0)</f>
        <v>0</v>
      </c>
      <c r="H69" s="60">
        <f>IFERROR(VLOOKUP(B69,秋関!$J:$L,3,FALSE),0)</f>
        <v>0</v>
      </c>
      <c r="I69" s="60">
        <f>IFERROR(VLOOKUP(B69,インカレ!$J:$L,3,FALSE),0)</f>
        <v>0</v>
      </c>
      <c r="J69" s="61">
        <f>IFERROR(VLOOKUP(B69,新人戦!$J:$L,3,FALSE),0)</f>
        <v>0</v>
      </c>
      <c r="K69" s="61">
        <f t="shared" si="5"/>
        <v>0</v>
      </c>
    </row>
    <row r="70" spans="1:11">
      <c r="A70" s="59">
        <f t="shared" si="4"/>
        <v>22</v>
      </c>
      <c r="B70" s="104" t="str">
        <f>選手!K63</f>
        <v>藤井 彩乃</v>
      </c>
      <c r="C70" s="60" t="str">
        <f>IFERROR(VLOOKUP(B70,選手!$K:$M,2,FALSE),"")</f>
        <v>甲南大学</v>
      </c>
      <c r="D70" s="60">
        <f>IFERROR(VLOOKUP(B70,選手!$K:$M,3,FALSE),"")</f>
        <v>3</v>
      </c>
      <c r="E70" s="60">
        <f>IFERROR(VLOOKUP(B70,春関!$J:$L,3,FALSE),0)</f>
        <v>0</v>
      </c>
      <c r="F70" s="60">
        <f>IFERROR(VLOOKUP(B70,西日本!$J:$L,3,FALSE),0)</f>
        <v>0</v>
      </c>
      <c r="G70" s="46">
        <f>IFERROR(VLOOKUP(B70,選抜!$J:$L,3,FALSE),0)</f>
        <v>0</v>
      </c>
      <c r="H70" s="60">
        <f>IFERROR(VLOOKUP(B70,秋関!$J:$L,3,FALSE),0)</f>
        <v>0</v>
      </c>
      <c r="I70" s="60">
        <f>IFERROR(VLOOKUP(B70,インカレ!$J:$L,3,FALSE),0)</f>
        <v>0</v>
      </c>
      <c r="J70" s="61">
        <f>IFERROR(VLOOKUP(B70,新人戦!$J:$L,3,FALSE),0)</f>
        <v>0</v>
      </c>
      <c r="K70" s="61">
        <f t="shared" si="5"/>
        <v>0</v>
      </c>
    </row>
    <row r="71" spans="1:11">
      <c r="A71" s="59">
        <f t="shared" si="4"/>
        <v>22</v>
      </c>
      <c r="B71" s="104" t="str">
        <f>選手!K64</f>
        <v>藤井 麻琴</v>
      </c>
      <c r="C71" s="60" t="str">
        <f>IFERROR(VLOOKUP(B71,選手!$K:$M,2,FALSE),"")</f>
        <v>甲南大学</v>
      </c>
      <c r="D71" s="60">
        <f>IFERROR(VLOOKUP(B71,選手!$K:$M,3,FALSE),"")</f>
        <v>3</v>
      </c>
      <c r="E71" s="60">
        <f>IFERROR(VLOOKUP(B71,春関!$J:$L,3,FALSE),0)</f>
        <v>0</v>
      </c>
      <c r="F71" s="60">
        <f>IFERROR(VLOOKUP(B71,西日本!$J:$L,3,FALSE),0)</f>
        <v>0</v>
      </c>
      <c r="G71" s="46">
        <f>IFERROR(VLOOKUP(B71,選抜!$J:$L,3,FALSE),0)</f>
        <v>0</v>
      </c>
      <c r="H71" s="60">
        <f>IFERROR(VLOOKUP(B71,秋関!$J:$L,3,FALSE),0)</f>
        <v>0</v>
      </c>
      <c r="I71" s="60">
        <f>IFERROR(VLOOKUP(B71,インカレ!$J:$L,3,FALSE),0)</f>
        <v>0</v>
      </c>
      <c r="J71" s="61">
        <f>IFERROR(VLOOKUP(B71,新人戦!$J:$L,3,FALSE),0)</f>
        <v>0</v>
      </c>
      <c r="K71" s="61">
        <f t="shared" si="5"/>
        <v>0</v>
      </c>
    </row>
    <row r="72" spans="1:11">
      <c r="A72" s="59">
        <f t="shared" si="4"/>
        <v>22</v>
      </c>
      <c r="B72" s="104" t="str">
        <f>選手!K66</f>
        <v>森川 真緒</v>
      </c>
      <c r="C72" s="60" t="str">
        <f>IFERROR(VLOOKUP(B72,選手!$K:$M,2,FALSE),"")</f>
        <v>甲南大学</v>
      </c>
      <c r="D72" s="60">
        <f>IFERROR(VLOOKUP(B72,選手!$K:$M,3,FALSE),"")</f>
        <v>3</v>
      </c>
      <c r="E72" s="60">
        <f>IFERROR(VLOOKUP(B72,春関!$J:$L,3,FALSE),0)</f>
        <v>0</v>
      </c>
      <c r="F72" s="60">
        <f>IFERROR(VLOOKUP(B72,西日本!$J:$L,3,FALSE),0)</f>
        <v>0</v>
      </c>
      <c r="G72" s="46">
        <f>IFERROR(VLOOKUP(B72,選抜!$J:$L,3,FALSE),0)</f>
        <v>0</v>
      </c>
      <c r="H72" s="60">
        <f>IFERROR(VLOOKUP(B72,秋関!$J:$L,3,FALSE),0)</f>
        <v>0</v>
      </c>
      <c r="I72" s="60">
        <f>IFERROR(VLOOKUP(B72,インカレ!$J:$L,3,FALSE),0)</f>
        <v>0</v>
      </c>
      <c r="J72" s="61">
        <f>IFERROR(VLOOKUP(B72,新人戦!$J:$L,3,FALSE),0)</f>
        <v>0</v>
      </c>
      <c r="K72" s="61">
        <f t="shared" si="5"/>
        <v>0</v>
      </c>
    </row>
    <row r="73" spans="1:11">
      <c r="A73" s="59">
        <f t="shared" si="4"/>
        <v>22</v>
      </c>
      <c r="B73" s="104" t="str">
        <f>選手!K67</f>
        <v>白澤 佳乃</v>
      </c>
      <c r="C73" s="60" t="str">
        <f>IFERROR(VLOOKUP(B73,選手!$K:$M,2,FALSE),"")</f>
        <v>甲南大学</v>
      </c>
      <c r="D73" s="60">
        <f>IFERROR(VLOOKUP(B73,選手!$K:$M,3,FALSE),"")</f>
        <v>2</v>
      </c>
      <c r="E73" s="60">
        <f>IFERROR(VLOOKUP(B73,春関!$J:$L,3,FALSE),0)</f>
        <v>0</v>
      </c>
      <c r="F73" s="60">
        <f>IFERROR(VLOOKUP(B73,西日本!$J:$L,3,FALSE),0)</f>
        <v>0</v>
      </c>
      <c r="G73" s="46">
        <f>IFERROR(VLOOKUP(B73,選抜!$J:$L,3,FALSE),0)</f>
        <v>0</v>
      </c>
      <c r="H73" s="60">
        <f>IFERROR(VLOOKUP(B73,秋関!$J:$L,3,FALSE),0)</f>
        <v>0</v>
      </c>
      <c r="I73" s="60">
        <f>IFERROR(VLOOKUP(B73,インカレ!$J:$L,3,FALSE),0)</f>
        <v>0</v>
      </c>
      <c r="J73" s="61">
        <f>IFERROR(VLOOKUP(B73,新人戦!$J:$L,3,FALSE),0)</f>
        <v>0</v>
      </c>
      <c r="K73" s="61">
        <f t="shared" si="5"/>
        <v>0</v>
      </c>
    </row>
    <row r="74" spans="1:11">
      <c r="A74" s="59">
        <f t="shared" si="4"/>
        <v>22</v>
      </c>
      <c r="B74" s="104" t="str">
        <f>選手!K68</f>
        <v>谷ノ上 季里音</v>
      </c>
      <c r="C74" s="60" t="str">
        <f>IFERROR(VLOOKUP(B74,選手!$K:$M,2,FALSE),"")</f>
        <v>甲南大学</v>
      </c>
      <c r="D74" s="60">
        <f>IFERROR(VLOOKUP(B74,選手!$K:$M,3,FALSE),"")</f>
        <v>2</v>
      </c>
      <c r="E74" s="60">
        <f>IFERROR(VLOOKUP(B74,春関!$J:$L,3,FALSE),0)</f>
        <v>0</v>
      </c>
      <c r="F74" s="60">
        <f>IFERROR(VLOOKUP(B74,西日本!$J:$L,3,FALSE),0)</f>
        <v>0</v>
      </c>
      <c r="G74" s="46">
        <f>IFERROR(VLOOKUP(B74,選抜!$J:$L,3,FALSE),0)</f>
        <v>0</v>
      </c>
      <c r="H74" s="60">
        <f>IFERROR(VLOOKUP(B74,秋関!$J:$L,3,FALSE),0)</f>
        <v>0</v>
      </c>
      <c r="I74" s="60">
        <f>IFERROR(VLOOKUP(B74,インカレ!$J:$L,3,FALSE),0)</f>
        <v>0</v>
      </c>
      <c r="J74" s="61">
        <f>IFERROR(VLOOKUP(B74,新人戦!$J:$L,3,FALSE),0)</f>
        <v>0</v>
      </c>
      <c r="K74" s="61">
        <f t="shared" si="5"/>
        <v>0</v>
      </c>
    </row>
    <row r="75" spans="1:11">
      <c r="A75" s="59">
        <f t="shared" si="4"/>
        <v>22</v>
      </c>
      <c r="B75" s="104" t="str">
        <f>選手!K69</f>
        <v>川端 芽愛</v>
      </c>
      <c r="C75" s="60" t="str">
        <f>IFERROR(VLOOKUP(B75,選手!$K:$M,2,FALSE),"")</f>
        <v>甲南大学</v>
      </c>
      <c r="D75" s="60">
        <f>IFERROR(VLOOKUP(B75,選手!$K:$M,3,FALSE),"")</f>
        <v>1</v>
      </c>
      <c r="E75" s="60">
        <f>IFERROR(VLOOKUP(B75,春関!$J:$L,3,FALSE),0)</f>
        <v>0</v>
      </c>
      <c r="F75" s="60">
        <f>IFERROR(VLOOKUP(B75,西日本!$J:$L,3,FALSE),0)</f>
        <v>0</v>
      </c>
      <c r="G75" s="46">
        <f>IFERROR(VLOOKUP(B75,選抜!$J:$L,3,FALSE),0)</f>
        <v>0</v>
      </c>
      <c r="H75" s="60">
        <f>IFERROR(VLOOKUP(B75,秋関!$J:$L,3,FALSE),0)</f>
        <v>0</v>
      </c>
      <c r="I75" s="60">
        <f>IFERROR(VLOOKUP(B75,インカレ!$J:$L,3,FALSE),0)</f>
        <v>0</v>
      </c>
      <c r="J75" s="61">
        <f>IFERROR(VLOOKUP(B75,新人戦!$J:$L,3,FALSE),0)</f>
        <v>0</v>
      </c>
      <c r="K75" s="61">
        <f t="shared" si="5"/>
        <v>0</v>
      </c>
    </row>
    <row r="76" spans="1:11">
      <c r="A76" s="59">
        <f t="shared" si="4"/>
        <v>22</v>
      </c>
      <c r="B76" s="104" t="str">
        <f>選手!K71</f>
        <v>山崎 葉月</v>
      </c>
      <c r="C76" s="60" t="str">
        <f>IFERROR(VLOOKUP(B76,選手!$K:$M,2,FALSE),"")</f>
        <v>四国大学</v>
      </c>
      <c r="D76" s="60">
        <f>IFERROR(VLOOKUP(B76,選手!$K:$M,3,FALSE),"")</f>
        <v>4</v>
      </c>
      <c r="E76" s="60">
        <f>IFERROR(VLOOKUP(B76,春関!$J:$L,3,FALSE),0)</f>
        <v>0</v>
      </c>
      <c r="F76" s="60">
        <f>IFERROR(VLOOKUP(B76,西日本!$J:$L,3,FALSE),0)</f>
        <v>0</v>
      </c>
      <c r="G76" s="46">
        <f>IFERROR(VLOOKUP(B76,選抜!$J:$L,3,FALSE),0)</f>
        <v>0</v>
      </c>
      <c r="H76" s="60">
        <f>IFERROR(VLOOKUP(B76,秋関!$J:$L,3,FALSE),0)</f>
        <v>0</v>
      </c>
      <c r="I76" s="60">
        <f>IFERROR(VLOOKUP(B76,インカレ!$J:$L,3,FALSE),0)</f>
        <v>0</v>
      </c>
      <c r="J76" s="61">
        <f>IFERROR(VLOOKUP(B76,新人戦!$J:$L,3,FALSE),0)</f>
        <v>0</v>
      </c>
      <c r="K76" s="61">
        <f t="shared" si="5"/>
        <v>0</v>
      </c>
    </row>
    <row r="77" spans="1:11">
      <c r="A77" s="59">
        <f t="shared" si="4"/>
        <v>22</v>
      </c>
      <c r="B77" s="104" t="str">
        <f>選手!K72</f>
        <v>加藤 愛理</v>
      </c>
      <c r="C77" s="60" t="str">
        <f>IFERROR(VLOOKUP(B77,選手!$K:$M,2,FALSE),"")</f>
        <v>四国大学</v>
      </c>
      <c r="D77" s="60">
        <f>IFERROR(VLOOKUP(B77,選手!$K:$M,3,FALSE),"")</f>
        <v>3</v>
      </c>
      <c r="E77" s="60">
        <f>IFERROR(VLOOKUP(B77,春関!$J:$L,3,FALSE),0)</f>
        <v>0</v>
      </c>
      <c r="F77" s="60">
        <f>IFERROR(VLOOKUP(B77,西日本!$J:$L,3,FALSE),0)</f>
        <v>0</v>
      </c>
      <c r="G77" s="46">
        <f>IFERROR(VLOOKUP(B77,選抜!$J:$L,3,FALSE),0)</f>
        <v>0</v>
      </c>
      <c r="H77" s="60">
        <f>IFERROR(VLOOKUP(B77,秋関!$J:$L,3,FALSE),0)</f>
        <v>0</v>
      </c>
      <c r="I77" s="60">
        <f>IFERROR(VLOOKUP(B77,インカレ!$J:$L,3,FALSE),0)</f>
        <v>0</v>
      </c>
      <c r="J77" s="61">
        <f>IFERROR(VLOOKUP(B77,新人戦!$J:$L,3,FALSE),0)</f>
        <v>0</v>
      </c>
      <c r="K77" s="61">
        <f t="shared" si="5"/>
        <v>0</v>
      </c>
    </row>
    <row r="78" spans="1:11">
      <c r="A78" s="59">
        <f t="shared" si="4"/>
        <v>22</v>
      </c>
      <c r="B78" s="104" t="str">
        <f>選手!K73</f>
        <v>西 歩果</v>
      </c>
      <c r="C78" s="60" t="str">
        <f>IFERROR(VLOOKUP(B78,選手!$K:$M,2,FALSE),"")</f>
        <v>四国大学</v>
      </c>
      <c r="D78" s="60">
        <f>IFERROR(VLOOKUP(B78,選手!$K:$M,3,FALSE),"")</f>
        <v>1</v>
      </c>
      <c r="E78" s="60">
        <f>IFERROR(VLOOKUP(B78,春関!$J:$L,3,FALSE),0)</f>
        <v>0</v>
      </c>
      <c r="F78" s="60">
        <f>IFERROR(VLOOKUP(B78,西日本!$J:$L,3,FALSE),0)</f>
        <v>0</v>
      </c>
      <c r="G78" s="46">
        <f>IFERROR(VLOOKUP(B78,選抜!$J:$L,3,FALSE),0)</f>
        <v>0</v>
      </c>
      <c r="H78" s="60">
        <f>IFERROR(VLOOKUP(B78,秋関!$J:$L,3,FALSE),0)</f>
        <v>0</v>
      </c>
      <c r="I78" s="60">
        <f>IFERROR(VLOOKUP(B78,インカレ!$J:$L,3,FALSE),0)</f>
        <v>0</v>
      </c>
      <c r="J78" s="61">
        <f>IFERROR(VLOOKUP(B78,新人戦!$J:$L,3,FALSE),0)</f>
        <v>0</v>
      </c>
      <c r="K78" s="61">
        <f t="shared" si="5"/>
        <v>0</v>
      </c>
    </row>
    <row r="79" spans="1:11">
      <c r="A79" s="59">
        <f t="shared" si="4"/>
        <v>22</v>
      </c>
      <c r="B79" s="104" t="str">
        <f>選手!K74</f>
        <v>熊尾 弥月</v>
      </c>
      <c r="C79" s="60" t="str">
        <f>IFERROR(VLOOKUP(B79,選手!$K:$M,2,FALSE),"")</f>
        <v>四国大学</v>
      </c>
      <c r="D79" s="60">
        <f>IFERROR(VLOOKUP(B79,選手!$K:$M,3,FALSE),"")</f>
        <v>1</v>
      </c>
      <c r="E79" s="60">
        <f>IFERROR(VLOOKUP(B79,春関!$J:$L,3,FALSE),0)</f>
        <v>0</v>
      </c>
      <c r="F79" s="60">
        <f>IFERROR(VLOOKUP(B79,西日本!$J:$L,3,FALSE),0)</f>
        <v>0</v>
      </c>
      <c r="G79" s="46">
        <f>IFERROR(VLOOKUP(B79,選抜!$J:$L,3,FALSE),0)</f>
        <v>0</v>
      </c>
      <c r="H79" s="60">
        <f>IFERROR(VLOOKUP(B79,秋関!$J:$L,3,FALSE),0)</f>
        <v>0</v>
      </c>
      <c r="I79" s="60">
        <f>IFERROR(VLOOKUP(B79,インカレ!$J:$L,3,FALSE),0)</f>
        <v>0</v>
      </c>
      <c r="J79" s="61">
        <f>IFERROR(VLOOKUP(B79,新人戦!$J:$L,3,FALSE),0)</f>
        <v>0</v>
      </c>
      <c r="K79" s="61">
        <f t="shared" si="5"/>
        <v>0</v>
      </c>
    </row>
    <row r="80" spans="1:11">
      <c r="A80" s="59">
        <f t="shared" si="4"/>
        <v>22</v>
      </c>
      <c r="B80" s="104" t="str">
        <f>選手!K75</f>
        <v>武田 璃奈</v>
      </c>
      <c r="C80" s="60" t="str">
        <f>IFERROR(VLOOKUP(B80,選手!$K:$M,2,FALSE),"")</f>
        <v>大阪大学</v>
      </c>
      <c r="D80" s="60">
        <f>IFERROR(VLOOKUP(B80,選手!$K:$M,3,FALSE),"")</f>
        <v>4</v>
      </c>
      <c r="E80" s="60">
        <f>IFERROR(VLOOKUP(B80,春関!$J:$L,3,FALSE),0)</f>
        <v>0</v>
      </c>
      <c r="F80" s="60">
        <f>IFERROR(VLOOKUP(B80,西日本!$J:$L,3,FALSE),0)</f>
        <v>0</v>
      </c>
      <c r="G80" s="46">
        <f>IFERROR(VLOOKUP(B80,選抜!$J:$L,3,FALSE),0)</f>
        <v>0</v>
      </c>
      <c r="H80" s="60">
        <f>IFERROR(VLOOKUP(B80,秋関!$J:$L,3,FALSE),0)</f>
        <v>0</v>
      </c>
      <c r="I80" s="60">
        <f>IFERROR(VLOOKUP(B80,インカレ!$J:$L,3,FALSE),0)</f>
        <v>0</v>
      </c>
      <c r="J80" s="61">
        <f>IFERROR(VLOOKUP(B80,新人戦!$J:$L,3,FALSE),0)</f>
        <v>0</v>
      </c>
      <c r="K80" s="61">
        <f t="shared" si="5"/>
        <v>0</v>
      </c>
    </row>
    <row r="81" spans="1:11">
      <c r="A81" s="59">
        <f t="shared" si="4"/>
        <v>22</v>
      </c>
      <c r="B81" s="104" t="str">
        <f>選手!K76</f>
        <v>藤井 真央</v>
      </c>
      <c r="C81" s="60" t="str">
        <f>IFERROR(VLOOKUP(B81,選手!$K:$M,2,FALSE),"")</f>
        <v>大阪大学</v>
      </c>
      <c r="D81" s="60">
        <f>IFERROR(VLOOKUP(B81,選手!$K:$M,3,FALSE),"")</f>
        <v>4</v>
      </c>
      <c r="E81" s="60">
        <f>IFERROR(VLOOKUP(B81,春関!$J:$L,3,FALSE),0)</f>
        <v>0</v>
      </c>
      <c r="F81" s="60">
        <f>IFERROR(VLOOKUP(B81,西日本!$J:$L,3,FALSE),0)</f>
        <v>0</v>
      </c>
      <c r="G81" s="46">
        <f>IFERROR(VLOOKUP(B81,選抜!$J:$L,3,FALSE),0)</f>
        <v>0</v>
      </c>
      <c r="H81" s="60">
        <f>IFERROR(VLOOKUP(B81,秋関!$J:$L,3,FALSE),0)</f>
        <v>0</v>
      </c>
      <c r="I81" s="60">
        <f>IFERROR(VLOOKUP(B81,インカレ!$J:$L,3,FALSE),0)</f>
        <v>0</v>
      </c>
      <c r="J81" s="61">
        <f>IFERROR(VLOOKUP(B81,新人戦!$J:$L,3,FALSE),0)</f>
        <v>0</v>
      </c>
      <c r="K81" s="61">
        <f t="shared" si="5"/>
        <v>0</v>
      </c>
    </row>
    <row r="82" spans="1:11">
      <c r="A82" s="59">
        <f t="shared" si="4"/>
        <v>22</v>
      </c>
      <c r="B82" s="104" t="str">
        <f>選手!K77</f>
        <v>松本 梨佳子</v>
      </c>
      <c r="C82" s="60" t="str">
        <f>IFERROR(VLOOKUP(B82,選手!$K:$M,2,FALSE),"")</f>
        <v>大阪大学</v>
      </c>
      <c r="D82" s="60">
        <f>IFERROR(VLOOKUP(B82,選手!$K:$M,3,FALSE),"")</f>
        <v>4</v>
      </c>
      <c r="E82" s="60">
        <f>IFERROR(VLOOKUP(B82,春関!$J:$L,3,FALSE),0)</f>
        <v>0</v>
      </c>
      <c r="F82" s="60">
        <f>IFERROR(VLOOKUP(B82,西日本!$J:$L,3,FALSE),0)</f>
        <v>0</v>
      </c>
      <c r="G82" s="46">
        <f>IFERROR(VLOOKUP(B82,選抜!$J:$L,3,FALSE),0)</f>
        <v>0</v>
      </c>
      <c r="H82" s="60">
        <f>IFERROR(VLOOKUP(B82,秋関!$J:$L,3,FALSE),0)</f>
        <v>0</v>
      </c>
      <c r="I82" s="60">
        <f>IFERROR(VLOOKUP(B82,インカレ!$J:$L,3,FALSE),0)</f>
        <v>0</v>
      </c>
      <c r="J82" s="61">
        <f>IFERROR(VLOOKUP(B82,新人戦!$J:$L,3,FALSE),0)</f>
        <v>0</v>
      </c>
      <c r="K82" s="61">
        <f t="shared" si="5"/>
        <v>0</v>
      </c>
    </row>
    <row r="83" spans="1:11">
      <c r="A83" s="59">
        <f t="shared" si="4"/>
        <v>22</v>
      </c>
      <c r="B83" s="104" t="str">
        <f>選手!K78</f>
        <v>森 愛夏</v>
      </c>
      <c r="C83" s="60" t="str">
        <f>IFERROR(VLOOKUP(B83,選手!$K:$M,2,FALSE),"")</f>
        <v>大阪大学</v>
      </c>
      <c r="D83" s="60">
        <f>IFERROR(VLOOKUP(B83,選手!$K:$M,3,FALSE),"")</f>
        <v>4</v>
      </c>
      <c r="E83" s="60">
        <f>IFERROR(VLOOKUP(B83,春関!$J:$L,3,FALSE),0)</f>
        <v>0</v>
      </c>
      <c r="F83" s="60">
        <f>IFERROR(VLOOKUP(B83,西日本!$J:$L,3,FALSE),0)</f>
        <v>0</v>
      </c>
      <c r="G83" s="46">
        <f>IFERROR(VLOOKUP(B83,選抜!$J:$L,3,FALSE),0)</f>
        <v>0</v>
      </c>
      <c r="H83" s="60">
        <f>IFERROR(VLOOKUP(B83,秋関!$J:$L,3,FALSE),0)</f>
        <v>0</v>
      </c>
      <c r="I83" s="60">
        <f>IFERROR(VLOOKUP(B83,インカレ!$J:$L,3,FALSE),0)</f>
        <v>0</v>
      </c>
      <c r="J83" s="61">
        <f>IFERROR(VLOOKUP(B83,新人戦!$J:$L,3,FALSE),0)</f>
        <v>0</v>
      </c>
      <c r="K83" s="61">
        <f t="shared" si="5"/>
        <v>0</v>
      </c>
    </row>
    <row r="84" spans="1:11">
      <c r="A84" s="59">
        <f t="shared" si="4"/>
        <v>22</v>
      </c>
      <c r="B84" s="104" t="str">
        <f>選手!K79</f>
        <v>岡田 真衣</v>
      </c>
      <c r="C84" s="60" t="str">
        <f>IFERROR(VLOOKUP(B84,選手!$K:$M,2,FALSE),"")</f>
        <v>大阪大学</v>
      </c>
      <c r="D84" s="60">
        <f>IFERROR(VLOOKUP(B84,選手!$K:$M,3,FALSE),"")</f>
        <v>3</v>
      </c>
      <c r="E84" s="60">
        <f>IFERROR(VLOOKUP(B84,春関!$J:$L,3,FALSE),0)</f>
        <v>0</v>
      </c>
      <c r="F84" s="60">
        <f>IFERROR(VLOOKUP(B84,西日本!$J:$L,3,FALSE),0)</f>
        <v>0</v>
      </c>
      <c r="G84" s="46">
        <f>IFERROR(VLOOKUP(B84,選抜!$J:$L,3,FALSE),0)</f>
        <v>0</v>
      </c>
      <c r="H84" s="60">
        <f>IFERROR(VLOOKUP(B84,秋関!$J:$L,3,FALSE),0)</f>
        <v>0</v>
      </c>
      <c r="I84" s="60">
        <f>IFERROR(VLOOKUP(B84,インカレ!$J:$L,3,FALSE),0)</f>
        <v>0</v>
      </c>
      <c r="J84" s="61">
        <f>IFERROR(VLOOKUP(B84,新人戦!$J:$L,3,FALSE),0)</f>
        <v>0</v>
      </c>
      <c r="K84" s="61">
        <f t="shared" si="5"/>
        <v>0</v>
      </c>
    </row>
    <row r="85" spans="1:11">
      <c r="A85" s="59">
        <f t="shared" si="4"/>
        <v>22</v>
      </c>
      <c r="B85" s="104" t="str">
        <f>選手!K80</f>
        <v>木村 美湧</v>
      </c>
      <c r="C85" s="60" t="str">
        <f>IFERROR(VLOOKUP(B85,選手!$K:$M,2,FALSE),"")</f>
        <v>大阪大学</v>
      </c>
      <c r="D85" s="60">
        <f>IFERROR(VLOOKUP(B85,選手!$K:$M,3,FALSE),"")</f>
        <v>3</v>
      </c>
      <c r="E85" s="60">
        <f>IFERROR(VLOOKUP(B85,春関!$J:$L,3,FALSE),0)</f>
        <v>0</v>
      </c>
      <c r="F85" s="60">
        <f>IFERROR(VLOOKUP(B85,西日本!$J:$L,3,FALSE),0)</f>
        <v>0</v>
      </c>
      <c r="G85" s="46">
        <f>IFERROR(VLOOKUP(B85,選抜!$J:$L,3,FALSE),0)</f>
        <v>0</v>
      </c>
      <c r="H85" s="60">
        <f>IFERROR(VLOOKUP(B85,秋関!$J:$L,3,FALSE),0)</f>
        <v>0</v>
      </c>
      <c r="I85" s="60">
        <f>IFERROR(VLOOKUP(B85,インカレ!$J:$L,3,FALSE),0)</f>
        <v>0</v>
      </c>
      <c r="J85" s="61">
        <f>IFERROR(VLOOKUP(B85,新人戦!$J:$L,3,FALSE),0)</f>
        <v>0</v>
      </c>
      <c r="K85" s="61">
        <f t="shared" si="5"/>
        <v>0</v>
      </c>
    </row>
    <row r="86" spans="1:11">
      <c r="A86" s="59">
        <f t="shared" si="4"/>
        <v>22</v>
      </c>
      <c r="B86" s="104" t="str">
        <f>選手!K81</f>
        <v>寺下 茉凜</v>
      </c>
      <c r="C86" s="60" t="str">
        <f>IFERROR(VLOOKUP(B86,選手!$K:$M,2,FALSE),"")</f>
        <v>大阪大学</v>
      </c>
      <c r="D86" s="60">
        <f>IFERROR(VLOOKUP(B86,選手!$K:$M,3,FALSE),"")</f>
        <v>3</v>
      </c>
      <c r="E86" s="60">
        <f>IFERROR(VLOOKUP(B86,春関!$J:$L,3,FALSE),0)</f>
        <v>0</v>
      </c>
      <c r="F86" s="60">
        <f>IFERROR(VLOOKUP(B86,西日本!$J:$L,3,FALSE),0)</f>
        <v>0</v>
      </c>
      <c r="G86" s="46">
        <f>IFERROR(VLOOKUP(B86,選抜!$J:$L,3,FALSE),0)</f>
        <v>0</v>
      </c>
      <c r="H86" s="60">
        <f>IFERROR(VLOOKUP(B86,秋関!$J:$L,3,FALSE),0)</f>
        <v>0</v>
      </c>
      <c r="I86" s="60">
        <f>IFERROR(VLOOKUP(B86,インカレ!$J:$L,3,FALSE),0)</f>
        <v>0</v>
      </c>
      <c r="J86" s="61">
        <f>IFERROR(VLOOKUP(B86,新人戦!$J:$L,3,FALSE),0)</f>
        <v>0</v>
      </c>
      <c r="K86" s="61">
        <f t="shared" si="5"/>
        <v>0</v>
      </c>
    </row>
    <row r="87" spans="1:11">
      <c r="A87" s="59">
        <f t="shared" si="4"/>
        <v>22</v>
      </c>
      <c r="B87" s="104" t="str">
        <f>選手!K82</f>
        <v>土橋 果歩</v>
      </c>
      <c r="C87" s="60" t="str">
        <f>IFERROR(VLOOKUP(B87,選手!$K:$M,2,FALSE),"")</f>
        <v>大阪大学</v>
      </c>
      <c r="D87" s="60">
        <f>IFERROR(VLOOKUP(B87,選手!$K:$M,3,FALSE),"")</f>
        <v>3</v>
      </c>
      <c r="E87" s="60">
        <f>IFERROR(VLOOKUP(B87,春関!$J:$L,3,FALSE),0)</f>
        <v>0</v>
      </c>
      <c r="F87" s="60">
        <f>IFERROR(VLOOKUP(B87,西日本!$J:$L,3,FALSE),0)</f>
        <v>0</v>
      </c>
      <c r="G87" s="46">
        <f>IFERROR(VLOOKUP(B87,選抜!$J:$L,3,FALSE),0)</f>
        <v>0</v>
      </c>
      <c r="H87" s="60">
        <f>IFERROR(VLOOKUP(B87,秋関!$J:$L,3,FALSE),0)</f>
        <v>0</v>
      </c>
      <c r="I87" s="60">
        <f>IFERROR(VLOOKUP(B87,インカレ!$J:$L,3,FALSE),0)</f>
        <v>0</v>
      </c>
      <c r="J87" s="61">
        <f>IFERROR(VLOOKUP(B87,新人戦!$J:$L,3,FALSE),0)</f>
        <v>0</v>
      </c>
      <c r="K87" s="61">
        <f t="shared" si="5"/>
        <v>0</v>
      </c>
    </row>
    <row r="88" spans="1:11">
      <c r="A88" s="59">
        <f t="shared" si="4"/>
        <v>22</v>
      </c>
      <c r="B88" s="104" t="str">
        <f>選手!K83</f>
        <v>佐伯 晴日</v>
      </c>
      <c r="C88" s="60" t="str">
        <f>IFERROR(VLOOKUP(B88,選手!$K:$M,2,FALSE),"")</f>
        <v>大阪大学</v>
      </c>
      <c r="D88" s="60">
        <f>IFERROR(VLOOKUP(B88,選手!$K:$M,3,FALSE),"")</f>
        <v>2</v>
      </c>
      <c r="E88" s="60">
        <f>IFERROR(VLOOKUP(B88,春関!$J:$L,3,FALSE),0)</f>
        <v>0</v>
      </c>
      <c r="F88" s="60">
        <f>IFERROR(VLOOKUP(B88,西日本!$J:$L,3,FALSE),0)</f>
        <v>0</v>
      </c>
      <c r="G88" s="46">
        <f>IFERROR(VLOOKUP(B88,選抜!$J:$L,3,FALSE),0)</f>
        <v>0</v>
      </c>
      <c r="H88" s="60">
        <f>IFERROR(VLOOKUP(B88,秋関!$J:$L,3,FALSE),0)</f>
        <v>0</v>
      </c>
      <c r="I88" s="60">
        <f>IFERROR(VLOOKUP(B88,インカレ!$J:$L,3,FALSE),0)</f>
        <v>0</v>
      </c>
      <c r="J88" s="61">
        <f>IFERROR(VLOOKUP(B88,新人戦!$J:$L,3,FALSE),0)</f>
        <v>0</v>
      </c>
      <c r="K88" s="61">
        <f t="shared" si="5"/>
        <v>0</v>
      </c>
    </row>
    <row r="89" spans="1:11">
      <c r="A89" s="59">
        <f t="shared" si="4"/>
        <v>22</v>
      </c>
      <c r="B89" s="104" t="str">
        <f>選手!K84</f>
        <v>佐藤 里桜</v>
      </c>
      <c r="C89" s="60" t="str">
        <f>IFERROR(VLOOKUP(B89,選手!$K:$M,2,FALSE),"")</f>
        <v>大阪大学</v>
      </c>
      <c r="D89" s="60">
        <f>IFERROR(VLOOKUP(B89,選手!$K:$M,3,FALSE),"")</f>
        <v>2</v>
      </c>
      <c r="E89" s="60">
        <f>IFERROR(VLOOKUP(B89,春関!$J:$L,3,FALSE),0)</f>
        <v>0</v>
      </c>
      <c r="F89" s="60">
        <f>IFERROR(VLOOKUP(B89,西日本!$J:$L,3,FALSE),0)</f>
        <v>0</v>
      </c>
      <c r="G89" s="46">
        <f>IFERROR(VLOOKUP(B89,選抜!$J:$L,3,FALSE),0)</f>
        <v>0</v>
      </c>
      <c r="H89" s="60">
        <f>IFERROR(VLOOKUP(B89,秋関!$J:$L,3,FALSE),0)</f>
        <v>0</v>
      </c>
      <c r="I89" s="60">
        <f>IFERROR(VLOOKUP(B89,インカレ!$J:$L,3,FALSE),0)</f>
        <v>0</v>
      </c>
      <c r="J89" s="61">
        <f>IFERROR(VLOOKUP(B89,新人戦!$J:$L,3,FALSE),0)</f>
        <v>0</v>
      </c>
      <c r="K89" s="61">
        <f t="shared" si="5"/>
        <v>0</v>
      </c>
    </row>
    <row r="90" spans="1:11">
      <c r="A90" s="59">
        <f t="shared" si="4"/>
        <v>22</v>
      </c>
      <c r="B90" s="104" t="str">
        <f>選手!K85</f>
        <v>森川 理佐子</v>
      </c>
      <c r="C90" s="60" t="str">
        <f>IFERROR(VLOOKUP(B90,選手!$K:$M,2,FALSE),"")</f>
        <v>大阪大学</v>
      </c>
      <c r="D90" s="60">
        <f>IFERROR(VLOOKUP(B90,選手!$K:$M,3,FALSE),"")</f>
        <v>2</v>
      </c>
      <c r="E90" s="60">
        <f>IFERROR(VLOOKUP(B90,春関!$J:$L,3,FALSE),0)</f>
        <v>0</v>
      </c>
      <c r="F90" s="60">
        <f>IFERROR(VLOOKUP(B90,西日本!$J:$L,3,FALSE),0)</f>
        <v>0</v>
      </c>
      <c r="G90" s="46">
        <f>IFERROR(VLOOKUP(B90,選抜!$J:$L,3,FALSE),0)</f>
        <v>0</v>
      </c>
      <c r="H90" s="60">
        <f>IFERROR(VLOOKUP(B90,秋関!$J:$L,3,FALSE),0)</f>
        <v>0</v>
      </c>
      <c r="I90" s="60">
        <f>IFERROR(VLOOKUP(B90,インカレ!$J:$L,3,FALSE),0)</f>
        <v>0</v>
      </c>
      <c r="J90" s="61">
        <f>IFERROR(VLOOKUP(B90,新人戦!$J:$L,3,FALSE),0)</f>
        <v>0</v>
      </c>
      <c r="K90" s="61">
        <f t="shared" si="5"/>
        <v>0</v>
      </c>
    </row>
    <row r="91" spans="1:11">
      <c r="A91" s="59">
        <f t="shared" si="4"/>
        <v>22</v>
      </c>
      <c r="B91" s="104" t="str">
        <f>選手!K86</f>
        <v>安岡 佑珠</v>
      </c>
      <c r="C91" s="60" t="str">
        <f>IFERROR(VLOOKUP(B91,選手!$K:$M,2,FALSE),"")</f>
        <v>大阪大学</v>
      </c>
      <c r="D91" s="60">
        <f>IFERROR(VLOOKUP(B91,選手!$K:$M,3,FALSE),"")</f>
        <v>2</v>
      </c>
      <c r="E91" s="60">
        <f>IFERROR(VLOOKUP(B91,春関!$J:$L,3,FALSE),0)</f>
        <v>0</v>
      </c>
      <c r="F91" s="60">
        <f>IFERROR(VLOOKUP(B91,西日本!$J:$L,3,FALSE),0)</f>
        <v>0</v>
      </c>
      <c r="G91" s="46">
        <f>IFERROR(VLOOKUP(B91,選抜!$J:$L,3,FALSE),0)</f>
        <v>0</v>
      </c>
      <c r="H91" s="60">
        <f>IFERROR(VLOOKUP(B91,秋関!$J:$L,3,FALSE),0)</f>
        <v>0</v>
      </c>
      <c r="I91" s="60">
        <f>IFERROR(VLOOKUP(B91,インカレ!$J:$L,3,FALSE),0)</f>
        <v>0</v>
      </c>
      <c r="J91" s="61">
        <f>IFERROR(VLOOKUP(B91,新人戦!$J:$L,3,FALSE),0)</f>
        <v>0</v>
      </c>
      <c r="K91" s="61">
        <f t="shared" si="5"/>
        <v>0</v>
      </c>
    </row>
    <row r="92" spans="1:11">
      <c r="A92" s="59">
        <f t="shared" si="4"/>
        <v>22</v>
      </c>
      <c r="B92" s="104" t="str">
        <f>選手!K87</f>
        <v>井草 春</v>
      </c>
      <c r="C92" s="60" t="str">
        <f>IFERROR(VLOOKUP(B92,選手!$K:$M,2,FALSE),"")</f>
        <v>大阪大学</v>
      </c>
      <c r="D92" s="60">
        <f>IFERROR(VLOOKUP(B92,選手!$K:$M,3,FALSE),"")</f>
        <v>1</v>
      </c>
      <c r="E92" s="60">
        <f>IFERROR(VLOOKUP(B92,春関!$J:$L,3,FALSE),0)</f>
        <v>0</v>
      </c>
      <c r="F92" s="60">
        <f>IFERROR(VLOOKUP(B92,西日本!$J:$L,3,FALSE),0)</f>
        <v>0</v>
      </c>
      <c r="G92" s="46">
        <f>IFERROR(VLOOKUP(B92,選抜!$J:$L,3,FALSE),0)</f>
        <v>0</v>
      </c>
      <c r="H92" s="60">
        <f>IFERROR(VLOOKUP(B92,秋関!$J:$L,3,FALSE),0)</f>
        <v>0</v>
      </c>
      <c r="I92" s="60">
        <f>IFERROR(VLOOKUP(B92,インカレ!$J:$L,3,FALSE),0)</f>
        <v>0</v>
      </c>
      <c r="J92" s="61">
        <f>IFERROR(VLOOKUP(B92,新人戦!$J:$L,3,FALSE),0)</f>
        <v>0</v>
      </c>
      <c r="K92" s="61">
        <f t="shared" si="5"/>
        <v>0</v>
      </c>
    </row>
    <row r="93" spans="1:11">
      <c r="A93" s="59">
        <f t="shared" si="4"/>
        <v>22</v>
      </c>
      <c r="B93" s="104" t="str">
        <f>選手!K88</f>
        <v>寺岡 瑞季</v>
      </c>
      <c r="C93" s="60" t="str">
        <f>IFERROR(VLOOKUP(B93,選手!$K:$M,2,FALSE),"")</f>
        <v>大阪大学</v>
      </c>
      <c r="D93" s="60">
        <f>IFERROR(VLOOKUP(B93,選手!$K:$M,3,FALSE),"")</f>
        <v>1</v>
      </c>
      <c r="E93" s="60">
        <f>IFERROR(VLOOKUP(B93,春関!$J:$L,3,FALSE),0)</f>
        <v>0</v>
      </c>
      <c r="F93" s="60">
        <f>IFERROR(VLOOKUP(B93,西日本!$J:$L,3,FALSE),0)</f>
        <v>0</v>
      </c>
      <c r="G93" s="46">
        <f>IFERROR(VLOOKUP(B93,選抜!$J:$L,3,FALSE),0)</f>
        <v>0</v>
      </c>
      <c r="H93" s="60">
        <f>IFERROR(VLOOKUP(B93,秋関!$J:$L,3,FALSE),0)</f>
        <v>0</v>
      </c>
      <c r="I93" s="60">
        <f>IFERROR(VLOOKUP(B93,インカレ!$J:$L,3,FALSE),0)</f>
        <v>0</v>
      </c>
      <c r="J93" s="61">
        <f>IFERROR(VLOOKUP(B93,新人戦!$J:$L,3,FALSE),0)</f>
        <v>0</v>
      </c>
      <c r="K93" s="61">
        <f t="shared" si="5"/>
        <v>0</v>
      </c>
    </row>
    <row r="94" spans="1:11">
      <c r="A94" s="59">
        <f t="shared" si="4"/>
        <v>22</v>
      </c>
      <c r="B94" s="104" t="str">
        <f>選手!K89</f>
        <v>寺島 恭子</v>
      </c>
      <c r="C94" s="60" t="str">
        <f>IFERROR(VLOOKUP(B94,選手!$K:$M,2,FALSE),"")</f>
        <v>大阪大学</v>
      </c>
      <c r="D94" s="60">
        <f>IFERROR(VLOOKUP(B94,選手!$K:$M,3,FALSE),"")</f>
        <v>1</v>
      </c>
      <c r="E94" s="60">
        <f>IFERROR(VLOOKUP(B94,春関!$J:$L,3,FALSE),0)</f>
        <v>0</v>
      </c>
      <c r="F94" s="60">
        <f>IFERROR(VLOOKUP(B94,西日本!$J:$L,3,FALSE),0)</f>
        <v>0</v>
      </c>
      <c r="G94" s="46">
        <f>IFERROR(VLOOKUP(B94,選抜!$J:$L,3,FALSE),0)</f>
        <v>0</v>
      </c>
      <c r="H94" s="60">
        <f>IFERROR(VLOOKUP(B94,秋関!$J:$L,3,FALSE),0)</f>
        <v>0</v>
      </c>
      <c r="I94" s="60">
        <f>IFERROR(VLOOKUP(B94,インカレ!$J:$L,3,FALSE),0)</f>
        <v>0</v>
      </c>
      <c r="J94" s="61">
        <f>IFERROR(VLOOKUP(B94,新人戦!$J:$L,3,FALSE),0)</f>
        <v>0</v>
      </c>
      <c r="K94" s="61">
        <f t="shared" si="5"/>
        <v>0</v>
      </c>
    </row>
    <row r="95" spans="1:11">
      <c r="A95" s="59">
        <f t="shared" si="4"/>
        <v>22</v>
      </c>
      <c r="B95" s="104" t="str">
        <f>選手!K90</f>
        <v>村田 知優</v>
      </c>
      <c r="C95" s="60" t="str">
        <f>IFERROR(VLOOKUP(B95,選手!$K:$M,2,FALSE),"")</f>
        <v>大阪大学</v>
      </c>
      <c r="D95" s="60">
        <f>IFERROR(VLOOKUP(B95,選手!$K:$M,3,FALSE),"")</f>
        <v>1</v>
      </c>
      <c r="E95" s="60">
        <f>IFERROR(VLOOKUP(B95,春関!$J:$L,3,FALSE),0)</f>
        <v>0</v>
      </c>
      <c r="F95" s="60">
        <f>IFERROR(VLOOKUP(B95,西日本!$J:$L,3,FALSE),0)</f>
        <v>0</v>
      </c>
      <c r="G95" s="46">
        <f>IFERROR(VLOOKUP(B95,選抜!$J:$L,3,FALSE),0)</f>
        <v>0</v>
      </c>
      <c r="H95" s="60">
        <f>IFERROR(VLOOKUP(B95,秋関!$J:$L,3,FALSE),0)</f>
        <v>0</v>
      </c>
      <c r="I95" s="60">
        <f>IFERROR(VLOOKUP(B95,インカレ!$J:$L,3,FALSE),0)</f>
        <v>0</v>
      </c>
      <c r="J95" s="61">
        <f>IFERROR(VLOOKUP(B95,新人戦!$J:$L,3,FALSE),0)</f>
        <v>0</v>
      </c>
      <c r="K95" s="61">
        <f t="shared" si="5"/>
        <v>0</v>
      </c>
    </row>
    <row r="96" spans="1:11">
      <c r="A96" s="59">
        <f t="shared" si="4"/>
        <v>22</v>
      </c>
      <c r="B96" s="104" t="str">
        <f>選手!K92</f>
        <v>中川 涼香</v>
      </c>
      <c r="C96" s="60" t="str">
        <f>IFERROR(VLOOKUP(B96,選手!$K:$M,2,FALSE),"")</f>
        <v>同志社大学</v>
      </c>
      <c r="D96" s="60">
        <f>IFERROR(VLOOKUP(B96,選手!$K:$M,3,FALSE),"")</f>
        <v>4</v>
      </c>
      <c r="E96" s="60">
        <f>IFERROR(VLOOKUP(B96,春関!$J:$L,3,FALSE),0)</f>
        <v>0</v>
      </c>
      <c r="F96" s="60">
        <f>IFERROR(VLOOKUP(B96,西日本!$J:$L,3,FALSE),0)</f>
        <v>0</v>
      </c>
      <c r="G96" s="46">
        <f>IFERROR(VLOOKUP(B96,選抜!$J:$L,3,FALSE),0)</f>
        <v>0</v>
      </c>
      <c r="H96" s="60">
        <f>IFERROR(VLOOKUP(B96,秋関!$J:$L,3,FALSE),0)</f>
        <v>0</v>
      </c>
      <c r="I96" s="60">
        <f>IFERROR(VLOOKUP(B96,インカレ!$J:$L,3,FALSE),0)</f>
        <v>0</v>
      </c>
      <c r="J96" s="61">
        <f>IFERROR(VLOOKUP(B96,新人戦!$J:$L,3,FALSE),0)</f>
        <v>0</v>
      </c>
      <c r="K96" s="61">
        <f t="shared" si="5"/>
        <v>0</v>
      </c>
    </row>
    <row r="97" spans="1:11">
      <c r="A97" s="59">
        <f t="shared" si="4"/>
        <v>22</v>
      </c>
      <c r="B97" s="104" t="str">
        <f>選手!K93</f>
        <v>岡部 朱里</v>
      </c>
      <c r="C97" s="60" t="str">
        <f>IFERROR(VLOOKUP(B97,選手!$K:$M,2,FALSE),"")</f>
        <v>同志社大学</v>
      </c>
      <c r="D97" s="60">
        <f>IFERROR(VLOOKUP(B97,選手!$K:$M,3,FALSE),"")</f>
        <v>3</v>
      </c>
      <c r="E97" s="60">
        <f>IFERROR(VLOOKUP(B97,春関!$J:$L,3,FALSE),0)</f>
        <v>0</v>
      </c>
      <c r="F97" s="60">
        <f>IFERROR(VLOOKUP(B97,西日本!$J:$L,3,FALSE),0)</f>
        <v>0</v>
      </c>
      <c r="G97" s="46">
        <f>IFERROR(VLOOKUP(B97,選抜!$J:$L,3,FALSE),0)</f>
        <v>0</v>
      </c>
      <c r="H97" s="60">
        <f>IFERROR(VLOOKUP(B97,秋関!$J:$L,3,FALSE),0)</f>
        <v>0</v>
      </c>
      <c r="I97" s="60">
        <f>IFERROR(VLOOKUP(B97,インカレ!$J:$L,3,FALSE),0)</f>
        <v>0</v>
      </c>
      <c r="J97" s="61">
        <f>IFERROR(VLOOKUP(B97,新人戦!$J:$L,3,FALSE),0)</f>
        <v>0</v>
      </c>
      <c r="K97" s="61">
        <f t="shared" si="5"/>
        <v>0</v>
      </c>
    </row>
    <row r="98" spans="1:11">
      <c r="A98" s="59">
        <f t="shared" ref="A98:A119" si="6">RANK($K98,$K:$K)</f>
        <v>22</v>
      </c>
      <c r="B98" s="104" t="str">
        <f>選手!K95</f>
        <v>安井 理子</v>
      </c>
      <c r="C98" s="60" t="str">
        <f>IFERROR(VLOOKUP(B98,選手!$K:$M,2,FALSE),"")</f>
        <v>同志社大学</v>
      </c>
      <c r="D98" s="60">
        <f>IFERROR(VLOOKUP(B98,選手!$K:$M,3,FALSE),"")</f>
        <v>3</v>
      </c>
      <c r="E98" s="60">
        <f>IFERROR(VLOOKUP(B98,春関!$J:$L,3,FALSE),0)</f>
        <v>0</v>
      </c>
      <c r="F98" s="60">
        <f>IFERROR(VLOOKUP(B98,西日本!$J:$L,3,FALSE),0)</f>
        <v>0</v>
      </c>
      <c r="G98" s="46">
        <f>IFERROR(VLOOKUP(B98,選抜!$J:$L,3,FALSE),0)</f>
        <v>0</v>
      </c>
      <c r="H98" s="60">
        <f>IFERROR(VLOOKUP(B98,秋関!$J:$L,3,FALSE),0)</f>
        <v>0</v>
      </c>
      <c r="I98" s="60">
        <f>IFERROR(VLOOKUP(B98,インカレ!$J:$L,3,FALSE),0)</f>
        <v>0</v>
      </c>
      <c r="J98" s="61">
        <f>IFERROR(VLOOKUP(B98,新人戦!$J:$L,3,FALSE),0)</f>
        <v>0</v>
      </c>
      <c r="K98" s="61">
        <f t="shared" ref="K98:K129" si="7">LARGE(E98:J98,1)+LARGE(E98:J98,2)+LARGE(E98:J98,3)</f>
        <v>0</v>
      </c>
    </row>
    <row r="99" spans="1:11">
      <c r="A99" s="59">
        <f t="shared" si="6"/>
        <v>22</v>
      </c>
      <c r="B99" s="104" t="str">
        <f>選手!K96</f>
        <v>山田 実花</v>
      </c>
      <c r="C99" s="60" t="str">
        <f>IFERROR(VLOOKUP(B99,選手!$K:$M,2,FALSE),"")</f>
        <v>同志社大学</v>
      </c>
      <c r="D99" s="60">
        <f>IFERROR(VLOOKUP(B99,選手!$K:$M,3,FALSE),"")</f>
        <v>2</v>
      </c>
      <c r="E99" s="60">
        <f>IFERROR(VLOOKUP(B99,春関!$J:$L,3,FALSE),0)</f>
        <v>0</v>
      </c>
      <c r="F99" s="60">
        <f>IFERROR(VLOOKUP(B99,西日本!$J:$L,3,FALSE),0)</f>
        <v>0</v>
      </c>
      <c r="G99" s="46">
        <f>IFERROR(VLOOKUP(B99,選抜!$J:$L,3,FALSE),0)</f>
        <v>0</v>
      </c>
      <c r="H99" s="60">
        <f>IFERROR(VLOOKUP(B99,秋関!$J:$L,3,FALSE),0)</f>
        <v>0</v>
      </c>
      <c r="I99" s="60">
        <f>IFERROR(VLOOKUP(B99,インカレ!$J:$L,3,FALSE),0)</f>
        <v>0</v>
      </c>
      <c r="J99" s="61">
        <f>IFERROR(VLOOKUP(B99,新人戦!$J:$L,3,FALSE),0)</f>
        <v>0</v>
      </c>
      <c r="K99" s="61">
        <f t="shared" si="7"/>
        <v>0</v>
      </c>
    </row>
    <row r="100" spans="1:11">
      <c r="A100" s="59">
        <f t="shared" si="6"/>
        <v>22</v>
      </c>
      <c r="B100" s="104" t="str">
        <f>選手!K97</f>
        <v>岡本 好未</v>
      </c>
      <c r="C100" s="60" t="str">
        <f>IFERROR(VLOOKUP(B100,選手!$K:$M,2,FALSE),"")</f>
        <v>同志社大学</v>
      </c>
      <c r="D100" s="60">
        <f>IFERROR(VLOOKUP(B100,選手!$K:$M,3,FALSE),"")</f>
        <v>2</v>
      </c>
      <c r="E100" s="60">
        <f>IFERROR(VLOOKUP(B100,春関!$J:$L,3,FALSE),0)</f>
        <v>0</v>
      </c>
      <c r="F100" s="60">
        <f>IFERROR(VLOOKUP(B100,西日本!$J:$L,3,FALSE),0)</f>
        <v>0</v>
      </c>
      <c r="G100" s="46">
        <f>IFERROR(VLOOKUP(B100,選抜!$J:$L,3,FALSE),0)</f>
        <v>0</v>
      </c>
      <c r="H100" s="60">
        <f>IFERROR(VLOOKUP(B100,秋関!$J:$L,3,FALSE),0)</f>
        <v>0</v>
      </c>
      <c r="I100" s="60">
        <f>IFERROR(VLOOKUP(B100,インカレ!$J:$L,3,FALSE),0)</f>
        <v>0</v>
      </c>
      <c r="J100" s="61">
        <f>IFERROR(VLOOKUP(B100,新人戦!$J:$L,3,FALSE),0)</f>
        <v>0</v>
      </c>
      <c r="K100" s="61">
        <f t="shared" si="7"/>
        <v>0</v>
      </c>
    </row>
    <row r="101" spans="1:11">
      <c r="A101" s="59">
        <f t="shared" si="6"/>
        <v>22</v>
      </c>
      <c r="B101" s="104" t="str">
        <f>選手!K99</f>
        <v>野村 奈生</v>
      </c>
      <c r="C101" s="46" t="str">
        <f>IFERROR(VLOOKUP(B101,選手!$K:$M,2,FALSE),"")</f>
        <v>同志社大学</v>
      </c>
      <c r="D101" s="46">
        <f>IFERROR(VLOOKUP(B101,選手!$K:$M,3,FALSE),"")</f>
        <v>1</v>
      </c>
      <c r="E101" s="46">
        <f>IFERROR(VLOOKUP(B101,春関!$J:$L,3,FALSE),0)</f>
        <v>0</v>
      </c>
      <c r="F101" s="46">
        <f>IFERROR(VLOOKUP(B101,西日本!$J:$L,3,FALSE),0)</f>
        <v>0</v>
      </c>
      <c r="G101" s="46">
        <f>IFERROR(VLOOKUP(B101,選抜!$J:$L,3,FALSE),0)</f>
        <v>0</v>
      </c>
      <c r="H101" s="46">
        <f>IFERROR(VLOOKUP(B101,秋関!$J:$L,3,FALSE),0)</f>
        <v>0</v>
      </c>
      <c r="I101" s="46">
        <f>IFERROR(VLOOKUP(B101,インカレ!$J:$L,3,FALSE),0)</f>
        <v>0</v>
      </c>
      <c r="J101" s="61">
        <f>IFERROR(VLOOKUP(B101,新人戦!$J:$L,3,FALSE),0)</f>
        <v>0</v>
      </c>
      <c r="K101" s="61">
        <f t="shared" si="7"/>
        <v>0</v>
      </c>
    </row>
    <row r="102" spans="1:11">
      <c r="A102" s="59">
        <f t="shared" si="6"/>
        <v>22</v>
      </c>
      <c r="B102" s="104" t="str">
        <f>選手!K100</f>
        <v>武市 愛理</v>
      </c>
      <c r="C102" s="46" t="str">
        <f>IFERROR(VLOOKUP(B102,選手!$K:$M,2,FALSE),"")</f>
        <v>同志社大学</v>
      </c>
      <c r="D102" s="46">
        <f>IFERROR(VLOOKUP(B102,選手!$K:$M,3,FALSE),"")</f>
        <v>1</v>
      </c>
      <c r="E102" s="46">
        <f>IFERROR(VLOOKUP(B102,春関!$J:$L,3,FALSE),0)</f>
        <v>0</v>
      </c>
      <c r="F102" s="46">
        <f>IFERROR(VLOOKUP(B102,西日本!$J:$L,3,FALSE),0)</f>
        <v>0</v>
      </c>
      <c r="G102" s="46">
        <f>IFERROR(VLOOKUP(B102,選抜!$J:$L,3,FALSE),0)</f>
        <v>0</v>
      </c>
      <c r="H102" s="46">
        <f>IFERROR(VLOOKUP(B102,秋関!$J:$L,3,FALSE),0)</f>
        <v>0</v>
      </c>
      <c r="I102" s="46">
        <f>IFERROR(VLOOKUP(B102,インカレ!$J:$L,3,FALSE),0)</f>
        <v>0</v>
      </c>
      <c r="J102" s="61">
        <f>IFERROR(VLOOKUP(B102,新人戦!$J:$L,3,FALSE),0)</f>
        <v>0</v>
      </c>
      <c r="K102" s="61">
        <f t="shared" si="7"/>
        <v>0</v>
      </c>
    </row>
    <row r="103" spans="1:11">
      <c r="A103" s="59">
        <f t="shared" si="6"/>
        <v>22</v>
      </c>
      <c r="B103" s="104" t="str">
        <f>選手!K101</f>
        <v>野中 悠衣</v>
      </c>
      <c r="C103" s="46" t="str">
        <f>IFERROR(VLOOKUP(B103,選手!$K:$M,2,FALSE),"")</f>
        <v>同志社大学</v>
      </c>
      <c r="D103" s="46">
        <f>IFERROR(VLOOKUP(B103,選手!$K:$M,3,FALSE),"")</f>
        <v>1</v>
      </c>
      <c r="E103" s="46">
        <f>IFERROR(VLOOKUP(B103,春関!$J:$L,3,FALSE),0)</f>
        <v>0</v>
      </c>
      <c r="F103" s="46">
        <f>IFERROR(VLOOKUP(B103,西日本!$J:$L,3,FALSE),0)</f>
        <v>0</v>
      </c>
      <c r="G103" s="46">
        <f>IFERROR(VLOOKUP(B103,選抜!$J:$L,3,FALSE),0)</f>
        <v>0</v>
      </c>
      <c r="H103" s="46">
        <f>IFERROR(VLOOKUP(B103,秋関!$J:$L,3,FALSE),0)</f>
        <v>0</v>
      </c>
      <c r="I103" s="46">
        <f>IFERROR(VLOOKUP(B103,インカレ!$J:$L,3,FALSE),0)</f>
        <v>0</v>
      </c>
      <c r="J103" s="61">
        <f>IFERROR(VLOOKUP(B103,新人戦!$J:$L,3,FALSE),0)</f>
        <v>0</v>
      </c>
      <c r="K103" s="61">
        <f t="shared" si="7"/>
        <v>0</v>
      </c>
    </row>
    <row r="104" spans="1:11">
      <c r="A104" s="59">
        <f t="shared" si="6"/>
        <v>22</v>
      </c>
      <c r="B104" s="104" t="str">
        <f>選手!K103</f>
        <v>小倉 英紅</v>
      </c>
      <c r="C104" s="46" t="str">
        <f>IFERROR(VLOOKUP(B104,選手!$K:$M,2,FALSE),"")</f>
        <v>立命館大学</v>
      </c>
      <c r="D104" s="46">
        <f>IFERROR(VLOOKUP(B104,選手!$K:$M,3,FALSE),"")</f>
        <v>3</v>
      </c>
      <c r="E104" s="46">
        <f>IFERROR(VLOOKUP(B104,春関!$J:$L,3,FALSE),0)</f>
        <v>0</v>
      </c>
      <c r="F104" s="46">
        <f>IFERROR(VLOOKUP(B104,西日本!$J:$L,3,FALSE),0)</f>
        <v>0</v>
      </c>
      <c r="G104" s="46">
        <f>IFERROR(VLOOKUP(B104,選抜!$J:$L,3,FALSE),0)</f>
        <v>0</v>
      </c>
      <c r="H104" s="46">
        <f>IFERROR(VLOOKUP(B104,秋関!$J:$L,3,FALSE),0)</f>
        <v>0</v>
      </c>
      <c r="I104" s="46">
        <f>IFERROR(VLOOKUP(B104,インカレ!$J:$L,3,FALSE),0)</f>
        <v>0</v>
      </c>
      <c r="J104" s="61">
        <f>IFERROR(VLOOKUP(B104,新人戦!$J:$L,3,FALSE),0)</f>
        <v>0</v>
      </c>
      <c r="K104" s="61">
        <f t="shared" si="7"/>
        <v>0</v>
      </c>
    </row>
    <row r="105" spans="1:11">
      <c r="A105" s="59">
        <f t="shared" si="6"/>
        <v>22</v>
      </c>
      <c r="B105" s="104" t="str">
        <f>選手!K104</f>
        <v>此松 渚</v>
      </c>
      <c r="C105" s="46" t="str">
        <f>IFERROR(VLOOKUP(B105,選手!$K:$M,2,FALSE),"")</f>
        <v>立命館大学</v>
      </c>
      <c r="D105" s="46">
        <f>IFERROR(VLOOKUP(B105,選手!$K:$M,3,FALSE),"")</f>
        <v>2</v>
      </c>
      <c r="E105" s="46">
        <f>IFERROR(VLOOKUP(B105,春関!$J:$L,3,FALSE),0)</f>
        <v>0</v>
      </c>
      <c r="F105" s="46">
        <f>IFERROR(VLOOKUP(B105,西日本!$J:$L,3,FALSE),0)</f>
        <v>0</v>
      </c>
      <c r="G105" s="46">
        <f>IFERROR(VLOOKUP(B105,選抜!$J:$L,3,FALSE),0)</f>
        <v>0</v>
      </c>
      <c r="H105" s="46">
        <f>IFERROR(VLOOKUP(B105,秋関!$J:$L,3,FALSE),0)</f>
        <v>0</v>
      </c>
      <c r="I105" s="46">
        <f>IFERROR(VLOOKUP(B105,インカレ!$J:$L,3,FALSE),0)</f>
        <v>0</v>
      </c>
      <c r="J105" s="61">
        <f>IFERROR(VLOOKUP(B105,新人戦!$J:$L,3,FALSE),0)</f>
        <v>0</v>
      </c>
      <c r="K105" s="61">
        <f t="shared" si="7"/>
        <v>0</v>
      </c>
    </row>
    <row r="106" spans="1:11">
      <c r="A106" s="59">
        <f t="shared" si="6"/>
        <v>22</v>
      </c>
      <c r="B106" s="104" t="str">
        <f>選手!K107</f>
        <v>水野 菜々子</v>
      </c>
      <c r="C106" s="46" t="str">
        <f>IFERROR(VLOOKUP(B106,選手!$K:$M,2,FALSE),"")</f>
        <v>立命館大学</v>
      </c>
      <c r="D106" s="46">
        <f>IFERROR(VLOOKUP(B106,選手!$K:$M,3,FALSE),"")</f>
        <v>3</v>
      </c>
      <c r="E106" s="46">
        <f>IFERROR(VLOOKUP(B106,春関!$J:$L,3,FALSE),0)</f>
        <v>0</v>
      </c>
      <c r="F106" s="46">
        <f>IFERROR(VLOOKUP(B106,西日本!$J:$L,3,FALSE),0)</f>
        <v>0</v>
      </c>
      <c r="G106" s="46">
        <f>IFERROR(VLOOKUP(B106,選抜!$J:$L,3,FALSE),0)</f>
        <v>0</v>
      </c>
      <c r="H106" s="46">
        <f>IFERROR(VLOOKUP(B106,秋関!$J:$L,3,FALSE),0)</f>
        <v>0</v>
      </c>
      <c r="I106" s="46">
        <f>IFERROR(VLOOKUP(B106,インカレ!$J:$L,3,FALSE),0)</f>
        <v>0</v>
      </c>
      <c r="J106" s="61">
        <f>IFERROR(VLOOKUP(B106,新人戦!$J:$L,3,FALSE),0)</f>
        <v>0</v>
      </c>
      <c r="K106" s="61">
        <f t="shared" si="7"/>
        <v>0</v>
      </c>
    </row>
    <row r="107" spans="1:11">
      <c r="A107" s="59">
        <f t="shared" si="6"/>
        <v>22</v>
      </c>
      <c r="B107" s="104" t="str">
        <f>選手!K108</f>
        <v>江本 もえ</v>
      </c>
      <c r="C107" s="46" t="str">
        <f>IFERROR(VLOOKUP(B107,選手!$K:$M,2,FALSE),"")</f>
        <v>神戸大学</v>
      </c>
      <c r="D107" s="46">
        <f>IFERROR(VLOOKUP(B107,選手!$K:$M,3,FALSE),"")</f>
        <v>3</v>
      </c>
      <c r="E107" s="46">
        <f>IFERROR(VLOOKUP(B107,春関!$J:$L,3,FALSE),0)</f>
        <v>0</v>
      </c>
      <c r="F107" s="46">
        <f>IFERROR(VLOOKUP(B107,西日本!$J:$L,3,FALSE),0)</f>
        <v>0</v>
      </c>
      <c r="G107" s="46">
        <f>IFERROR(VLOOKUP(B107,選抜!$J:$L,3,FALSE),0)</f>
        <v>0</v>
      </c>
      <c r="H107" s="46">
        <f>IFERROR(VLOOKUP(B107,秋関!$J:$L,3,FALSE),0)</f>
        <v>0</v>
      </c>
      <c r="I107" s="46">
        <f>IFERROR(VLOOKUP(B107,インカレ!$J:$L,3,FALSE),0)</f>
        <v>0</v>
      </c>
      <c r="J107" s="61">
        <f>IFERROR(VLOOKUP(B107,新人戦!$J:$L,3,FALSE),0)</f>
        <v>0</v>
      </c>
      <c r="K107" s="61">
        <f t="shared" si="7"/>
        <v>0</v>
      </c>
    </row>
    <row r="108" spans="1:11">
      <c r="A108" s="59">
        <f t="shared" si="6"/>
        <v>22</v>
      </c>
      <c r="B108" s="104" t="str">
        <f>選手!K109</f>
        <v>藤垣 彩加</v>
      </c>
      <c r="C108" s="46" t="str">
        <f>IFERROR(VLOOKUP(B108,選手!$K:$M,2,FALSE),"")</f>
        <v>神戸大学</v>
      </c>
      <c r="D108" s="46">
        <f>IFERROR(VLOOKUP(B108,選手!$K:$M,3,FALSE),"")</f>
        <v>3</v>
      </c>
      <c r="E108" s="46">
        <f>IFERROR(VLOOKUP(B108,春関!$J:$L,3,FALSE),0)</f>
        <v>0</v>
      </c>
      <c r="F108" s="46">
        <f>IFERROR(VLOOKUP(B108,西日本!$J:$L,3,FALSE),0)</f>
        <v>0</v>
      </c>
      <c r="G108" s="46">
        <f>IFERROR(VLOOKUP(B108,選抜!$J:$L,3,FALSE),0)</f>
        <v>0</v>
      </c>
      <c r="H108" s="46">
        <f>IFERROR(VLOOKUP(B108,秋関!$J:$L,3,FALSE),0)</f>
        <v>0</v>
      </c>
      <c r="I108" s="46">
        <f>IFERROR(VLOOKUP(B108,インカレ!$J:$L,3,FALSE),0)</f>
        <v>0</v>
      </c>
      <c r="J108" s="61">
        <f>IFERROR(VLOOKUP(B108,新人戦!$J:$L,3,FALSE),0)</f>
        <v>0</v>
      </c>
      <c r="K108" s="61">
        <f t="shared" si="7"/>
        <v>0</v>
      </c>
    </row>
    <row r="109" spans="1:11">
      <c r="A109" s="59">
        <f t="shared" si="6"/>
        <v>22</v>
      </c>
      <c r="B109" s="104" t="str">
        <f>選手!K110</f>
        <v>中川 亜彩美</v>
      </c>
      <c r="C109" s="46" t="str">
        <f>IFERROR(VLOOKUP(B109,選手!$K:$M,2,FALSE),"")</f>
        <v>神戸大学</v>
      </c>
      <c r="D109" s="46">
        <f>IFERROR(VLOOKUP(B109,選手!$K:$M,3,FALSE),"")</f>
        <v>2</v>
      </c>
      <c r="E109" s="46">
        <f>IFERROR(VLOOKUP(B109,春関!$J:$L,3,FALSE),0)</f>
        <v>0</v>
      </c>
      <c r="F109" s="46">
        <f>IFERROR(VLOOKUP(B109,西日本!$J:$L,3,FALSE),0)</f>
        <v>0</v>
      </c>
      <c r="G109" s="46">
        <f>IFERROR(VLOOKUP(B109,選抜!$J:$L,3,FALSE),0)</f>
        <v>0</v>
      </c>
      <c r="H109" s="46">
        <f>IFERROR(VLOOKUP(B109,秋関!$J:$L,3,FALSE),0)</f>
        <v>0</v>
      </c>
      <c r="I109" s="46">
        <f>IFERROR(VLOOKUP(B109,インカレ!$J:$L,3,FALSE),0)</f>
        <v>0</v>
      </c>
      <c r="J109" s="61">
        <f>IFERROR(VLOOKUP(B109,新人戦!$J:$L,3,FALSE),0)</f>
        <v>0</v>
      </c>
      <c r="K109" s="61">
        <f t="shared" si="7"/>
        <v>0</v>
      </c>
    </row>
    <row r="110" spans="1:11">
      <c r="A110" s="59">
        <f t="shared" si="6"/>
        <v>22</v>
      </c>
      <c r="B110" s="104" t="str">
        <f>選手!K111</f>
        <v>山室 美結</v>
      </c>
      <c r="C110" s="46" t="str">
        <f>IFERROR(VLOOKUP(B110,選手!$K:$M,2,FALSE),"")</f>
        <v>神戸大学</v>
      </c>
      <c r="D110" s="46">
        <f>IFERROR(VLOOKUP(B110,選手!$K:$M,3,FALSE),"")</f>
        <v>2</v>
      </c>
      <c r="E110" s="46">
        <f>IFERROR(VLOOKUP(B110,春関!$J:$L,3,FALSE),0)</f>
        <v>0</v>
      </c>
      <c r="F110" s="46">
        <f>IFERROR(VLOOKUP(B110,西日本!$J:$L,3,FALSE),0)</f>
        <v>0</v>
      </c>
      <c r="G110" s="46">
        <f>IFERROR(VLOOKUP(B110,選抜!$J:$L,3,FALSE),0)</f>
        <v>0</v>
      </c>
      <c r="H110" s="46">
        <f>IFERROR(VLOOKUP(B110,秋関!$J:$L,3,FALSE),0)</f>
        <v>0</v>
      </c>
      <c r="I110" s="46">
        <f>IFERROR(VLOOKUP(B110,インカレ!$J:$L,3,FALSE),0)</f>
        <v>0</v>
      </c>
      <c r="J110" s="61">
        <f>IFERROR(VLOOKUP(B110,新人戦!$J:$L,3,FALSE),0)</f>
        <v>0</v>
      </c>
      <c r="K110" s="61">
        <f t="shared" si="7"/>
        <v>0</v>
      </c>
    </row>
    <row r="111" spans="1:11">
      <c r="A111" s="80">
        <f t="shared" si="6"/>
        <v>22</v>
      </c>
      <c r="B111" s="104" t="str">
        <f>選手!K112</f>
        <v>浅川 優太</v>
      </c>
      <c r="C111" s="94" t="str">
        <f>IFERROR(VLOOKUP(B111,選手!$K:$M,2,FALSE),"")</f>
        <v>神戸大学</v>
      </c>
      <c r="D111" s="94">
        <f>IFERROR(VLOOKUP(B111,選手!$K:$M,3,FALSE),"")</f>
        <v>2</v>
      </c>
      <c r="E111" s="94">
        <f>IFERROR(VLOOKUP(B111,春関!$J:$L,3,FALSE),0)</f>
        <v>0</v>
      </c>
      <c r="F111" s="94">
        <f>IFERROR(VLOOKUP(B111,西日本!$J:$L,3,FALSE),0)</f>
        <v>0</v>
      </c>
      <c r="G111" s="94">
        <f>IFERROR(VLOOKUP(B111,選抜!$J:$L,3,FALSE),0)</f>
        <v>0</v>
      </c>
      <c r="H111" s="94">
        <f>IFERROR(VLOOKUP(B111,秋関!$J:$L,3,FALSE),0)</f>
        <v>0</v>
      </c>
      <c r="I111" s="94">
        <f>IFERROR(VLOOKUP(B111,インカレ!$J:$L,3,FALSE),0)</f>
        <v>0</v>
      </c>
      <c r="J111" s="79">
        <f>IFERROR(VLOOKUP(B111,新人戦!$J:$L,3,FALSE),0)</f>
        <v>0</v>
      </c>
      <c r="K111" s="79">
        <f t="shared" si="7"/>
        <v>0</v>
      </c>
    </row>
    <row r="112" spans="1:11">
      <c r="A112" s="80">
        <f t="shared" si="6"/>
        <v>22</v>
      </c>
      <c r="B112" s="104" t="str">
        <f>選手!K113</f>
        <v>上野 詩杷</v>
      </c>
      <c r="C112" s="94" t="str">
        <f>IFERROR(VLOOKUP(B112,選手!$K:$M,2,FALSE),"")</f>
        <v>神戸大学</v>
      </c>
      <c r="D112" s="94">
        <f>IFERROR(VLOOKUP(B112,選手!$K:$M,3,FALSE),"")</f>
        <v>1</v>
      </c>
      <c r="E112" s="94">
        <f>IFERROR(VLOOKUP(B112,春関!$J:$L,3,FALSE),0)</f>
        <v>0</v>
      </c>
      <c r="F112" s="94">
        <f>IFERROR(VLOOKUP(B112,西日本!$J:$L,3,FALSE),0)</f>
        <v>0</v>
      </c>
      <c r="G112" s="94">
        <f>IFERROR(VLOOKUP(B112,選抜!$J:$L,3,FALSE),0)</f>
        <v>0</v>
      </c>
      <c r="H112" s="94">
        <f>IFERROR(VLOOKUP(B112,秋関!$J:$L,3,FALSE),0)</f>
        <v>0</v>
      </c>
      <c r="I112" s="94">
        <f>IFERROR(VLOOKUP(B112,インカレ!$J:$L,3,FALSE),0)</f>
        <v>0</v>
      </c>
      <c r="J112" s="79">
        <f>IFERROR(VLOOKUP(B112,新人戦!$J:$L,3,FALSE),0)</f>
        <v>0</v>
      </c>
      <c r="K112" s="79">
        <f t="shared" si="7"/>
        <v>0</v>
      </c>
    </row>
    <row r="113" spans="1:11">
      <c r="A113" s="80">
        <f t="shared" si="6"/>
        <v>22</v>
      </c>
      <c r="B113" s="104" t="str">
        <f>選手!K114</f>
        <v>栗原 七穂</v>
      </c>
      <c r="C113" s="94" t="str">
        <f>IFERROR(VLOOKUP(B113,選手!$K:$M,2,FALSE),"")</f>
        <v>神戸大学</v>
      </c>
      <c r="D113" s="94">
        <f>IFERROR(VLOOKUP(B113,選手!$K:$M,3,FALSE),"")</f>
        <v>1</v>
      </c>
      <c r="E113" s="94">
        <f>IFERROR(VLOOKUP(B113,春関!$J:$L,3,FALSE),0)</f>
        <v>0</v>
      </c>
      <c r="F113" s="94">
        <f>IFERROR(VLOOKUP(B113,西日本!$J:$L,3,FALSE),0)</f>
        <v>0</v>
      </c>
      <c r="G113" s="94">
        <f>IFERROR(VLOOKUP(B113,選抜!$J:$L,3,FALSE),0)</f>
        <v>0</v>
      </c>
      <c r="H113" s="94">
        <f>IFERROR(VLOOKUP(B113,秋関!$J:$L,3,FALSE),0)</f>
        <v>0</v>
      </c>
      <c r="I113" s="94">
        <f>IFERROR(VLOOKUP(B113,インカレ!$J:$L,3,FALSE),0)</f>
        <v>0</v>
      </c>
      <c r="J113" s="79">
        <f>IFERROR(VLOOKUP(B113,新人戦!$J:$L,3,FALSE),0)</f>
        <v>0</v>
      </c>
      <c r="K113" s="79">
        <f t="shared" si="7"/>
        <v>0</v>
      </c>
    </row>
    <row r="114" spans="1:11">
      <c r="A114" s="80">
        <f t="shared" si="6"/>
        <v>22</v>
      </c>
      <c r="B114" s="104" t="str">
        <f>選手!K115</f>
        <v>鈴木 みのり</v>
      </c>
      <c r="C114" s="94" t="str">
        <f>IFERROR(VLOOKUP(B114,選手!$K:$M,2,FALSE),"")</f>
        <v>神戸大学</v>
      </c>
      <c r="D114" s="94">
        <f>IFERROR(VLOOKUP(B114,選手!$K:$M,3,FALSE),"")</f>
        <v>1</v>
      </c>
      <c r="E114" s="94">
        <f>IFERROR(VLOOKUP(B114,春関!$J:$L,3,FALSE),0)</f>
        <v>0</v>
      </c>
      <c r="F114" s="94">
        <f>IFERROR(VLOOKUP(B114,西日本!$J:$L,3,FALSE),0)</f>
        <v>0</v>
      </c>
      <c r="G114" s="94">
        <f>IFERROR(VLOOKUP(B114,選抜!$J:$L,3,FALSE),0)</f>
        <v>0</v>
      </c>
      <c r="H114" s="94">
        <f>IFERROR(VLOOKUP(B114,秋関!$J:$L,3,FALSE),0)</f>
        <v>0</v>
      </c>
      <c r="I114" s="94">
        <f>IFERROR(VLOOKUP(B114,インカレ!$J:$L,3,FALSE),0)</f>
        <v>0</v>
      </c>
      <c r="J114" s="79">
        <f>IFERROR(VLOOKUP(B114,新人戦!$J:$L,3,FALSE),0)</f>
        <v>0</v>
      </c>
      <c r="K114" s="79">
        <f t="shared" si="7"/>
        <v>0</v>
      </c>
    </row>
    <row r="115" spans="1:11">
      <c r="A115" s="80">
        <f t="shared" si="6"/>
        <v>22</v>
      </c>
      <c r="B115" s="104" t="str">
        <f>選手!K116</f>
        <v>村中 美月</v>
      </c>
      <c r="C115" s="94" t="str">
        <f>IFERROR(VLOOKUP(B115,選手!$K:$M,2,FALSE),"")</f>
        <v>神戸大学</v>
      </c>
      <c r="D115" s="94">
        <f>IFERROR(VLOOKUP(B115,選手!$K:$M,3,FALSE),"")</f>
        <v>1</v>
      </c>
      <c r="E115" s="94">
        <f>IFERROR(VLOOKUP(B115,春関!$J:$L,3,FALSE),0)</f>
        <v>0</v>
      </c>
      <c r="F115" s="94">
        <f>IFERROR(VLOOKUP(B115,西日本!$J:$L,3,FALSE),0)</f>
        <v>0</v>
      </c>
      <c r="G115" s="94">
        <f>IFERROR(VLOOKUP(B115,選抜!$J:$L,3,FALSE),0)</f>
        <v>0</v>
      </c>
      <c r="H115" s="94">
        <f>IFERROR(VLOOKUP(B115,秋関!$J:$L,3,FALSE),0)</f>
        <v>0</v>
      </c>
      <c r="I115" s="94">
        <f>IFERROR(VLOOKUP(B115,インカレ!$J:$L,3,FALSE),0)</f>
        <v>0</v>
      </c>
      <c r="J115" s="79">
        <f>IFERROR(VLOOKUP(B115,新人戦!$J:$L,3,FALSE),0)</f>
        <v>0</v>
      </c>
      <c r="K115" s="79">
        <f t="shared" si="7"/>
        <v>0</v>
      </c>
    </row>
    <row r="116" spans="1:11">
      <c r="A116" s="80">
        <f t="shared" si="6"/>
        <v>22</v>
      </c>
      <c r="B116" s="104" t="str">
        <f>選手!K117</f>
        <v>藤井 弥雅</v>
      </c>
      <c r="C116" s="94" t="str">
        <f>IFERROR(VLOOKUP(B116,選手!$K:$M,2,FALSE),"")</f>
        <v>岡山商科大学</v>
      </c>
      <c r="D116" s="94">
        <f>IFERROR(VLOOKUP(B116,選手!$K:$M,3,FALSE),"")</f>
        <v>1</v>
      </c>
      <c r="E116" s="94">
        <f>IFERROR(VLOOKUP(B116,春関!$J:$L,3,FALSE),0)</f>
        <v>0</v>
      </c>
      <c r="F116" s="94">
        <f>IFERROR(VLOOKUP(B116,西日本!$J:$L,3,FALSE),0)</f>
        <v>0</v>
      </c>
      <c r="G116" s="94">
        <f>IFERROR(VLOOKUP(B116,選抜!$J:$L,3,FALSE),0)</f>
        <v>0</v>
      </c>
      <c r="H116" s="94">
        <f>IFERROR(VLOOKUP(B116,秋関!$J:$L,3,FALSE),0)</f>
        <v>0</v>
      </c>
      <c r="I116" s="94">
        <f>IFERROR(VLOOKUP(B116,インカレ!$J:$L,3,FALSE),0)</f>
        <v>0</v>
      </c>
      <c r="J116" s="79">
        <f>IFERROR(VLOOKUP(B116,新人戦!$J:$L,3,FALSE),0)</f>
        <v>0</v>
      </c>
      <c r="K116" s="79">
        <f t="shared" si="7"/>
        <v>0</v>
      </c>
    </row>
    <row r="117" spans="1:11">
      <c r="A117" s="80">
        <f t="shared" si="6"/>
        <v>22</v>
      </c>
      <c r="B117" s="104" t="str">
        <f>選手!K118</f>
        <v>林 英里佳</v>
      </c>
      <c r="C117" s="94" t="str">
        <f>IFERROR(VLOOKUP(B117,選手!$K:$M,2,FALSE),"")</f>
        <v>滋賀大学</v>
      </c>
      <c r="D117" s="94">
        <f>IFERROR(VLOOKUP(B117,選手!$K:$M,3,FALSE),"")</f>
        <v>3</v>
      </c>
      <c r="E117" s="94">
        <f>IFERROR(VLOOKUP(B117,春関!$J:$L,3,FALSE),0)</f>
        <v>0</v>
      </c>
      <c r="F117" s="94">
        <f>IFERROR(VLOOKUP(B117,西日本!$J:$L,3,FALSE),0)</f>
        <v>0</v>
      </c>
      <c r="G117" s="94">
        <f>IFERROR(VLOOKUP(B117,選抜!$J:$L,3,FALSE),0)</f>
        <v>0</v>
      </c>
      <c r="H117" s="94">
        <f>IFERROR(VLOOKUP(B117,秋関!$J:$L,3,FALSE),0)</f>
        <v>0</v>
      </c>
      <c r="I117" s="94">
        <f>IFERROR(VLOOKUP(B117,インカレ!$J:$L,3,FALSE),0)</f>
        <v>0</v>
      </c>
      <c r="J117" s="79">
        <f>IFERROR(VLOOKUP(B117,新人戦!$J:$L,3,FALSE),0)</f>
        <v>0</v>
      </c>
      <c r="K117" s="79">
        <f t="shared" si="7"/>
        <v>0</v>
      </c>
    </row>
    <row r="118" spans="1:11">
      <c r="A118" s="80">
        <f t="shared" si="6"/>
        <v>22</v>
      </c>
      <c r="B118" s="104" t="str">
        <f>選手!K119</f>
        <v>泉 摩阿</v>
      </c>
      <c r="C118" s="94" t="str">
        <f>IFERROR(VLOOKUP(B118,選手!$K:$M,2,FALSE),"")</f>
        <v>愛媛大学</v>
      </c>
      <c r="D118" s="94">
        <f>IFERROR(VLOOKUP(B118,選手!$K:$M,3,FALSE),"")</f>
        <v>2</v>
      </c>
      <c r="E118" s="94">
        <f>IFERROR(VLOOKUP(B118,春関!$J:$L,3,FALSE),0)</f>
        <v>0</v>
      </c>
      <c r="F118" s="94">
        <f>IFERROR(VLOOKUP(B118,西日本!$J:$L,3,FALSE),0)</f>
        <v>0</v>
      </c>
      <c r="G118" s="94">
        <f>IFERROR(VLOOKUP(B118,選抜!$J:$L,3,FALSE),0)</f>
        <v>0</v>
      </c>
      <c r="H118" s="94">
        <f>IFERROR(VLOOKUP(B118,秋関!$J:$L,3,FALSE),0)</f>
        <v>0</v>
      </c>
      <c r="I118" s="94">
        <f>IFERROR(VLOOKUP(B118,インカレ!$J:$L,3,FALSE),0)</f>
        <v>0</v>
      </c>
      <c r="J118" s="79">
        <f>IFERROR(VLOOKUP(B118,新人戦!$J:$L,3,FALSE),0)</f>
        <v>0</v>
      </c>
      <c r="K118" s="79">
        <f t="shared" si="7"/>
        <v>0</v>
      </c>
    </row>
    <row r="119" spans="1:11">
      <c r="A119" s="80">
        <f t="shared" si="6"/>
        <v>22</v>
      </c>
      <c r="B119" s="104">
        <f>選手!K120</f>
        <v>0</v>
      </c>
      <c r="C119" s="94" t="str">
        <f>IFERROR(VLOOKUP(B119,選手!$K:$M,2,FALSE),"")</f>
        <v/>
      </c>
      <c r="D119" s="94" t="str">
        <f>IFERROR(VLOOKUP(B119,選手!$K:$M,3,FALSE),"")</f>
        <v/>
      </c>
      <c r="E119" s="94">
        <f>IFERROR(VLOOKUP(B119,春関!$J:$L,3,FALSE),0)</f>
        <v>0</v>
      </c>
      <c r="F119" s="94">
        <f>IFERROR(VLOOKUP(B119,西日本!$J:$L,3,FALSE),0)</f>
        <v>0</v>
      </c>
      <c r="G119" s="94">
        <f>IFERROR(VLOOKUP(B119,選抜!$J:$L,3,FALSE),0)</f>
        <v>0</v>
      </c>
      <c r="H119" s="94">
        <f>IFERROR(VLOOKUP(B119,秋関!$J:$L,3,FALSE),0)</f>
        <v>0</v>
      </c>
      <c r="I119" s="94">
        <f>IFERROR(VLOOKUP(B119,インカレ!$J:$L,3,FALSE),0)</f>
        <v>0</v>
      </c>
      <c r="J119" s="79">
        <f>IFERROR(VLOOKUP(B119,新人戦!$J:$L,3,FALSE),0)</f>
        <v>0</v>
      </c>
      <c r="K119" s="79">
        <f t="shared" si="7"/>
        <v>0</v>
      </c>
    </row>
  </sheetData>
  <phoneticPr fontId="2"/>
  <conditionalFormatting sqref="A1:XFD1 C2:XFD110 A2:A119 C111:K119 L111:XFD1048576 A120:K1048576">
    <cfRule type="containsText" dxfId="120" priority="34" operator="containsText" text="岡山商科">
      <formula>NOT(ISERROR(SEARCH("岡山商科",A1)))</formula>
    </cfRule>
  </conditionalFormatting>
  <conditionalFormatting sqref="B2:B119">
    <cfRule type="containsText" dxfId="119" priority="1" operator="containsText" text="岡山商科">
      <formula>NOT(ISERROR(SEARCH("岡山商科",B2)))</formula>
    </cfRule>
    <cfRule type="containsText" dxfId="118" priority="2" operator="containsText" text="近畿">
      <formula>NOT(ISERROR(SEARCH("近畿",B2)))</formula>
    </cfRule>
    <cfRule type="containsText" dxfId="117" priority="3" operator="containsText" text="立命館">
      <formula>NOT(ISERROR(SEARCH("立命館",B2)))</formula>
    </cfRule>
    <cfRule type="containsText" dxfId="116" priority="4" operator="containsText" text="同志社">
      <formula>NOT(ISERROR(SEARCH("同志社",B2)))</formula>
    </cfRule>
    <cfRule type="containsText" dxfId="115" priority="5" operator="containsText" text="甲南">
      <formula>NOT(ISERROR(SEARCH("甲南",B2)))</formula>
    </cfRule>
    <cfRule type="containsText" dxfId="114" priority="6" operator="containsText" text="京都大学">
      <formula>NOT(ISERROR(SEARCH("京都大学",B2)))</formula>
    </cfRule>
    <cfRule type="containsText" dxfId="113" priority="7" operator="containsText" text="京都産業">
      <formula>NOT(ISERROR(SEARCH("京都産業",B2)))</formula>
    </cfRule>
    <cfRule type="containsText" dxfId="112" priority="8" operator="containsText" text="関西大学">
      <formula>NOT(ISERROR(SEARCH("関西大学",B2)))</formula>
    </cfRule>
    <cfRule type="containsText" dxfId="111" priority="9" operator="containsText" text="関西学院">
      <formula>NOT(ISERROR(SEARCH("関西学院",B2)))</formula>
    </cfRule>
    <cfRule type="containsText" dxfId="110" priority="10" operator="containsText" text="大阪大学">
      <formula>NOT(ISERROR(SEARCH("大阪大学",B2)))</formula>
    </cfRule>
    <cfRule type="containsText" dxfId="109" priority="11" operator="containsText" text="大阪産業">
      <formula>NOT(ISERROR(SEARCH("大阪産業",B2)))</formula>
    </cfRule>
  </conditionalFormatting>
  <conditionalFormatting sqref="C1:C1048576">
    <cfRule type="containsText" dxfId="108" priority="56" operator="containsText" text="近畿大学">
      <formula>NOT(ISERROR(SEARCH("近畿大学",C1)))</formula>
    </cfRule>
    <cfRule type="containsText" dxfId="107" priority="57" operator="containsText" text="立命館">
      <formula>NOT(ISERROR(SEARCH("立命館",C1)))</formula>
    </cfRule>
    <cfRule type="containsText" dxfId="106" priority="58" operator="containsText" text="同志社">
      <formula>NOT(ISERROR(SEARCH("同志社",C1)))</formula>
    </cfRule>
    <cfRule type="containsText" dxfId="105" priority="59" operator="containsText" text="甲南">
      <formula>NOT(ISERROR(SEARCH("甲南",C1)))</formula>
    </cfRule>
    <cfRule type="containsText" dxfId="104" priority="60" operator="containsText" text="京都大学">
      <formula>NOT(ISERROR(SEARCH("京都大学",C1)))</formula>
    </cfRule>
    <cfRule type="containsText" dxfId="103" priority="61" operator="containsText" text="京都産業">
      <formula>NOT(ISERROR(SEARCH("京都産業",C1)))</formula>
    </cfRule>
    <cfRule type="containsText" dxfId="102" priority="62" operator="containsText" text="関西大学">
      <formula>NOT(ISERROR(SEARCH("関西大学",C1)))</formula>
    </cfRule>
    <cfRule type="containsText" dxfId="101" priority="63" operator="containsText" text="関西学院">
      <formula>NOT(ISERROR(SEARCH("関西学院",C1)))</formula>
    </cfRule>
    <cfRule type="containsText" dxfId="100" priority="64" operator="containsText" text="大阪大学">
      <formula>NOT(ISERROR(SEARCH("大阪大学",C1)))</formula>
    </cfRule>
    <cfRule type="containsText" dxfId="99" priority="65" operator="containsText" text="大阪産業">
      <formula>NOT(ISERROR(SEARCH("大阪産業",C1)))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BD7AA-A8B5-4AD6-BAB0-ADD7B2C0F001}">
  <dimension ref="A1:K190"/>
  <sheetViews>
    <sheetView zoomScale="70" zoomScaleNormal="70" workbookViewId="0">
      <selection activeCell="B24" sqref="B24"/>
    </sheetView>
  </sheetViews>
  <sheetFormatPr defaultColWidth="8.9140625" defaultRowHeight="18"/>
  <cols>
    <col min="1" max="1" width="8.6640625" style="4" customWidth="1"/>
    <col min="2" max="2" width="10.9140625" style="4" bestFit="1" customWidth="1"/>
    <col min="3" max="3" width="12.4140625" style="4" bestFit="1" customWidth="1"/>
    <col min="4" max="4" width="8.6640625" style="4"/>
    <col min="5" max="10" width="8.9140625" style="4"/>
    <col min="11" max="11" width="18.4140625" style="4" customWidth="1"/>
    <col min="12" max="16384" width="8.9140625" style="4"/>
  </cols>
  <sheetData>
    <row r="1" spans="1:11">
      <c r="A1" s="56" t="s">
        <v>7</v>
      </c>
      <c r="B1" s="57" t="s">
        <v>0</v>
      </c>
      <c r="C1" s="57" t="s">
        <v>5</v>
      </c>
      <c r="D1" s="57" t="s">
        <v>6</v>
      </c>
      <c r="E1" s="57" t="s">
        <v>22</v>
      </c>
      <c r="F1" s="57" t="s">
        <v>11</v>
      </c>
      <c r="G1" s="57" t="s">
        <v>56</v>
      </c>
      <c r="H1" s="57" t="s">
        <v>23</v>
      </c>
      <c r="I1" s="58" t="s">
        <v>13</v>
      </c>
      <c r="J1" s="58" t="s">
        <v>221</v>
      </c>
      <c r="K1" s="58" t="s">
        <v>57</v>
      </c>
    </row>
    <row r="2" spans="1:11">
      <c r="A2" s="59">
        <f t="shared" ref="A2:A33" si="0">RANK($K2,$K:$K)</f>
        <v>1</v>
      </c>
      <c r="B2" s="89" t="str">
        <f>選手!G138</f>
        <v>吉村 和徳</v>
      </c>
      <c r="C2" s="60" t="str">
        <f>IFERROR(VLOOKUP(B2,選手!$G:$I,2,FALSE),"")</f>
        <v>同志社大学</v>
      </c>
      <c r="D2" s="60">
        <f>IFERROR(VLOOKUP(B2,選手!$G:$I,3,FALSE),"")</f>
        <v>3</v>
      </c>
      <c r="E2" s="60">
        <f>IFERROR(VLOOKUP(B2,春関!$N:$P,3,FALSE),0)</f>
        <v>558</v>
      </c>
      <c r="F2" s="60">
        <f>IFERROR(VLOOKUP(B2,西日本!$N:$P,3,FALSE),0)</f>
        <v>564</v>
      </c>
      <c r="G2" s="46">
        <f>IFERROR(VLOOKUP(B2,選抜!$N:$P,3,FALSE),0)</f>
        <v>558</v>
      </c>
      <c r="H2" s="60">
        <f>IFERROR(VLOOKUP(B2,秋関!$N:$P,3,FALSE),0)</f>
        <v>566</v>
      </c>
      <c r="I2" s="60">
        <f>IFERROR(VLOOKUP(B2,インカレ!$N:$P,3,FALSE),0)</f>
        <v>562</v>
      </c>
      <c r="J2" s="61">
        <f>IFERROR(VLOOKUP(B2,新人戦!$N:$P,3,FALSE),0)</f>
        <v>553</v>
      </c>
      <c r="K2" s="61">
        <f t="shared" ref="K2:K33" si="1">LARGE(E2:J2,1)+LARGE(E2:J2,2)+LARGE(E2:J2,3)</f>
        <v>1692</v>
      </c>
    </row>
    <row r="3" spans="1:11">
      <c r="A3" s="59">
        <f t="shared" si="0"/>
        <v>2</v>
      </c>
      <c r="B3" s="89" t="str">
        <f>選手!G136</f>
        <v>佐竹 優悟</v>
      </c>
      <c r="C3" s="60" t="str">
        <f>IFERROR(VLOOKUP(B3,選手!$G:$I,2,FALSE),"")</f>
        <v>同志社大学</v>
      </c>
      <c r="D3" s="60">
        <f>IFERROR(VLOOKUP(B3,選手!$G:$I,3,FALSE),"")</f>
        <v>4</v>
      </c>
      <c r="E3" s="60">
        <f>IFERROR(VLOOKUP(B3,春関!$N:$P,3,FALSE),0)</f>
        <v>555</v>
      </c>
      <c r="F3" s="60">
        <f>IFERROR(VLOOKUP(B3,西日本!$N:$P,3,FALSE),0)</f>
        <v>547</v>
      </c>
      <c r="G3" s="46">
        <f>IFERROR(VLOOKUP(B3,選抜!$N:$P,3,FALSE),0)</f>
        <v>539</v>
      </c>
      <c r="H3" s="60">
        <f>IFERROR(VLOOKUP(B3,秋関!$N:$P,3,FALSE),0)</f>
        <v>552</v>
      </c>
      <c r="I3" s="60">
        <f>IFERROR(VLOOKUP(B3,インカレ!$N:$P,3,FALSE),0)</f>
        <v>556</v>
      </c>
      <c r="J3" s="61">
        <f>IFERROR(VLOOKUP(B3,新人戦!$N:$P,3,FALSE),0)</f>
        <v>0</v>
      </c>
      <c r="K3" s="61">
        <f t="shared" si="1"/>
        <v>1663</v>
      </c>
    </row>
    <row r="4" spans="1:11">
      <c r="A4" s="59">
        <f t="shared" si="0"/>
        <v>3</v>
      </c>
      <c r="B4" s="89" t="str">
        <f>選手!G14</f>
        <v>角江 勝貴</v>
      </c>
      <c r="C4" s="60" t="str">
        <f>IFERROR(VLOOKUP(B4,選手!$G:$I,2,FALSE),"")</f>
        <v>関西大学</v>
      </c>
      <c r="D4" s="60">
        <f>IFERROR(VLOOKUP(B4,選手!$G:$I,3,FALSE),"")</f>
        <v>4</v>
      </c>
      <c r="E4" s="60">
        <f>IFERROR(VLOOKUP(B4,春関!$N:$P,3,FALSE),0)</f>
        <v>540</v>
      </c>
      <c r="F4" s="60">
        <f>IFERROR(VLOOKUP(B4,西日本!$N:$P,3,FALSE),0)</f>
        <v>546</v>
      </c>
      <c r="G4" s="46">
        <f>IFERROR(VLOOKUP(B4,選抜!$N:$P,3,FALSE),0)</f>
        <v>528</v>
      </c>
      <c r="H4" s="60">
        <f>IFERROR(VLOOKUP(B4,秋関!$N:$P,3,FALSE),0)</f>
        <v>521</v>
      </c>
      <c r="I4" s="60">
        <f>IFERROR(VLOOKUP(B4,インカレ!$N:$P,3,FALSE),0)</f>
        <v>523</v>
      </c>
      <c r="J4" s="61">
        <f>IFERROR(VLOOKUP(B4,新人戦!$N:$P,3,FALSE),0)</f>
        <v>0</v>
      </c>
      <c r="K4" s="61">
        <f t="shared" si="1"/>
        <v>1614</v>
      </c>
    </row>
    <row r="5" spans="1:11">
      <c r="A5" s="59">
        <f t="shared" si="0"/>
        <v>4</v>
      </c>
      <c r="B5" s="89" t="str">
        <f>選手!G140</f>
        <v>原田 稜大</v>
      </c>
      <c r="C5" s="60" t="str">
        <f>IFERROR(VLOOKUP(B5,選手!$G:$I,2,FALSE),"")</f>
        <v>同志社大学</v>
      </c>
      <c r="D5" s="60">
        <f>IFERROR(VLOOKUP(B5,選手!$G:$I,3,FALSE),"")</f>
        <v>2</v>
      </c>
      <c r="E5" s="60">
        <f>IFERROR(VLOOKUP(B5,春関!$N:$P,3,FALSE),0)</f>
        <v>0</v>
      </c>
      <c r="F5" s="60">
        <f>IFERROR(VLOOKUP(B5,西日本!$N:$P,3,FALSE),0)</f>
        <v>0</v>
      </c>
      <c r="G5" s="46">
        <f>IFERROR(VLOOKUP(B5,選抜!$N:$P,3,FALSE),0)</f>
        <v>0</v>
      </c>
      <c r="H5" s="60">
        <f>IFERROR(VLOOKUP(B5,秋関!$N:$P,3,FALSE),0)</f>
        <v>546</v>
      </c>
      <c r="I5" s="60">
        <f>IFERROR(VLOOKUP(B5,インカレ!$N:$P,3,FALSE),0)</f>
        <v>528</v>
      </c>
      <c r="J5" s="61">
        <f>IFERROR(VLOOKUP(B5,新人戦!$N:$P,3,FALSE),0)</f>
        <v>533</v>
      </c>
      <c r="K5" s="61">
        <f t="shared" si="1"/>
        <v>1607</v>
      </c>
    </row>
    <row r="6" spans="1:11">
      <c r="A6" s="59">
        <f t="shared" si="0"/>
        <v>5</v>
      </c>
      <c r="B6" s="89" t="str">
        <f>選手!G17</f>
        <v>上田 剛</v>
      </c>
      <c r="C6" s="60" t="str">
        <f>IFERROR(VLOOKUP(B6,選手!$G:$I,2,FALSE),"")</f>
        <v>関西大学</v>
      </c>
      <c r="D6" s="60">
        <f>IFERROR(VLOOKUP(B6,選手!$G:$I,3,FALSE),"")</f>
        <v>3</v>
      </c>
      <c r="E6" s="60">
        <f>IFERROR(VLOOKUP(B6,春関!$N:$P,3,FALSE),0)</f>
        <v>501</v>
      </c>
      <c r="F6" s="60">
        <f>IFERROR(VLOOKUP(B6,西日本!$N:$P,3,FALSE),0)</f>
        <v>522</v>
      </c>
      <c r="G6" s="46">
        <f>IFERROR(VLOOKUP(B6,選抜!$N:$P,3,FALSE),0)</f>
        <v>526</v>
      </c>
      <c r="H6" s="60">
        <f>IFERROR(VLOOKUP(B6,秋関!$N:$P,3,FALSE),0)</f>
        <v>512</v>
      </c>
      <c r="I6" s="60">
        <f>IFERROR(VLOOKUP(B6,インカレ!$N:$P,3,FALSE),0)</f>
        <v>523</v>
      </c>
      <c r="J6" s="61">
        <f>IFERROR(VLOOKUP(B6,新人戦!$N:$P,3,FALSE),0)</f>
        <v>523</v>
      </c>
      <c r="K6" s="61">
        <f t="shared" si="1"/>
        <v>1572</v>
      </c>
    </row>
    <row r="7" spans="1:11">
      <c r="A7" s="59">
        <f t="shared" si="0"/>
        <v>6</v>
      </c>
      <c r="B7" s="89" t="str">
        <f>選手!G179</f>
        <v>佐津間 昌洸</v>
      </c>
      <c r="C7" s="60" t="str">
        <f>IFERROR(VLOOKUP(B7,選手!$G:$I,2,FALSE),"")</f>
        <v>岡山商科大学</v>
      </c>
      <c r="D7" s="60">
        <f>IFERROR(VLOOKUP(B7,選手!$G:$I,3,FALSE),"")</f>
        <v>3</v>
      </c>
      <c r="E7" s="60">
        <f>IFERROR(VLOOKUP(B7,春関!$N:$P,3,FALSE),0)</f>
        <v>0</v>
      </c>
      <c r="F7" s="60">
        <f>IFERROR(VLOOKUP(B7,西日本!$N:$P,3,FALSE),0)</f>
        <v>0</v>
      </c>
      <c r="G7" s="46">
        <f>IFERROR(VLOOKUP(B7,選抜!$N:$P,3,FALSE),0)</f>
        <v>0</v>
      </c>
      <c r="H7" s="60">
        <f>IFERROR(VLOOKUP(B7,秋関!$N:$P,3,FALSE),0)</f>
        <v>530</v>
      </c>
      <c r="I7" s="60">
        <f>IFERROR(VLOOKUP(B7,インカレ!$N:$P,3,FALSE),0)</f>
        <v>517</v>
      </c>
      <c r="J7" s="61">
        <f>IFERROR(VLOOKUP(B7,新人戦!$N:$P,3,FALSE),0)</f>
        <v>519</v>
      </c>
      <c r="K7" s="61">
        <f t="shared" si="1"/>
        <v>1566</v>
      </c>
    </row>
    <row r="8" spans="1:11">
      <c r="A8" s="59">
        <f t="shared" si="0"/>
        <v>7</v>
      </c>
      <c r="B8" s="89" t="str">
        <f>選手!G141</f>
        <v>山口 航平</v>
      </c>
      <c r="C8" s="60" t="str">
        <f>IFERROR(VLOOKUP(B8,選手!$G:$I,2,FALSE),"")</f>
        <v>同志社大学</v>
      </c>
      <c r="D8" s="60">
        <f>IFERROR(VLOOKUP(B8,選手!$G:$I,3,FALSE),"")</f>
        <v>2</v>
      </c>
      <c r="E8" s="60">
        <f>IFERROR(VLOOKUP(B8,春関!$N:$P,3,FALSE),0)</f>
        <v>0</v>
      </c>
      <c r="F8" s="60">
        <f>IFERROR(VLOOKUP(B8,西日本!$N:$P,3,FALSE),0)</f>
        <v>0</v>
      </c>
      <c r="G8" s="46">
        <f>IFERROR(VLOOKUP(B8,選抜!$N:$P,3,FALSE),0)</f>
        <v>0</v>
      </c>
      <c r="H8" s="60">
        <f>IFERROR(VLOOKUP(B8,秋関!$N:$P,3,FALSE),0)</f>
        <v>507</v>
      </c>
      <c r="I8" s="60">
        <f>IFERROR(VLOOKUP(B8,インカレ!$N:$P,3,FALSE),0)</f>
        <v>519</v>
      </c>
      <c r="J8" s="61">
        <f>IFERROR(VLOOKUP(B8,新人戦!$N:$P,3,FALSE),0)</f>
        <v>526</v>
      </c>
      <c r="K8" s="61">
        <f t="shared" si="1"/>
        <v>1552</v>
      </c>
    </row>
    <row r="9" spans="1:11">
      <c r="A9" s="59">
        <f t="shared" si="0"/>
        <v>8</v>
      </c>
      <c r="B9" s="89" t="str">
        <f>選手!G151</f>
        <v>小林 賢太郎</v>
      </c>
      <c r="C9" s="60" t="str">
        <f>IFERROR(VLOOKUP(B9,選手!$G:$I,2,FALSE),"")</f>
        <v>立命館大学</v>
      </c>
      <c r="D9" s="60">
        <f>IFERROR(VLOOKUP(B9,選手!$G:$I,3,FALSE),"")</f>
        <v>3</v>
      </c>
      <c r="E9" s="60">
        <f>IFERROR(VLOOKUP(B9,春関!$N:$P,3,FALSE),0)</f>
        <v>496</v>
      </c>
      <c r="F9" s="60">
        <f>IFERROR(VLOOKUP(B9,西日本!$N:$P,3,FALSE),0)</f>
        <v>486</v>
      </c>
      <c r="G9" s="46">
        <f>IFERROR(VLOOKUP(B9,選抜!$N:$P,3,FALSE),0)</f>
        <v>484</v>
      </c>
      <c r="H9" s="60">
        <f>IFERROR(VLOOKUP(B9,秋関!$N:$P,3,FALSE),0)</f>
        <v>506</v>
      </c>
      <c r="I9" s="60">
        <f>IFERROR(VLOOKUP(B9,インカレ!$N:$P,3,FALSE),0)</f>
        <v>498</v>
      </c>
      <c r="J9" s="61">
        <f>IFERROR(VLOOKUP(B9,新人戦!$N:$P,3,FALSE),0)</f>
        <v>505</v>
      </c>
      <c r="K9" s="61">
        <f t="shared" si="1"/>
        <v>1509</v>
      </c>
    </row>
    <row r="10" spans="1:11">
      <c r="A10" s="59">
        <f t="shared" si="0"/>
        <v>9</v>
      </c>
      <c r="B10" s="89" t="str">
        <f>選手!G103</f>
        <v>大原 士侑</v>
      </c>
      <c r="C10" s="60" t="str">
        <f>IFERROR(VLOOKUP(B10,選手!$G:$I,2,FALSE),"")</f>
        <v>四国大学</v>
      </c>
      <c r="D10" s="60">
        <f>IFERROR(VLOOKUP(B10,選手!$G:$I,3,FALSE),"")</f>
        <v>1</v>
      </c>
      <c r="E10" s="60">
        <f>IFERROR(VLOOKUP(B10,春関!$N:$P,3,FALSE),0)</f>
        <v>0</v>
      </c>
      <c r="F10" s="60">
        <f>IFERROR(VLOOKUP(B10,西日本!$N:$P,3,FALSE),0)</f>
        <v>0</v>
      </c>
      <c r="G10" s="46">
        <f>IFERROR(VLOOKUP(B10,選抜!$N:$P,3,FALSE),0)</f>
        <v>0</v>
      </c>
      <c r="H10" s="60">
        <f>IFERROR(VLOOKUP(B10,秋関!$N:$P,3,FALSE),0)</f>
        <v>538</v>
      </c>
      <c r="I10" s="60">
        <f>IFERROR(VLOOKUP(B10,インカレ!$N:$P,3,FALSE),0)</f>
        <v>540</v>
      </c>
      <c r="J10" s="61">
        <f>IFERROR(VLOOKUP(B10,新人戦!$N:$P,3,FALSE),0)</f>
        <v>0</v>
      </c>
      <c r="K10" s="61">
        <f t="shared" si="1"/>
        <v>1078</v>
      </c>
    </row>
    <row r="11" spans="1:11">
      <c r="A11" s="59">
        <f t="shared" si="0"/>
        <v>10</v>
      </c>
      <c r="B11" s="89" t="str">
        <f>選手!G178</f>
        <v>佐藤 宝仁</v>
      </c>
      <c r="C11" s="60" t="str">
        <f>IFERROR(VLOOKUP(B11,選手!$G:$I,2,FALSE),"")</f>
        <v>岡山商科大学</v>
      </c>
      <c r="D11" s="60">
        <f>IFERROR(VLOOKUP(B11,選手!$G:$I,3,FALSE),"")</f>
        <v>4</v>
      </c>
      <c r="E11" s="60">
        <f>IFERROR(VLOOKUP(B11,春関!$N:$P,3,FALSE),0)</f>
        <v>486</v>
      </c>
      <c r="F11" s="60">
        <f>IFERROR(VLOOKUP(B11,西日本!$N:$P,3,FALSE),0)</f>
        <v>0</v>
      </c>
      <c r="G11" s="46">
        <f>IFERROR(VLOOKUP(B11,選抜!$N:$P,3,FALSE),0)</f>
        <v>0</v>
      </c>
      <c r="H11" s="60">
        <f>IFERROR(VLOOKUP(B11,秋関!$N:$P,3,FALSE),0)</f>
        <v>0</v>
      </c>
      <c r="I11" s="60">
        <f>IFERROR(VLOOKUP(B11,インカレ!$N:$P,3,FALSE),0)</f>
        <v>0</v>
      </c>
      <c r="J11" s="61">
        <f>IFERROR(VLOOKUP(B11,新人戦!$N:$P,3,FALSE),0)</f>
        <v>0</v>
      </c>
      <c r="K11" s="61">
        <f t="shared" si="1"/>
        <v>486</v>
      </c>
    </row>
    <row r="12" spans="1:11">
      <c r="A12" s="59">
        <f t="shared" si="0"/>
        <v>11</v>
      </c>
      <c r="B12" s="89" t="str">
        <f>選手!G3</f>
        <v>寺田 征実</v>
      </c>
      <c r="C12" s="60" t="str">
        <f>IFERROR(VLOOKUP(B12,選手!$G:$I,2,FALSE),"")</f>
        <v>関西学院大学</v>
      </c>
      <c r="D12" s="60">
        <f>IFERROR(VLOOKUP(B12,選手!$G:$I,3,FALSE),"")</f>
        <v>4</v>
      </c>
      <c r="E12" s="60">
        <f>IFERROR(VLOOKUP(B12,春関!$N:$P,3,FALSE),0)</f>
        <v>0</v>
      </c>
      <c r="F12" s="60">
        <f>IFERROR(VLOOKUP(B12,西日本!$N:$P,3,FALSE),0)</f>
        <v>0</v>
      </c>
      <c r="G12" s="46">
        <f>IFERROR(VLOOKUP(B12,選抜!$N:$P,3,FALSE),0)</f>
        <v>0</v>
      </c>
      <c r="H12" s="60">
        <f>IFERROR(VLOOKUP(B12,秋関!$N:$P,3,FALSE),0)</f>
        <v>0</v>
      </c>
      <c r="I12" s="60">
        <f>IFERROR(VLOOKUP(B12,インカレ!$N:$P,3,FALSE),0)</f>
        <v>0</v>
      </c>
      <c r="J12" s="61">
        <f>IFERROR(VLOOKUP(B12,新人戦!$N:$P,3,FALSE),0)</f>
        <v>0</v>
      </c>
      <c r="K12" s="61">
        <f t="shared" si="1"/>
        <v>0</v>
      </c>
    </row>
    <row r="13" spans="1:11">
      <c r="A13" s="59">
        <f t="shared" si="0"/>
        <v>11</v>
      </c>
      <c r="B13" s="89" t="str">
        <f>選手!G4</f>
        <v>花澤 慶祐</v>
      </c>
      <c r="C13" s="60" t="str">
        <f>IFERROR(VLOOKUP(B13,選手!$G:$I,2,FALSE),"")</f>
        <v>関西学院大学</v>
      </c>
      <c r="D13" s="60">
        <f>IFERROR(VLOOKUP(B13,選手!$G:$I,3,FALSE),"")</f>
        <v>4</v>
      </c>
      <c r="E13" s="60">
        <f>IFERROR(VLOOKUP(B13,春関!$N:$P,3,FALSE),0)</f>
        <v>0</v>
      </c>
      <c r="F13" s="60">
        <f>IFERROR(VLOOKUP(B13,西日本!$N:$P,3,FALSE),0)</f>
        <v>0</v>
      </c>
      <c r="G13" s="46">
        <f>IFERROR(VLOOKUP(B13,選抜!$N:$P,3,FALSE),0)</f>
        <v>0</v>
      </c>
      <c r="H13" s="60">
        <f>IFERROR(VLOOKUP(B13,秋関!$N:$P,3,FALSE),0)</f>
        <v>0</v>
      </c>
      <c r="I13" s="60">
        <f>IFERROR(VLOOKUP(B13,インカレ!$N:$P,3,FALSE),0)</f>
        <v>0</v>
      </c>
      <c r="J13" s="61">
        <f>IFERROR(VLOOKUP(B13,新人戦!$N:$P,3,FALSE),0)</f>
        <v>0</v>
      </c>
      <c r="K13" s="61">
        <f t="shared" si="1"/>
        <v>0</v>
      </c>
    </row>
    <row r="14" spans="1:11">
      <c r="A14" s="59">
        <f t="shared" si="0"/>
        <v>11</v>
      </c>
      <c r="B14" s="89" t="str">
        <f>選手!G5</f>
        <v>前田 大和</v>
      </c>
      <c r="C14" s="60" t="str">
        <f>IFERROR(VLOOKUP(B14,選手!$G:$I,2,FALSE),"")</f>
        <v>関西学院大学</v>
      </c>
      <c r="D14" s="60">
        <f>IFERROR(VLOOKUP(B14,選手!$G:$I,3,FALSE),"")</f>
        <v>4</v>
      </c>
      <c r="E14" s="60">
        <f>IFERROR(VLOOKUP(B14,春関!$N:$P,3,FALSE),0)</f>
        <v>0</v>
      </c>
      <c r="F14" s="60">
        <f>IFERROR(VLOOKUP(B14,西日本!$N:$P,3,FALSE),0)</f>
        <v>0</v>
      </c>
      <c r="G14" s="46">
        <f>IFERROR(VLOOKUP(B14,選抜!$N:$P,3,FALSE),0)</f>
        <v>0</v>
      </c>
      <c r="H14" s="60">
        <f>IFERROR(VLOOKUP(B14,秋関!$N:$P,3,FALSE),0)</f>
        <v>0</v>
      </c>
      <c r="I14" s="60">
        <f>IFERROR(VLOOKUP(B14,インカレ!$N:$P,3,FALSE),0)</f>
        <v>0</v>
      </c>
      <c r="J14" s="61">
        <f>IFERROR(VLOOKUP(B14,新人戦!$N:$P,3,FALSE),0)</f>
        <v>0</v>
      </c>
      <c r="K14" s="61">
        <f t="shared" si="1"/>
        <v>0</v>
      </c>
    </row>
    <row r="15" spans="1:11">
      <c r="A15" s="59">
        <f t="shared" si="0"/>
        <v>11</v>
      </c>
      <c r="B15" s="89" t="str">
        <f>選手!G6</f>
        <v>長沼 凜矩</v>
      </c>
      <c r="C15" s="60" t="str">
        <f>IFERROR(VLOOKUP(B15,選手!$G:$I,2,FALSE),"")</f>
        <v>関西学院大学</v>
      </c>
      <c r="D15" s="60">
        <f>IFERROR(VLOOKUP(B15,選手!$G:$I,3,FALSE),"")</f>
        <v>2</v>
      </c>
      <c r="E15" s="60">
        <f>IFERROR(VLOOKUP(B15,春関!$N:$P,3,FALSE),0)</f>
        <v>0</v>
      </c>
      <c r="F15" s="60">
        <f>IFERROR(VLOOKUP(B15,西日本!$N:$P,3,FALSE),0)</f>
        <v>0</v>
      </c>
      <c r="G15" s="46">
        <f>IFERROR(VLOOKUP(B15,選抜!$N:$P,3,FALSE),0)</f>
        <v>0</v>
      </c>
      <c r="H15" s="60">
        <f>IFERROR(VLOOKUP(B15,秋関!$N:$P,3,FALSE),0)</f>
        <v>0</v>
      </c>
      <c r="I15" s="60">
        <f>IFERROR(VLOOKUP(B15,インカレ!$N:$P,3,FALSE),0)</f>
        <v>0</v>
      </c>
      <c r="J15" s="61">
        <f>IFERROR(VLOOKUP(B15,新人戦!$N:$P,3,FALSE),0)</f>
        <v>0</v>
      </c>
      <c r="K15" s="61">
        <f t="shared" si="1"/>
        <v>0</v>
      </c>
    </row>
    <row r="16" spans="1:11">
      <c r="A16" s="59">
        <f t="shared" si="0"/>
        <v>11</v>
      </c>
      <c r="B16" s="89" t="str">
        <f>選手!G7</f>
        <v>伴 悠人</v>
      </c>
      <c r="C16" s="60" t="str">
        <f>IFERROR(VLOOKUP(B16,選手!$G:$I,2,FALSE),"")</f>
        <v>関西学院大学</v>
      </c>
      <c r="D16" s="60">
        <f>IFERROR(VLOOKUP(B16,選手!$G:$I,3,FALSE),"")</f>
        <v>2</v>
      </c>
      <c r="E16" s="60">
        <f>IFERROR(VLOOKUP(B16,春関!$N:$P,3,FALSE),0)</f>
        <v>0</v>
      </c>
      <c r="F16" s="60">
        <f>IFERROR(VLOOKUP(B16,西日本!$N:$P,3,FALSE),0)</f>
        <v>0</v>
      </c>
      <c r="G16" s="46">
        <f>IFERROR(VLOOKUP(B16,選抜!$N:$P,3,FALSE),0)</f>
        <v>0</v>
      </c>
      <c r="H16" s="60">
        <f>IFERROR(VLOOKUP(B16,秋関!$N:$P,3,FALSE),0)</f>
        <v>0</v>
      </c>
      <c r="I16" s="60">
        <f>IFERROR(VLOOKUP(B16,インカレ!$N:$P,3,FALSE),0)</f>
        <v>0</v>
      </c>
      <c r="J16" s="61">
        <f>IFERROR(VLOOKUP(B16,新人戦!$N:$P,3,FALSE),0)</f>
        <v>0</v>
      </c>
      <c r="K16" s="61">
        <f t="shared" si="1"/>
        <v>0</v>
      </c>
    </row>
    <row r="17" spans="1:11">
      <c r="A17" s="59">
        <f t="shared" si="0"/>
        <v>11</v>
      </c>
      <c r="B17" s="89" t="str">
        <f>選手!G8</f>
        <v>長島 京平</v>
      </c>
      <c r="C17" s="60" t="str">
        <f>IFERROR(VLOOKUP(B17,選手!$G:$I,2,FALSE),"")</f>
        <v>関西学院大学</v>
      </c>
      <c r="D17" s="60">
        <f>IFERROR(VLOOKUP(B17,選手!$G:$I,3,FALSE),"")</f>
        <v>1</v>
      </c>
      <c r="E17" s="60">
        <f>IFERROR(VLOOKUP(B17,春関!$N:$P,3,FALSE),0)</f>
        <v>0</v>
      </c>
      <c r="F17" s="60">
        <f>IFERROR(VLOOKUP(B17,西日本!$N:$P,3,FALSE),0)</f>
        <v>0</v>
      </c>
      <c r="G17" s="46">
        <f>IFERROR(VLOOKUP(B17,選抜!$N:$P,3,FALSE),0)</f>
        <v>0</v>
      </c>
      <c r="H17" s="60">
        <f>IFERROR(VLOOKUP(B17,秋関!$N:$P,3,FALSE),0)</f>
        <v>0</v>
      </c>
      <c r="I17" s="60">
        <f>IFERROR(VLOOKUP(B17,インカレ!$N:$P,3,FALSE),0)</f>
        <v>0</v>
      </c>
      <c r="J17" s="61">
        <f>IFERROR(VLOOKUP(B17,新人戦!$N:$P,3,FALSE),0)</f>
        <v>0</v>
      </c>
      <c r="K17" s="61">
        <f t="shared" si="1"/>
        <v>0</v>
      </c>
    </row>
    <row r="18" spans="1:11">
      <c r="A18" s="59">
        <f t="shared" si="0"/>
        <v>11</v>
      </c>
      <c r="B18" s="89" t="str">
        <f>選手!G9</f>
        <v>中野 央雅</v>
      </c>
      <c r="C18" s="60" t="str">
        <f>IFERROR(VLOOKUP(B18,選手!$G:$I,2,FALSE),"")</f>
        <v>関西学院大学</v>
      </c>
      <c r="D18" s="60">
        <f>IFERROR(VLOOKUP(B18,選手!$G:$I,3,FALSE),"")</f>
        <v>1</v>
      </c>
      <c r="E18" s="60">
        <f>IFERROR(VLOOKUP(B18,春関!$N:$P,3,FALSE),0)</f>
        <v>0</v>
      </c>
      <c r="F18" s="60">
        <f>IFERROR(VLOOKUP(B18,西日本!$N:$P,3,FALSE),0)</f>
        <v>0</v>
      </c>
      <c r="G18" s="46">
        <f>IFERROR(VLOOKUP(B18,選抜!$N:$P,3,FALSE),0)</f>
        <v>0</v>
      </c>
      <c r="H18" s="60">
        <f>IFERROR(VLOOKUP(B18,秋関!$N:$P,3,FALSE),0)</f>
        <v>0</v>
      </c>
      <c r="I18" s="60">
        <f>IFERROR(VLOOKUP(B18,インカレ!$N:$P,3,FALSE),0)</f>
        <v>0</v>
      </c>
      <c r="J18" s="61">
        <f>IFERROR(VLOOKUP(B18,新人戦!$N:$P,3,FALSE),0)</f>
        <v>0</v>
      </c>
      <c r="K18" s="61">
        <f t="shared" si="1"/>
        <v>0</v>
      </c>
    </row>
    <row r="19" spans="1:11">
      <c r="A19" s="59">
        <f t="shared" si="0"/>
        <v>11</v>
      </c>
      <c r="B19" s="89" t="str">
        <f>選手!G10</f>
        <v>新居 廉太郎</v>
      </c>
      <c r="C19" s="60" t="str">
        <f>IFERROR(VLOOKUP(B19,選手!$G:$I,2,FALSE),"")</f>
        <v>関西学院大学</v>
      </c>
      <c r="D19" s="60">
        <f>IFERROR(VLOOKUP(B19,選手!$G:$I,3,FALSE),"")</f>
        <v>1</v>
      </c>
      <c r="E19" s="60">
        <f>IFERROR(VLOOKUP(B19,春関!$N:$P,3,FALSE),0)</f>
        <v>0</v>
      </c>
      <c r="F19" s="60">
        <f>IFERROR(VLOOKUP(B19,西日本!$N:$P,3,FALSE),0)</f>
        <v>0</v>
      </c>
      <c r="G19" s="46">
        <f>IFERROR(VLOOKUP(B19,選抜!$N:$P,3,FALSE),0)</f>
        <v>0</v>
      </c>
      <c r="H19" s="60">
        <f>IFERROR(VLOOKUP(B19,秋関!$N:$P,3,FALSE),0)</f>
        <v>0</v>
      </c>
      <c r="I19" s="60">
        <f>IFERROR(VLOOKUP(B19,インカレ!$N:$P,3,FALSE),0)</f>
        <v>0</v>
      </c>
      <c r="J19" s="61">
        <f>IFERROR(VLOOKUP(B19,新人戦!$N:$P,3,FALSE),0)</f>
        <v>0</v>
      </c>
      <c r="K19" s="61">
        <f t="shared" si="1"/>
        <v>0</v>
      </c>
    </row>
    <row r="20" spans="1:11">
      <c r="A20" s="59">
        <f t="shared" si="0"/>
        <v>11</v>
      </c>
      <c r="B20" s="89" t="str">
        <f>選手!G11</f>
        <v>藤木 日向</v>
      </c>
      <c r="C20" s="60" t="str">
        <f>IFERROR(VLOOKUP(B20,選手!$G:$I,2,FALSE),"")</f>
        <v>関西学院大学</v>
      </c>
      <c r="D20" s="60">
        <f>IFERROR(VLOOKUP(B20,選手!$G:$I,3,FALSE),"")</f>
        <v>1</v>
      </c>
      <c r="E20" s="60">
        <f>IFERROR(VLOOKUP(B20,春関!$N:$P,3,FALSE),0)</f>
        <v>0</v>
      </c>
      <c r="F20" s="60">
        <f>IFERROR(VLOOKUP(B20,西日本!$N:$P,3,FALSE),0)</f>
        <v>0</v>
      </c>
      <c r="G20" s="46">
        <f>IFERROR(VLOOKUP(B20,選抜!$N:$P,3,FALSE),0)</f>
        <v>0</v>
      </c>
      <c r="H20" s="60">
        <f>IFERROR(VLOOKUP(B20,秋関!$N:$P,3,FALSE),0)</f>
        <v>0</v>
      </c>
      <c r="I20" s="60">
        <f>IFERROR(VLOOKUP(B20,インカレ!$N:$P,3,FALSE),0)</f>
        <v>0</v>
      </c>
      <c r="J20" s="61">
        <f>IFERROR(VLOOKUP(B20,新人戦!$N:$P,3,FALSE),0)</f>
        <v>0</v>
      </c>
      <c r="K20" s="61">
        <f t="shared" si="1"/>
        <v>0</v>
      </c>
    </row>
    <row r="21" spans="1:11">
      <c r="A21" s="59">
        <f t="shared" si="0"/>
        <v>11</v>
      </c>
      <c r="B21" s="89" t="str">
        <f>選手!G12</f>
        <v>横井 優斗</v>
      </c>
      <c r="C21" s="60" t="str">
        <f>IFERROR(VLOOKUP(B21,選手!$G:$I,2,FALSE),"")</f>
        <v>関西学院大学</v>
      </c>
      <c r="D21" s="60">
        <f>IFERROR(VLOOKUP(B21,選手!$G:$I,3,FALSE),"")</f>
        <v>1</v>
      </c>
      <c r="E21" s="60">
        <f>IFERROR(VLOOKUP(B21,春関!$N:$P,3,FALSE),0)</f>
        <v>0</v>
      </c>
      <c r="F21" s="60">
        <f>IFERROR(VLOOKUP(B21,西日本!$N:$P,3,FALSE),0)</f>
        <v>0</v>
      </c>
      <c r="G21" s="46">
        <f>IFERROR(VLOOKUP(B21,選抜!$N:$P,3,FALSE),0)</f>
        <v>0</v>
      </c>
      <c r="H21" s="60">
        <f>IFERROR(VLOOKUP(B21,秋関!$N:$P,3,FALSE),0)</f>
        <v>0</v>
      </c>
      <c r="I21" s="60">
        <f>IFERROR(VLOOKUP(B21,インカレ!$N:$P,3,FALSE),0)</f>
        <v>0</v>
      </c>
      <c r="J21" s="61">
        <f>IFERROR(VLOOKUP(B21,新人戦!$N:$P,3,FALSE),0)</f>
        <v>0</v>
      </c>
      <c r="K21" s="61">
        <f t="shared" si="1"/>
        <v>0</v>
      </c>
    </row>
    <row r="22" spans="1:11">
      <c r="A22" s="59">
        <f t="shared" si="0"/>
        <v>11</v>
      </c>
      <c r="B22" s="89" t="str">
        <f>選手!G13</f>
        <v>内原 隆之介</v>
      </c>
      <c r="C22" s="60" t="str">
        <f>IFERROR(VLOOKUP(B22,選手!$G:$I,2,FALSE),"")</f>
        <v>関西大学</v>
      </c>
      <c r="D22" s="60">
        <f>IFERROR(VLOOKUP(B22,選手!$G:$I,3,FALSE),"")</f>
        <v>4</v>
      </c>
      <c r="E22" s="60">
        <f>IFERROR(VLOOKUP(B22,春関!$N:$P,3,FALSE),0)</f>
        <v>0</v>
      </c>
      <c r="F22" s="60">
        <f>IFERROR(VLOOKUP(B22,西日本!$N:$P,3,FALSE),0)</f>
        <v>0</v>
      </c>
      <c r="G22" s="46">
        <f>IFERROR(VLOOKUP(B22,選抜!$N:$P,3,FALSE),0)</f>
        <v>0</v>
      </c>
      <c r="H22" s="60">
        <f>IFERROR(VLOOKUP(B22,秋関!$N:$P,3,FALSE),0)</f>
        <v>0</v>
      </c>
      <c r="I22" s="60">
        <f>IFERROR(VLOOKUP(B22,インカレ!$N:$P,3,FALSE),0)</f>
        <v>0</v>
      </c>
      <c r="J22" s="61">
        <f>IFERROR(VLOOKUP(B22,新人戦!$N:$P,3,FALSE),0)</f>
        <v>0</v>
      </c>
      <c r="K22" s="61">
        <f t="shared" si="1"/>
        <v>0</v>
      </c>
    </row>
    <row r="23" spans="1:11">
      <c r="A23" s="59">
        <f t="shared" si="0"/>
        <v>11</v>
      </c>
      <c r="B23" s="89" t="str">
        <f>選手!G15</f>
        <v>新蔵 叶夢</v>
      </c>
      <c r="C23" s="60" t="str">
        <f>IFERROR(VLOOKUP(B23,選手!$G:$I,2,FALSE),"")</f>
        <v>関西大学</v>
      </c>
      <c r="D23" s="60">
        <f>IFERROR(VLOOKUP(B23,選手!$G:$I,3,FALSE),"")</f>
        <v>4</v>
      </c>
      <c r="E23" s="60">
        <f>IFERROR(VLOOKUP(B23,春関!$N:$P,3,FALSE),0)</f>
        <v>0</v>
      </c>
      <c r="F23" s="60">
        <f>IFERROR(VLOOKUP(B23,西日本!$N:$P,3,FALSE),0)</f>
        <v>0</v>
      </c>
      <c r="G23" s="46">
        <f>IFERROR(VLOOKUP(B23,選抜!$N:$P,3,FALSE),0)</f>
        <v>0</v>
      </c>
      <c r="H23" s="60">
        <f>IFERROR(VLOOKUP(B23,秋関!$N:$P,3,FALSE),0)</f>
        <v>0</v>
      </c>
      <c r="I23" s="60">
        <f>IFERROR(VLOOKUP(B23,インカレ!$N:$P,3,FALSE),0)</f>
        <v>0</v>
      </c>
      <c r="J23" s="61">
        <f>IFERROR(VLOOKUP(B23,新人戦!$N:$P,3,FALSE),0)</f>
        <v>0</v>
      </c>
      <c r="K23" s="61">
        <f t="shared" si="1"/>
        <v>0</v>
      </c>
    </row>
    <row r="24" spans="1:11">
      <c r="A24" s="59">
        <f t="shared" si="0"/>
        <v>11</v>
      </c>
      <c r="B24" s="89" t="str">
        <f>選手!G16</f>
        <v>浅間 皓星</v>
      </c>
      <c r="C24" s="60" t="str">
        <f>IFERROR(VLOOKUP(B24,選手!$G:$I,2,FALSE),"")</f>
        <v>関西大学</v>
      </c>
      <c r="D24" s="60">
        <f>IFERROR(VLOOKUP(B24,選手!$G:$I,3,FALSE),"")</f>
        <v>3</v>
      </c>
      <c r="E24" s="60">
        <f>IFERROR(VLOOKUP(B24,春関!$N:$P,3,FALSE),0)</f>
        <v>0</v>
      </c>
      <c r="F24" s="60">
        <f>IFERROR(VLOOKUP(B24,西日本!$N:$P,3,FALSE),0)</f>
        <v>0</v>
      </c>
      <c r="G24" s="46">
        <f>IFERROR(VLOOKUP(B24,選抜!$N:$P,3,FALSE),0)</f>
        <v>0</v>
      </c>
      <c r="H24" s="60">
        <f>IFERROR(VLOOKUP(B24,秋関!$N:$P,3,FALSE),0)</f>
        <v>0</v>
      </c>
      <c r="I24" s="60">
        <f>IFERROR(VLOOKUP(B24,インカレ!$N:$P,3,FALSE),0)</f>
        <v>0</v>
      </c>
      <c r="J24" s="61">
        <f>IFERROR(VLOOKUP(B24,新人戦!$N:$P,3,FALSE),0)</f>
        <v>0</v>
      </c>
      <c r="K24" s="61">
        <f t="shared" si="1"/>
        <v>0</v>
      </c>
    </row>
    <row r="25" spans="1:11">
      <c r="A25" s="59">
        <f t="shared" si="0"/>
        <v>11</v>
      </c>
      <c r="B25" s="89" t="str">
        <f>選手!G18</f>
        <v>木村 優世</v>
      </c>
      <c r="C25" s="60" t="str">
        <f>IFERROR(VLOOKUP(B25,選手!$G:$I,2,FALSE),"")</f>
        <v>関西大学</v>
      </c>
      <c r="D25" s="60">
        <f>IFERROR(VLOOKUP(B25,選手!$G:$I,3,FALSE),"")</f>
        <v>3</v>
      </c>
      <c r="E25" s="60">
        <f>IFERROR(VLOOKUP(B25,春関!$N:$P,3,FALSE),0)</f>
        <v>0</v>
      </c>
      <c r="F25" s="60">
        <f>IFERROR(VLOOKUP(B25,西日本!$N:$P,3,FALSE),0)</f>
        <v>0</v>
      </c>
      <c r="G25" s="46">
        <f>IFERROR(VLOOKUP(B25,選抜!$N:$P,3,FALSE),0)</f>
        <v>0</v>
      </c>
      <c r="H25" s="60">
        <f>IFERROR(VLOOKUP(B25,秋関!$N:$P,3,FALSE),0)</f>
        <v>0</v>
      </c>
      <c r="I25" s="60">
        <f>IFERROR(VLOOKUP(B25,インカレ!$N:$P,3,FALSE),0)</f>
        <v>0</v>
      </c>
      <c r="J25" s="61">
        <f>IFERROR(VLOOKUP(B25,新人戦!$N:$P,3,FALSE),0)</f>
        <v>0</v>
      </c>
      <c r="K25" s="61">
        <f t="shared" si="1"/>
        <v>0</v>
      </c>
    </row>
    <row r="26" spans="1:11">
      <c r="A26" s="59">
        <f t="shared" si="0"/>
        <v>11</v>
      </c>
      <c r="B26" s="89" t="str">
        <f>選手!G19</f>
        <v>栗原 皐輔</v>
      </c>
      <c r="C26" s="60" t="str">
        <f>IFERROR(VLOOKUP(B26,選手!$G:$I,2,FALSE),"")</f>
        <v>関西大学</v>
      </c>
      <c r="D26" s="60">
        <f>IFERROR(VLOOKUP(B26,選手!$G:$I,3,FALSE),"")</f>
        <v>3</v>
      </c>
      <c r="E26" s="60">
        <f>IFERROR(VLOOKUP(B26,春関!$N:$P,3,FALSE),0)</f>
        <v>0</v>
      </c>
      <c r="F26" s="60">
        <f>IFERROR(VLOOKUP(B26,西日本!$N:$P,3,FALSE),0)</f>
        <v>0</v>
      </c>
      <c r="G26" s="46">
        <f>IFERROR(VLOOKUP(B26,選抜!$N:$P,3,FALSE),0)</f>
        <v>0</v>
      </c>
      <c r="H26" s="60">
        <f>IFERROR(VLOOKUP(B26,秋関!$N:$P,3,FALSE),0)</f>
        <v>0</v>
      </c>
      <c r="I26" s="60">
        <f>IFERROR(VLOOKUP(B26,インカレ!$N:$P,3,FALSE),0)</f>
        <v>0</v>
      </c>
      <c r="J26" s="61">
        <f>IFERROR(VLOOKUP(B26,新人戦!$N:$P,3,FALSE),0)</f>
        <v>0</v>
      </c>
      <c r="K26" s="61">
        <f t="shared" si="1"/>
        <v>0</v>
      </c>
    </row>
    <row r="27" spans="1:11">
      <c r="A27" s="59">
        <f t="shared" si="0"/>
        <v>11</v>
      </c>
      <c r="B27" s="89" t="str">
        <f>選手!G20</f>
        <v>難波 圭祐</v>
      </c>
      <c r="C27" s="60" t="str">
        <f>IFERROR(VLOOKUP(B27,選手!$G:$I,2,FALSE),"")</f>
        <v>関西大学</v>
      </c>
      <c r="D27" s="60">
        <f>IFERROR(VLOOKUP(B27,選手!$G:$I,3,FALSE),"")</f>
        <v>3</v>
      </c>
      <c r="E27" s="60">
        <f>IFERROR(VLOOKUP(B27,春関!$N:$P,3,FALSE),0)</f>
        <v>0</v>
      </c>
      <c r="F27" s="60">
        <f>IFERROR(VLOOKUP(B27,西日本!$N:$P,3,FALSE),0)</f>
        <v>0</v>
      </c>
      <c r="G27" s="46">
        <f>IFERROR(VLOOKUP(B27,選抜!$N:$P,3,FALSE),0)</f>
        <v>0</v>
      </c>
      <c r="H27" s="60">
        <f>IFERROR(VLOOKUP(B27,秋関!$N:$P,3,FALSE),0)</f>
        <v>0</v>
      </c>
      <c r="I27" s="60">
        <f>IFERROR(VLOOKUP(B27,インカレ!$N:$P,3,FALSE),0)</f>
        <v>0</v>
      </c>
      <c r="J27" s="61">
        <f>IFERROR(VLOOKUP(B27,新人戦!$N:$P,3,FALSE),0)</f>
        <v>0</v>
      </c>
      <c r="K27" s="61">
        <f t="shared" si="1"/>
        <v>0</v>
      </c>
    </row>
    <row r="28" spans="1:11">
      <c r="A28" s="59">
        <f t="shared" si="0"/>
        <v>11</v>
      </c>
      <c r="B28" s="89" t="str">
        <f>選手!G21</f>
        <v>古田 純大</v>
      </c>
      <c r="C28" s="60" t="str">
        <f>IFERROR(VLOOKUP(B28,選手!$G:$I,2,FALSE),"")</f>
        <v>関西大学</v>
      </c>
      <c r="D28" s="60">
        <f>IFERROR(VLOOKUP(B28,選手!$G:$I,3,FALSE),"")</f>
        <v>3</v>
      </c>
      <c r="E28" s="60">
        <f>IFERROR(VLOOKUP(B28,春関!$N:$P,3,FALSE),0)</f>
        <v>0</v>
      </c>
      <c r="F28" s="60">
        <f>IFERROR(VLOOKUP(B28,西日本!$N:$P,3,FALSE),0)</f>
        <v>0</v>
      </c>
      <c r="G28" s="46">
        <f>IFERROR(VLOOKUP(B28,選抜!$N:$P,3,FALSE),0)</f>
        <v>0</v>
      </c>
      <c r="H28" s="60">
        <f>IFERROR(VLOOKUP(B28,秋関!$N:$P,3,FALSE),0)</f>
        <v>0</v>
      </c>
      <c r="I28" s="60">
        <f>IFERROR(VLOOKUP(B28,インカレ!$N:$P,3,FALSE),0)</f>
        <v>0</v>
      </c>
      <c r="J28" s="61">
        <f>IFERROR(VLOOKUP(B28,新人戦!$N:$P,3,FALSE),0)</f>
        <v>0</v>
      </c>
      <c r="K28" s="61">
        <f t="shared" si="1"/>
        <v>0</v>
      </c>
    </row>
    <row r="29" spans="1:11">
      <c r="A29" s="59">
        <f t="shared" si="0"/>
        <v>11</v>
      </c>
      <c r="B29" s="89" t="str">
        <f>選手!G22</f>
        <v>前田 一希</v>
      </c>
      <c r="C29" s="60" t="str">
        <f>IFERROR(VLOOKUP(B29,選手!$G:$I,2,FALSE),"")</f>
        <v>関西大学</v>
      </c>
      <c r="D29" s="60">
        <f>IFERROR(VLOOKUP(B29,選手!$G:$I,3,FALSE),"")</f>
        <v>3</v>
      </c>
      <c r="E29" s="60">
        <f>IFERROR(VLOOKUP(B29,春関!$N:$P,3,FALSE),0)</f>
        <v>0</v>
      </c>
      <c r="F29" s="60">
        <f>IFERROR(VLOOKUP(B29,西日本!$N:$P,3,FALSE),0)</f>
        <v>0</v>
      </c>
      <c r="G29" s="46">
        <f>IFERROR(VLOOKUP(B29,選抜!$N:$P,3,FALSE),0)</f>
        <v>0</v>
      </c>
      <c r="H29" s="60">
        <f>IFERROR(VLOOKUP(B29,秋関!$N:$P,3,FALSE),0)</f>
        <v>0</v>
      </c>
      <c r="I29" s="60">
        <f>IFERROR(VLOOKUP(B29,インカレ!$N:$P,3,FALSE),0)</f>
        <v>0</v>
      </c>
      <c r="J29" s="61">
        <f>IFERROR(VLOOKUP(B29,新人戦!$N:$P,3,FALSE),0)</f>
        <v>0</v>
      </c>
      <c r="K29" s="61">
        <f t="shared" si="1"/>
        <v>0</v>
      </c>
    </row>
    <row r="30" spans="1:11">
      <c r="A30" s="59">
        <f t="shared" si="0"/>
        <v>11</v>
      </c>
      <c r="B30" s="89" t="str">
        <f>選手!G23</f>
        <v>水上 雄太</v>
      </c>
      <c r="C30" s="60" t="str">
        <f>IFERROR(VLOOKUP(B30,選手!$G:$I,2,FALSE),"")</f>
        <v>関西大学</v>
      </c>
      <c r="D30" s="60">
        <f>IFERROR(VLOOKUP(B30,選手!$G:$I,3,FALSE),"")</f>
        <v>3</v>
      </c>
      <c r="E30" s="60">
        <f>IFERROR(VLOOKUP(B30,春関!$N:$P,3,FALSE),0)</f>
        <v>0</v>
      </c>
      <c r="F30" s="60">
        <f>IFERROR(VLOOKUP(B30,西日本!$N:$P,3,FALSE),0)</f>
        <v>0</v>
      </c>
      <c r="G30" s="46">
        <f>IFERROR(VLOOKUP(B30,選抜!$N:$P,3,FALSE),0)</f>
        <v>0</v>
      </c>
      <c r="H30" s="60">
        <f>IFERROR(VLOOKUP(B30,秋関!$N:$P,3,FALSE),0)</f>
        <v>0</v>
      </c>
      <c r="I30" s="60">
        <f>IFERROR(VLOOKUP(B30,インカレ!$N:$P,3,FALSE),0)</f>
        <v>0</v>
      </c>
      <c r="J30" s="61">
        <f>IFERROR(VLOOKUP(B30,新人戦!$N:$P,3,FALSE),0)</f>
        <v>0</v>
      </c>
      <c r="K30" s="61">
        <f t="shared" si="1"/>
        <v>0</v>
      </c>
    </row>
    <row r="31" spans="1:11">
      <c r="A31" s="59">
        <f t="shared" si="0"/>
        <v>11</v>
      </c>
      <c r="B31" s="89" t="str">
        <f>選手!G24</f>
        <v>山口 慶大</v>
      </c>
      <c r="C31" s="60" t="str">
        <f>IFERROR(VLOOKUP(B31,選手!$G:$I,2,FALSE),"")</f>
        <v>関西大学</v>
      </c>
      <c r="D31" s="60">
        <f>IFERROR(VLOOKUP(B31,選手!$G:$I,3,FALSE),"")</f>
        <v>3</v>
      </c>
      <c r="E31" s="60">
        <f>IFERROR(VLOOKUP(B31,春関!$N:$P,3,FALSE),0)</f>
        <v>0</v>
      </c>
      <c r="F31" s="60">
        <f>IFERROR(VLOOKUP(B31,西日本!$N:$P,3,FALSE),0)</f>
        <v>0</v>
      </c>
      <c r="G31" s="46">
        <f>IFERROR(VLOOKUP(B31,選抜!$N:$P,3,FALSE),0)</f>
        <v>0</v>
      </c>
      <c r="H31" s="60">
        <f>IFERROR(VLOOKUP(B31,秋関!$N:$P,3,FALSE),0)</f>
        <v>0</v>
      </c>
      <c r="I31" s="60">
        <f>IFERROR(VLOOKUP(B31,インカレ!$N:$P,3,FALSE),0)</f>
        <v>0</v>
      </c>
      <c r="J31" s="61">
        <f>IFERROR(VLOOKUP(B31,新人戦!$N:$P,3,FALSE),0)</f>
        <v>0</v>
      </c>
      <c r="K31" s="61">
        <f t="shared" si="1"/>
        <v>0</v>
      </c>
    </row>
    <row r="32" spans="1:11">
      <c r="A32" s="59">
        <f t="shared" si="0"/>
        <v>11</v>
      </c>
      <c r="B32" s="89" t="str">
        <f>選手!G25</f>
        <v>谷口 弘記</v>
      </c>
      <c r="C32" s="60" t="str">
        <f>IFERROR(VLOOKUP(B32,選手!$G:$I,2,FALSE),"")</f>
        <v>関西大学</v>
      </c>
      <c r="D32" s="60">
        <f>IFERROR(VLOOKUP(B32,選手!$G:$I,3,FALSE),"")</f>
        <v>2</v>
      </c>
      <c r="E32" s="60">
        <f>IFERROR(VLOOKUP(B32,春関!$N:$P,3,FALSE),0)</f>
        <v>0</v>
      </c>
      <c r="F32" s="60">
        <f>IFERROR(VLOOKUP(B32,西日本!$N:$P,3,FALSE),0)</f>
        <v>0</v>
      </c>
      <c r="G32" s="46">
        <f>IFERROR(VLOOKUP(B32,選抜!$N:$P,3,FALSE),0)</f>
        <v>0</v>
      </c>
      <c r="H32" s="60">
        <f>IFERROR(VLOOKUP(B32,秋関!$N:$P,3,FALSE),0)</f>
        <v>0</v>
      </c>
      <c r="I32" s="60">
        <f>IFERROR(VLOOKUP(B32,インカレ!$N:$P,3,FALSE),0)</f>
        <v>0</v>
      </c>
      <c r="J32" s="61">
        <f>IFERROR(VLOOKUP(B32,新人戦!$N:$P,3,FALSE),0)</f>
        <v>0</v>
      </c>
      <c r="K32" s="61">
        <f t="shared" si="1"/>
        <v>0</v>
      </c>
    </row>
    <row r="33" spans="1:11">
      <c r="A33" s="59">
        <f t="shared" si="0"/>
        <v>11</v>
      </c>
      <c r="B33" s="89" t="str">
        <f>選手!G26</f>
        <v>濵口 亮太</v>
      </c>
      <c r="C33" s="60" t="str">
        <f>IFERROR(VLOOKUP(B33,選手!$G:$I,2,FALSE),"")</f>
        <v>関西大学</v>
      </c>
      <c r="D33" s="60">
        <f>IFERROR(VLOOKUP(B33,選手!$G:$I,3,FALSE),"")</f>
        <v>2</v>
      </c>
      <c r="E33" s="60">
        <f>IFERROR(VLOOKUP(B33,春関!$N:$P,3,FALSE),0)</f>
        <v>0</v>
      </c>
      <c r="F33" s="60">
        <f>IFERROR(VLOOKUP(B33,西日本!$N:$P,3,FALSE),0)</f>
        <v>0</v>
      </c>
      <c r="G33" s="46">
        <f>IFERROR(VLOOKUP(B33,選抜!$N:$P,3,FALSE),0)</f>
        <v>0</v>
      </c>
      <c r="H33" s="60">
        <f>IFERROR(VLOOKUP(B33,秋関!$N:$P,3,FALSE),0)</f>
        <v>0</v>
      </c>
      <c r="I33" s="60">
        <f>IFERROR(VLOOKUP(B33,インカレ!$N:$P,3,FALSE),0)</f>
        <v>0</v>
      </c>
      <c r="J33" s="61">
        <f>IFERROR(VLOOKUP(B33,新人戦!$N:$P,3,FALSE),0)</f>
        <v>0</v>
      </c>
      <c r="K33" s="61">
        <f t="shared" si="1"/>
        <v>0</v>
      </c>
    </row>
    <row r="34" spans="1:11">
      <c r="A34" s="59">
        <f t="shared" ref="A34:A65" si="2">RANK($K34,$K:$K)</f>
        <v>11</v>
      </c>
      <c r="B34" s="89" t="str">
        <f>選手!G27</f>
        <v>松浦 悠斗</v>
      </c>
      <c r="C34" s="60" t="str">
        <f>IFERROR(VLOOKUP(B34,選手!$G:$I,2,FALSE),"")</f>
        <v>関西大学</v>
      </c>
      <c r="D34" s="60">
        <f>IFERROR(VLOOKUP(B34,選手!$G:$I,3,FALSE),"")</f>
        <v>2</v>
      </c>
      <c r="E34" s="60">
        <f>IFERROR(VLOOKUP(B34,春関!$N:$P,3,FALSE),0)</f>
        <v>0</v>
      </c>
      <c r="F34" s="60">
        <f>IFERROR(VLOOKUP(B34,西日本!$N:$P,3,FALSE),0)</f>
        <v>0</v>
      </c>
      <c r="G34" s="46">
        <f>IFERROR(VLOOKUP(B34,選抜!$N:$P,3,FALSE),0)</f>
        <v>0</v>
      </c>
      <c r="H34" s="60">
        <f>IFERROR(VLOOKUP(B34,秋関!$N:$P,3,FALSE),0)</f>
        <v>0</v>
      </c>
      <c r="I34" s="60">
        <f>IFERROR(VLOOKUP(B34,インカレ!$N:$P,3,FALSE),0)</f>
        <v>0</v>
      </c>
      <c r="J34" s="61">
        <f>IFERROR(VLOOKUP(B34,新人戦!$N:$P,3,FALSE),0)</f>
        <v>0</v>
      </c>
      <c r="K34" s="61">
        <f t="shared" ref="K34:K65" si="3">LARGE(E34:J34,1)+LARGE(E34:J34,2)+LARGE(E34:J34,3)</f>
        <v>0</v>
      </c>
    </row>
    <row r="35" spans="1:11">
      <c r="A35" s="59">
        <f t="shared" si="2"/>
        <v>11</v>
      </c>
      <c r="B35" s="89" t="str">
        <f>選手!G28</f>
        <v>山田 崇太</v>
      </c>
      <c r="C35" s="60" t="str">
        <f>IFERROR(VLOOKUP(B35,選手!$G:$I,2,FALSE),"")</f>
        <v>関西大学</v>
      </c>
      <c r="D35" s="60">
        <f>IFERROR(VLOOKUP(B35,選手!$G:$I,3,FALSE),"")</f>
        <v>2</v>
      </c>
      <c r="E35" s="60">
        <f>IFERROR(VLOOKUP(B35,春関!$N:$P,3,FALSE),0)</f>
        <v>0</v>
      </c>
      <c r="F35" s="60">
        <f>IFERROR(VLOOKUP(B35,西日本!$N:$P,3,FALSE),0)</f>
        <v>0</v>
      </c>
      <c r="G35" s="46">
        <f>IFERROR(VLOOKUP(B35,選抜!$N:$P,3,FALSE),0)</f>
        <v>0</v>
      </c>
      <c r="H35" s="60">
        <f>IFERROR(VLOOKUP(B35,秋関!$N:$P,3,FALSE),0)</f>
        <v>0</v>
      </c>
      <c r="I35" s="60">
        <f>IFERROR(VLOOKUP(B35,インカレ!$N:$P,3,FALSE),0)</f>
        <v>0</v>
      </c>
      <c r="J35" s="61">
        <f>IFERROR(VLOOKUP(B35,新人戦!$N:$P,3,FALSE),0)</f>
        <v>0</v>
      </c>
      <c r="K35" s="61">
        <f t="shared" si="3"/>
        <v>0</v>
      </c>
    </row>
    <row r="36" spans="1:11">
      <c r="A36" s="59">
        <f t="shared" si="2"/>
        <v>11</v>
      </c>
      <c r="B36" s="89" t="str">
        <f>選手!G29</f>
        <v>大畑 賞真</v>
      </c>
      <c r="C36" s="60" t="str">
        <f>IFERROR(VLOOKUP(B36,選手!$G:$I,2,FALSE),"")</f>
        <v>関西大学</v>
      </c>
      <c r="D36" s="60">
        <f>IFERROR(VLOOKUP(B36,選手!$G:$I,3,FALSE),"")</f>
        <v>3</v>
      </c>
      <c r="E36" s="60">
        <f>IFERROR(VLOOKUP(B36,春関!$N:$P,3,FALSE),0)</f>
        <v>0</v>
      </c>
      <c r="F36" s="60">
        <f>IFERROR(VLOOKUP(B36,西日本!$N:$P,3,FALSE),0)</f>
        <v>0</v>
      </c>
      <c r="G36" s="46">
        <f>IFERROR(VLOOKUP(B36,選抜!$N:$P,3,FALSE),0)</f>
        <v>0</v>
      </c>
      <c r="H36" s="60">
        <f>IFERROR(VLOOKUP(B36,秋関!$N:$P,3,FALSE),0)</f>
        <v>0</v>
      </c>
      <c r="I36" s="60">
        <f>IFERROR(VLOOKUP(B36,インカレ!$N:$P,3,FALSE),0)</f>
        <v>0</v>
      </c>
      <c r="J36" s="61">
        <f>IFERROR(VLOOKUP(B36,新人戦!$N:$P,3,FALSE),0)</f>
        <v>0</v>
      </c>
      <c r="K36" s="61">
        <f t="shared" si="3"/>
        <v>0</v>
      </c>
    </row>
    <row r="37" spans="1:11">
      <c r="A37" s="59">
        <f t="shared" si="2"/>
        <v>11</v>
      </c>
      <c r="B37" s="89" t="str">
        <f>選手!G30</f>
        <v>茂野 紘一</v>
      </c>
      <c r="C37" s="60" t="str">
        <f>IFERROR(VLOOKUP(B37,選手!$G:$I,2,FALSE),"")</f>
        <v>京都産業大学</v>
      </c>
      <c r="D37" s="60">
        <f>IFERROR(VLOOKUP(B37,選手!$G:$I,3,FALSE),"")</f>
        <v>4</v>
      </c>
      <c r="E37" s="60">
        <f>IFERROR(VLOOKUP(B37,春関!$N:$P,3,FALSE),0)</f>
        <v>0</v>
      </c>
      <c r="F37" s="60">
        <f>IFERROR(VLOOKUP(B37,西日本!$N:$P,3,FALSE),0)</f>
        <v>0</v>
      </c>
      <c r="G37" s="46">
        <f>IFERROR(VLOOKUP(B37,選抜!$N:$P,3,FALSE),0)</f>
        <v>0</v>
      </c>
      <c r="H37" s="60">
        <f>IFERROR(VLOOKUP(B37,秋関!$N:$P,3,FALSE),0)</f>
        <v>0</v>
      </c>
      <c r="I37" s="60">
        <f>IFERROR(VLOOKUP(B37,インカレ!$N:$P,3,FALSE),0)</f>
        <v>0</v>
      </c>
      <c r="J37" s="61">
        <f>IFERROR(VLOOKUP(B37,新人戦!$N:$P,3,FALSE),0)</f>
        <v>0</v>
      </c>
      <c r="K37" s="61">
        <f t="shared" si="3"/>
        <v>0</v>
      </c>
    </row>
    <row r="38" spans="1:11">
      <c r="A38" s="59">
        <f t="shared" si="2"/>
        <v>11</v>
      </c>
      <c r="B38" s="89" t="str">
        <f>選手!G31</f>
        <v>硎屋 友汰</v>
      </c>
      <c r="C38" s="60" t="str">
        <f>IFERROR(VLOOKUP(B38,選手!$G:$I,2,FALSE),"")</f>
        <v>京都産業大学</v>
      </c>
      <c r="D38" s="60">
        <f>IFERROR(VLOOKUP(B38,選手!$G:$I,3,FALSE),"")</f>
        <v>4</v>
      </c>
      <c r="E38" s="60">
        <f>IFERROR(VLOOKUP(B38,春関!$N:$P,3,FALSE),0)</f>
        <v>0</v>
      </c>
      <c r="F38" s="60">
        <f>IFERROR(VLOOKUP(B38,西日本!$N:$P,3,FALSE),0)</f>
        <v>0</v>
      </c>
      <c r="G38" s="46">
        <f>IFERROR(VLOOKUP(B38,選抜!$N:$P,3,FALSE),0)</f>
        <v>0</v>
      </c>
      <c r="H38" s="60">
        <f>IFERROR(VLOOKUP(B38,秋関!$N:$P,3,FALSE),0)</f>
        <v>0</v>
      </c>
      <c r="I38" s="60">
        <f>IFERROR(VLOOKUP(B38,インカレ!$N:$P,3,FALSE),0)</f>
        <v>0</v>
      </c>
      <c r="J38" s="61">
        <f>IFERROR(VLOOKUP(B38,新人戦!$N:$P,3,FALSE),0)</f>
        <v>0</v>
      </c>
      <c r="K38" s="61">
        <f t="shared" si="3"/>
        <v>0</v>
      </c>
    </row>
    <row r="39" spans="1:11">
      <c r="A39" s="59">
        <f t="shared" si="2"/>
        <v>11</v>
      </c>
      <c r="B39" s="89" t="str">
        <f>選手!G32</f>
        <v>新田 能章</v>
      </c>
      <c r="C39" s="60" t="str">
        <f>IFERROR(VLOOKUP(B39,選手!$G:$I,2,FALSE),"")</f>
        <v>京都産業大学</v>
      </c>
      <c r="D39" s="60">
        <f>IFERROR(VLOOKUP(B39,選手!$G:$I,3,FALSE),"")</f>
        <v>4</v>
      </c>
      <c r="E39" s="60">
        <f>IFERROR(VLOOKUP(B39,春関!$N:$P,3,FALSE),0)</f>
        <v>0</v>
      </c>
      <c r="F39" s="60">
        <f>IFERROR(VLOOKUP(B39,西日本!$N:$P,3,FALSE),0)</f>
        <v>0</v>
      </c>
      <c r="G39" s="46">
        <f>IFERROR(VLOOKUP(B39,選抜!$N:$P,3,FALSE),0)</f>
        <v>0</v>
      </c>
      <c r="H39" s="60">
        <f>IFERROR(VLOOKUP(B39,秋関!$N:$P,3,FALSE),0)</f>
        <v>0</v>
      </c>
      <c r="I39" s="60">
        <f>IFERROR(VLOOKUP(B39,インカレ!$N:$P,3,FALSE),0)</f>
        <v>0</v>
      </c>
      <c r="J39" s="61">
        <f>IFERROR(VLOOKUP(B39,新人戦!$N:$P,3,FALSE),0)</f>
        <v>0</v>
      </c>
      <c r="K39" s="61">
        <f t="shared" si="3"/>
        <v>0</v>
      </c>
    </row>
    <row r="40" spans="1:11">
      <c r="A40" s="59">
        <f t="shared" si="2"/>
        <v>11</v>
      </c>
      <c r="B40" s="89" t="str">
        <f>選手!G33</f>
        <v>森本 武生</v>
      </c>
      <c r="C40" s="60" t="str">
        <f>IFERROR(VLOOKUP(B40,選手!$G:$I,2,FALSE),"")</f>
        <v>京都産業大学</v>
      </c>
      <c r="D40" s="60">
        <f>IFERROR(VLOOKUP(B40,選手!$G:$I,3,FALSE),"")</f>
        <v>4</v>
      </c>
      <c r="E40" s="60">
        <f>IFERROR(VLOOKUP(B40,春関!$N:$P,3,FALSE),0)</f>
        <v>0</v>
      </c>
      <c r="F40" s="60">
        <f>IFERROR(VLOOKUP(B40,西日本!$N:$P,3,FALSE),0)</f>
        <v>0</v>
      </c>
      <c r="G40" s="46">
        <f>IFERROR(VLOOKUP(B40,選抜!$N:$P,3,FALSE),0)</f>
        <v>0</v>
      </c>
      <c r="H40" s="60">
        <f>IFERROR(VLOOKUP(B40,秋関!$N:$P,3,FALSE),0)</f>
        <v>0</v>
      </c>
      <c r="I40" s="60">
        <f>IFERROR(VLOOKUP(B40,インカレ!$N:$P,3,FALSE),0)</f>
        <v>0</v>
      </c>
      <c r="J40" s="61">
        <f>IFERROR(VLOOKUP(B40,新人戦!$N:$P,3,FALSE),0)</f>
        <v>0</v>
      </c>
      <c r="K40" s="61">
        <f t="shared" si="3"/>
        <v>0</v>
      </c>
    </row>
    <row r="41" spans="1:11">
      <c r="A41" s="59">
        <f t="shared" si="2"/>
        <v>11</v>
      </c>
      <c r="B41" s="89" t="str">
        <f>選手!G34</f>
        <v>岩﨑 泰輝</v>
      </c>
      <c r="C41" s="60" t="str">
        <f>IFERROR(VLOOKUP(B41,選手!$G:$I,2,FALSE),"")</f>
        <v>京都産業大学</v>
      </c>
      <c r="D41" s="60">
        <f>IFERROR(VLOOKUP(B41,選手!$G:$I,3,FALSE),"")</f>
        <v>3</v>
      </c>
      <c r="E41" s="60">
        <f>IFERROR(VLOOKUP(B41,春関!$N:$P,3,FALSE),0)</f>
        <v>0</v>
      </c>
      <c r="F41" s="60">
        <f>IFERROR(VLOOKUP(B41,西日本!$N:$P,3,FALSE),0)</f>
        <v>0</v>
      </c>
      <c r="G41" s="46">
        <f>IFERROR(VLOOKUP(B41,選抜!$N:$P,3,FALSE),0)</f>
        <v>0</v>
      </c>
      <c r="H41" s="60">
        <f>IFERROR(VLOOKUP(B41,秋関!$N:$P,3,FALSE),0)</f>
        <v>0</v>
      </c>
      <c r="I41" s="60">
        <f>IFERROR(VLOOKUP(B41,インカレ!$N:$P,3,FALSE),0)</f>
        <v>0</v>
      </c>
      <c r="J41" s="61">
        <f>IFERROR(VLOOKUP(B41,新人戦!$N:$P,3,FALSE),0)</f>
        <v>0</v>
      </c>
      <c r="K41" s="61">
        <f t="shared" si="3"/>
        <v>0</v>
      </c>
    </row>
    <row r="42" spans="1:11">
      <c r="A42" s="59">
        <f t="shared" si="2"/>
        <v>11</v>
      </c>
      <c r="B42" s="89" t="str">
        <f>選手!G35</f>
        <v>小澤 優雅</v>
      </c>
      <c r="C42" s="60" t="str">
        <f>IFERROR(VLOOKUP(B42,選手!$G:$I,2,FALSE),"")</f>
        <v>京都産業大学</v>
      </c>
      <c r="D42" s="60">
        <f>IFERROR(VLOOKUP(B42,選手!$G:$I,3,FALSE),"")</f>
        <v>3</v>
      </c>
      <c r="E42" s="60">
        <f>IFERROR(VLOOKUP(B42,春関!$N:$P,3,FALSE),0)</f>
        <v>0</v>
      </c>
      <c r="F42" s="60">
        <f>IFERROR(VLOOKUP(B42,西日本!$N:$P,3,FALSE),0)</f>
        <v>0</v>
      </c>
      <c r="G42" s="46">
        <f>IFERROR(VLOOKUP(B42,選抜!$N:$P,3,FALSE),0)</f>
        <v>0</v>
      </c>
      <c r="H42" s="60">
        <f>IFERROR(VLOOKUP(B42,秋関!$N:$P,3,FALSE),0)</f>
        <v>0</v>
      </c>
      <c r="I42" s="60">
        <f>IFERROR(VLOOKUP(B42,インカレ!$N:$P,3,FALSE),0)</f>
        <v>0</v>
      </c>
      <c r="J42" s="61">
        <f>IFERROR(VLOOKUP(B42,新人戦!$N:$P,3,FALSE),0)</f>
        <v>0</v>
      </c>
      <c r="K42" s="61">
        <f t="shared" si="3"/>
        <v>0</v>
      </c>
    </row>
    <row r="43" spans="1:11">
      <c r="A43" s="59">
        <f t="shared" si="2"/>
        <v>11</v>
      </c>
      <c r="B43" s="89" t="str">
        <f>選手!G36</f>
        <v>清水 瑛音</v>
      </c>
      <c r="C43" s="60" t="str">
        <f>IFERROR(VLOOKUP(B43,選手!$G:$I,2,FALSE),"")</f>
        <v>京都産業大学</v>
      </c>
      <c r="D43" s="60">
        <f>IFERROR(VLOOKUP(B43,選手!$G:$I,3,FALSE),"")</f>
        <v>3</v>
      </c>
      <c r="E43" s="60">
        <f>IFERROR(VLOOKUP(B43,春関!$N:$P,3,FALSE),0)</f>
        <v>0</v>
      </c>
      <c r="F43" s="60">
        <f>IFERROR(VLOOKUP(B43,西日本!$N:$P,3,FALSE),0)</f>
        <v>0</v>
      </c>
      <c r="G43" s="46">
        <f>IFERROR(VLOOKUP(B43,選抜!$N:$P,3,FALSE),0)</f>
        <v>0</v>
      </c>
      <c r="H43" s="60">
        <f>IFERROR(VLOOKUP(B43,秋関!$N:$P,3,FALSE),0)</f>
        <v>0</v>
      </c>
      <c r="I43" s="60">
        <f>IFERROR(VLOOKUP(B43,インカレ!$N:$P,3,FALSE),0)</f>
        <v>0</v>
      </c>
      <c r="J43" s="61">
        <f>IFERROR(VLOOKUP(B43,新人戦!$N:$P,3,FALSE),0)</f>
        <v>0</v>
      </c>
      <c r="K43" s="61">
        <f t="shared" si="3"/>
        <v>0</v>
      </c>
    </row>
    <row r="44" spans="1:11">
      <c r="A44" s="59">
        <f t="shared" si="2"/>
        <v>11</v>
      </c>
      <c r="B44" s="89" t="str">
        <f>選手!G37</f>
        <v>杉村 浩幸</v>
      </c>
      <c r="C44" s="60" t="str">
        <f>IFERROR(VLOOKUP(B44,選手!$G:$I,2,FALSE),"")</f>
        <v>京都産業大学</v>
      </c>
      <c r="D44" s="60">
        <f>IFERROR(VLOOKUP(B44,選手!$G:$I,3,FALSE),"")</f>
        <v>3</v>
      </c>
      <c r="E44" s="60">
        <f>IFERROR(VLOOKUP(B44,春関!$N:$P,3,FALSE),0)</f>
        <v>0</v>
      </c>
      <c r="F44" s="60">
        <f>IFERROR(VLOOKUP(B44,西日本!$N:$P,3,FALSE),0)</f>
        <v>0</v>
      </c>
      <c r="G44" s="46">
        <f>IFERROR(VLOOKUP(B44,選抜!$N:$P,3,FALSE),0)</f>
        <v>0</v>
      </c>
      <c r="H44" s="60">
        <f>IFERROR(VLOOKUP(B44,秋関!$N:$P,3,FALSE),0)</f>
        <v>0</v>
      </c>
      <c r="I44" s="60">
        <f>IFERROR(VLOOKUP(B44,インカレ!$N:$P,3,FALSE),0)</f>
        <v>0</v>
      </c>
      <c r="J44" s="61">
        <f>IFERROR(VLOOKUP(B44,新人戦!$N:$P,3,FALSE),0)</f>
        <v>0</v>
      </c>
      <c r="K44" s="61">
        <f t="shared" si="3"/>
        <v>0</v>
      </c>
    </row>
    <row r="45" spans="1:11">
      <c r="A45" s="59">
        <f t="shared" si="2"/>
        <v>11</v>
      </c>
      <c r="B45" s="89" t="str">
        <f>選手!G38</f>
        <v>松本 怜志</v>
      </c>
      <c r="C45" s="60" t="str">
        <f>IFERROR(VLOOKUP(B45,選手!$G:$I,2,FALSE),"")</f>
        <v>京都産業大学</v>
      </c>
      <c r="D45" s="60">
        <f>IFERROR(VLOOKUP(B45,選手!$G:$I,3,FALSE),"")</f>
        <v>3</v>
      </c>
      <c r="E45" s="60">
        <f>IFERROR(VLOOKUP(B45,春関!$N:$P,3,FALSE),0)</f>
        <v>0</v>
      </c>
      <c r="F45" s="60">
        <f>IFERROR(VLOOKUP(B45,西日本!$N:$P,3,FALSE),0)</f>
        <v>0</v>
      </c>
      <c r="G45" s="46">
        <f>IFERROR(VLOOKUP(B45,選抜!$N:$P,3,FALSE),0)</f>
        <v>0</v>
      </c>
      <c r="H45" s="60">
        <f>IFERROR(VLOOKUP(B45,秋関!$N:$P,3,FALSE),0)</f>
        <v>0</v>
      </c>
      <c r="I45" s="60">
        <f>IFERROR(VLOOKUP(B45,インカレ!$N:$P,3,FALSE),0)</f>
        <v>0</v>
      </c>
      <c r="J45" s="61">
        <f>IFERROR(VLOOKUP(B45,新人戦!$N:$P,3,FALSE),0)</f>
        <v>0</v>
      </c>
      <c r="K45" s="61">
        <f t="shared" si="3"/>
        <v>0</v>
      </c>
    </row>
    <row r="46" spans="1:11">
      <c r="A46" s="59">
        <f t="shared" si="2"/>
        <v>11</v>
      </c>
      <c r="B46" s="89" t="str">
        <f>選手!G39</f>
        <v>山下 虎太郎</v>
      </c>
      <c r="C46" s="60" t="str">
        <f>IFERROR(VLOOKUP(B46,選手!$G:$I,2,FALSE),"")</f>
        <v>京都産業大学</v>
      </c>
      <c r="D46" s="60">
        <f>IFERROR(VLOOKUP(B46,選手!$G:$I,3,FALSE),"")</f>
        <v>3</v>
      </c>
      <c r="E46" s="60">
        <f>IFERROR(VLOOKUP(B46,春関!$N:$P,3,FALSE),0)</f>
        <v>0</v>
      </c>
      <c r="F46" s="60">
        <f>IFERROR(VLOOKUP(B46,西日本!$N:$P,3,FALSE),0)</f>
        <v>0</v>
      </c>
      <c r="G46" s="46">
        <f>IFERROR(VLOOKUP(B46,選抜!$N:$P,3,FALSE),0)</f>
        <v>0</v>
      </c>
      <c r="H46" s="60">
        <f>IFERROR(VLOOKUP(B46,秋関!$N:$P,3,FALSE),0)</f>
        <v>0</v>
      </c>
      <c r="I46" s="60">
        <f>IFERROR(VLOOKUP(B46,インカレ!$N:$P,3,FALSE),0)</f>
        <v>0</v>
      </c>
      <c r="J46" s="61">
        <f>IFERROR(VLOOKUP(B46,新人戦!$N:$P,3,FALSE),0)</f>
        <v>0</v>
      </c>
      <c r="K46" s="61">
        <f t="shared" si="3"/>
        <v>0</v>
      </c>
    </row>
    <row r="47" spans="1:11">
      <c r="A47" s="59">
        <f t="shared" si="2"/>
        <v>11</v>
      </c>
      <c r="B47" s="89" t="str">
        <f>選手!G40</f>
        <v>吉澤 和馬</v>
      </c>
      <c r="C47" s="60" t="str">
        <f>IFERROR(VLOOKUP(B47,選手!$G:$I,2,FALSE),"")</f>
        <v>京都産業大学</v>
      </c>
      <c r="D47" s="60">
        <f>IFERROR(VLOOKUP(B47,選手!$G:$I,3,FALSE),"")</f>
        <v>3</v>
      </c>
      <c r="E47" s="60">
        <f>IFERROR(VLOOKUP(B47,春関!$N:$P,3,FALSE),0)</f>
        <v>0</v>
      </c>
      <c r="F47" s="60">
        <f>IFERROR(VLOOKUP(B47,西日本!$N:$P,3,FALSE),0)</f>
        <v>0</v>
      </c>
      <c r="G47" s="46">
        <f>IFERROR(VLOOKUP(B47,選抜!$N:$P,3,FALSE),0)</f>
        <v>0</v>
      </c>
      <c r="H47" s="60">
        <f>IFERROR(VLOOKUP(B47,秋関!$N:$P,3,FALSE),0)</f>
        <v>0</v>
      </c>
      <c r="I47" s="60">
        <f>IFERROR(VLOOKUP(B47,インカレ!$N:$P,3,FALSE),0)</f>
        <v>0</v>
      </c>
      <c r="J47" s="61">
        <f>IFERROR(VLOOKUP(B47,新人戦!$N:$P,3,FALSE),0)</f>
        <v>0</v>
      </c>
      <c r="K47" s="61">
        <f t="shared" si="3"/>
        <v>0</v>
      </c>
    </row>
    <row r="48" spans="1:11">
      <c r="A48" s="59">
        <f t="shared" si="2"/>
        <v>11</v>
      </c>
      <c r="B48" s="89" t="str">
        <f>選手!G41</f>
        <v>梶野 風人</v>
      </c>
      <c r="C48" s="60" t="str">
        <f>IFERROR(VLOOKUP(B48,選手!$G:$I,2,FALSE),"")</f>
        <v>京都産業大学</v>
      </c>
      <c r="D48" s="60">
        <f>IFERROR(VLOOKUP(B48,選手!$G:$I,3,FALSE),"")</f>
        <v>2</v>
      </c>
      <c r="E48" s="60">
        <f>IFERROR(VLOOKUP(B48,春関!$N:$P,3,FALSE),0)</f>
        <v>0</v>
      </c>
      <c r="F48" s="60">
        <f>IFERROR(VLOOKUP(B48,西日本!$N:$P,3,FALSE),0)</f>
        <v>0</v>
      </c>
      <c r="G48" s="46">
        <f>IFERROR(VLOOKUP(B48,選抜!$N:$P,3,FALSE),0)</f>
        <v>0</v>
      </c>
      <c r="H48" s="60">
        <f>IFERROR(VLOOKUP(B48,秋関!$N:$P,3,FALSE),0)</f>
        <v>0</v>
      </c>
      <c r="I48" s="60">
        <f>IFERROR(VLOOKUP(B48,インカレ!$N:$P,3,FALSE),0)</f>
        <v>0</v>
      </c>
      <c r="J48" s="61">
        <f>IFERROR(VLOOKUP(B48,新人戦!$N:$P,3,FALSE),0)</f>
        <v>0</v>
      </c>
      <c r="K48" s="61">
        <f t="shared" si="3"/>
        <v>0</v>
      </c>
    </row>
    <row r="49" spans="1:11">
      <c r="A49" s="59">
        <f t="shared" si="2"/>
        <v>11</v>
      </c>
      <c r="B49" s="89" t="str">
        <f>選手!G42</f>
        <v>葛原 直樹</v>
      </c>
      <c r="C49" s="60" t="str">
        <f>IFERROR(VLOOKUP(B49,選手!$G:$I,2,FALSE),"")</f>
        <v>京都産業大学</v>
      </c>
      <c r="D49" s="60">
        <f>IFERROR(VLOOKUP(B49,選手!$G:$I,3,FALSE),"")</f>
        <v>2</v>
      </c>
      <c r="E49" s="60">
        <f>IFERROR(VLOOKUP(B49,春関!$N:$P,3,FALSE),0)</f>
        <v>0</v>
      </c>
      <c r="F49" s="60">
        <f>IFERROR(VLOOKUP(B49,西日本!$N:$P,3,FALSE),0)</f>
        <v>0</v>
      </c>
      <c r="G49" s="46">
        <f>IFERROR(VLOOKUP(B49,選抜!$N:$P,3,FALSE),0)</f>
        <v>0</v>
      </c>
      <c r="H49" s="60">
        <f>IFERROR(VLOOKUP(B49,秋関!$N:$P,3,FALSE),0)</f>
        <v>0</v>
      </c>
      <c r="I49" s="60">
        <f>IFERROR(VLOOKUP(B49,インカレ!$N:$P,3,FALSE),0)</f>
        <v>0</v>
      </c>
      <c r="J49" s="61">
        <f>IFERROR(VLOOKUP(B49,新人戦!$N:$P,3,FALSE),0)</f>
        <v>0</v>
      </c>
      <c r="K49" s="61">
        <f t="shared" si="3"/>
        <v>0</v>
      </c>
    </row>
    <row r="50" spans="1:11">
      <c r="A50" s="59">
        <f t="shared" si="2"/>
        <v>11</v>
      </c>
      <c r="B50" s="89" t="str">
        <f>選手!G43</f>
        <v>坪田 時宙</v>
      </c>
      <c r="C50" s="60" t="str">
        <f>IFERROR(VLOOKUP(B50,選手!$G:$I,2,FALSE),"")</f>
        <v>京都産業大学</v>
      </c>
      <c r="D50" s="60">
        <f>IFERROR(VLOOKUP(B50,選手!$G:$I,3,FALSE),"")</f>
        <v>2</v>
      </c>
      <c r="E50" s="60">
        <f>IFERROR(VLOOKUP(B50,春関!$N:$P,3,FALSE),0)</f>
        <v>0</v>
      </c>
      <c r="F50" s="60">
        <f>IFERROR(VLOOKUP(B50,西日本!$N:$P,3,FALSE),0)</f>
        <v>0</v>
      </c>
      <c r="G50" s="46">
        <f>IFERROR(VLOOKUP(B50,選抜!$N:$P,3,FALSE),0)</f>
        <v>0</v>
      </c>
      <c r="H50" s="60">
        <f>IFERROR(VLOOKUP(B50,秋関!$N:$P,3,FALSE),0)</f>
        <v>0</v>
      </c>
      <c r="I50" s="60">
        <f>IFERROR(VLOOKUP(B50,インカレ!$N:$P,3,FALSE),0)</f>
        <v>0</v>
      </c>
      <c r="J50" s="61">
        <f>IFERROR(VLOOKUP(B50,新人戦!$N:$P,3,FALSE),0)</f>
        <v>0</v>
      </c>
      <c r="K50" s="61">
        <f t="shared" si="3"/>
        <v>0</v>
      </c>
    </row>
    <row r="51" spans="1:11">
      <c r="A51" s="59">
        <f t="shared" si="2"/>
        <v>11</v>
      </c>
      <c r="B51" s="89" t="str">
        <f>選手!G44</f>
        <v>前田 大志郎</v>
      </c>
      <c r="C51" s="60" t="str">
        <f>IFERROR(VLOOKUP(B51,選手!$G:$I,2,FALSE),"")</f>
        <v>京都産業大学</v>
      </c>
      <c r="D51" s="60">
        <f>IFERROR(VLOOKUP(B51,選手!$G:$I,3,FALSE),"")</f>
        <v>2</v>
      </c>
      <c r="E51" s="60">
        <f>IFERROR(VLOOKUP(B51,春関!$N:$P,3,FALSE),0)</f>
        <v>0</v>
      </c>
      <c r="F51" s="60">
        <f>IFERROR(VLOOKUP(B51,西日本!$N:$P,3,FALSE),0)</f>
        <v>0</v>
      </c>
      <c r="G51" s="46">
        <f>IFERROR(VLOOKUP(B51,選抜!$N:$P,3,FALSE),0)</f>
        <v>0</v>
      </c>
      <c r="H51" s="60">
        <f>IFERROR(VLOOKUP(B51,秋関!$N:$P,3,FALSE),0)</f>
        <v>0</v>
      </c>
      <c r="I51" s="60">
        <f>IFERROR(VLOOKUP(B51,インカレ!$N:$P,3,FALSE),0)</f>
        <v>0</v>
      </c>
      <c r="J51" s="61">
        <f>IFERROR(VLOOKUP(B51,新人戦!$N:$P,3,FALSE),0)</f>
        <v>0</v>
      </c>
      <c r="K51" s="61">
        <f t="shared" si="3"/>
        <v>0</v>
      </c>
    </row>
    <row r="52" spans="1:11">
      <c r="A52" s="59">
        <f t="shared" si="2"/>
        <v>11</v>
      </c>
      <c r="B52" s="89" t="str">
        <f>選手!G45</f>
        <v>水谷 駆</v>
      </c>
      <c r="C52" s="60" t="str">
        <f>IFERROR(VLOOKUP(B52,選手!$G:$I,2,FALSE),"")</f>
        <v>京都産業大学</v>
      </c>
      <c r="D52" s="60">
        <f>IFERROR(VLOOKUP(B52,選手!$G:$I,3,FALSE),"")</f>
        <v>2</v>
      </c>
      <c r="E52" s="60">
        <f>IFERROR(VLOOKUP(B52,春関!$N:$P,3,FALSE),0)</f>
        <v>0</v>
      </c>
      <c r="F52" s="60">
        <f>IFERROR(VLOOKUP(B52,西日本!$N:$P,3,FALSE),0)</f>
        <v>0</v>
      </c>
      <c r="G52" s="46">
        <f>IFERROR(VLOOKUP(B52,選抜!$N:$P,3,FALSE),0)</f>
        <v>0</v>
      </c>
      <c r="H52" s="60">
        <f>IFERROR(VLOOKUP(B52,秋関!$N:$P,3,FALSE),0)</f>
        <v>0</v>
      </c>
      <c r="I52" s="60">
        <f>IFERROR(VLOOKUP(B52,インカレ!$N:$P,3,FALSE),0)</f>
        <v>0</v>
      </c>
      <c r="J52" s="61">
        <f>IFERROR(VLOOKUP(B52,新人戦!$N:$P,3,FALSE),0)</f>
        <v>0</v>
      </c>
      <c r="K52" s="61">
        <f t="shared" si="3"/>
        <v>0</v>
      </c>
    </row>
    <row r="53" spans="1:11">
      <c r="A53" s="59">
        <f t="shared" si="2"/>
        <v>11</v>
      </c>
      <c r="B53" s="89" t="str">
        <f>選手!G46</f>
        <v>道上 晴斗</v>
      </c>
      <c r="C53" s="60" t="str">
        <f>IFERROR(VLOOKUP(B53,選手!$G:$I,2,FALSE),"")</f>
        <v>京都産業大学</v>
      </c>
      <c r="D53" s="60">
        <f>IFERROR(VLOOKUP(B53,選手!$G:$I,3,FALSE),"")</f>
        <v>2</v>
      </c>
      <c r="E53" s="60">
        <f>IFERROR(VLOOKUP(B53,春関!$N:$P,3,FALSE),0)</f>
        <v>0</v>
      </c>
      <c r="F53" s="60">
        <f>IFERROR(VLOOKUP(B53,西日本!$N:$P,3,FALSE),0)</f>
        <v>0</v>
      </c>
      <c r="G53" s="46">
        <f>IFERROR(VLOOKUP(B53,選抜!$N:$P,3,FALSE),0)</f>
        <v>0</v>
      </c>
      <c r="H53" s="60">
        <f>IFERROR(VLOOKUP(B53,秋関!$N:$P,3,FALSE),0)</f>
        <v>0</v>
      </c>
      <c r="I53" s="60">
        <f>IFERROR(VLOOKUP(B53,インカレ!$N:$P,3,FALSE),0)</f>
        <v>0</v>
      </c>
      <c r="J53" s="61">
        <f>IFERROR(VLOOKUP(B53,新人戦!$N:$P,3,FALSE),0)</f>
        <v>0</v>
      </c>
      <c r="K53" s="61">
        <f t="shared" si="3"/>
        <v>0</v>
      </c>
    </row>
    <row r="54" spans="1:11">
      <c r="A54" s="59">
        <f t="shared" si="2"/>
        <v>11</v>
      </c>
      <c r="B54" s="89" t="str">
        <f>選手!G47</f>
        <v>諏訪 爽馬</v>
      </c>
      <c r="C54" s="60" t="str">
        <f>IFERROR(VLOOKUP(B54,選手!$G:$I,2,FALSE),"")</f>
        <v>京都産業大学</v>
      </c>
      <c r="D54" s="60">
        <f>IFERROR(VLOOKUP(B54,選手!$G:$I,3,FALSE),"")</f>
        <v>1</v>
      </c>
      <c r="E54" s="60">
        <f>IFERROR(VLOOKUP(B54,春関!$N:$P,3,FALSE),0)</f>
        <v>0</v>
      </c>
      <c r="F54" s="60">
        <f>IFERROR(VLOOKUP(B54,西日本!$N:$P,3,FALSE),0)</f>
        <v>0</v>
      </c>
      <c r="G54" s="46">
        <f>IFERROR(VLOOKUP(B54,選抜!$N:$P,3,FALSE),0)</f>
        <v>0</v>
      </c>
      <c r="H54" s="60">
        <f>IFERROR(VLOOKUP(B54,秋関!$N:$P,3,FALSE),0)</f>
        <v>0</v>
      </c>
      <c r="I54" s="60">
        <f>IFERROR(VLOOKUP(B54,インカレ!$N:$P,3,FALSE),0)</f>
        <v>0</v>
      </c>
      <c r="J54" s="61">
        <f>IFERROR(VLOOKUP(B54,新人戦!$N:$P,3,FALSE),0)</f>
        <v>0</v>
      </c>
      <c r="K54" s="61">
        <f t="shared" si="3"/>
        <v>0</v>
      </c>
    </row>
    <row r="55" spans="1:11">
      <c r="A55" s="59">
        <f t="shared" si="2"/>
        <v>11</v>
      </c>
      <c r="B55" s="89" t="str">
        <f>選手!G48</f>
        <v>佐久間 隼人</v>
      </c>
      <c r="C55" s="60" t="str">
        <f>IFERROR(VLOOKUP(B55,選手!$G:$I,2,FALSE),"")</f>
        <v>京都先端科学大学</v>
      </c>
      <c r="D55" s="60">
        <f>IFERROR(VLOOKUP(B55,選手!$G:$I,3,FALSE),"")</f>
        <v>1</v>
      </c>
      <c r="E55" s="60">
        <f>IFERROR(VLOOKUP(B55,春関!$N:$P,3,FALSE),0)</f>
        <v>0</v>
      </c>
      <c r="F55" s="60">
        <f>IFERROR(VLOOKUP(B55,西日本!$N:$P,3,FALSE),0)</f>
        <v>0</v>
      </c>
      <c r="G55" s="46">
        <f>IFERROR(VLOOKUP(B55,選抜!$N:$P,3,FALSE),0)</f>
        <v>0</v>
      </c>
      <c r="H55" s="60">
        <f>IFERROR(VLOOKUP(B55,秋関!$N:$P,3,FALSE),0)</f>
        <v>0</v>
      </c>
      <c r="I55" s="60">
        <f>IFERROR(VLOOKUP(B55,インカレ!$N:$P,3,FALSE),0)</f>
        <v>0</v>
      </c>
      <c r="J55" s="61">
        <f>IFERROR(VLOOKUP(B55,新人戦!$N:$P,3,FALSE),0)</f>
        <v>0</v>
      </c>
      <c r="K55" s="61">
        <f t="shared" si="3"/>
        <v>0</v>
      </c>
    </row>
    <row r="56" spans="1:11">
      <c r="A56" s="59">
        <f t="shared" si="2"/>
        <v>11</v>
      </c>
      <c r="B56" s="89" t="str">
        <f>選手!G49</f>
        <v>荒木 大</v>
      </c>
      <c r="C56" s="60" t="str">
        <f>IFERROR(VLOOKUP(B56,選手!$G:$I,2,FALSE),"")</f>
        <v>京都大学</v>
      </c>
      <c r="D56" s="60">
        <f>IFERROR(VLOOKUP(B56,選手!$G:$I,3,FALSE),"")</f>
        <v>3</v>
      </c>
      <c r="E56" s="60">
        <f>IFERROR(VLOOKUP(B56,春関!$N:$P,3,FALSE),0)</f>
        <v>0</v>
      </c>
      <c r="F56" s="60">
        <f>IFERROR(VLOOKUP(B56,西日本!$N:$P,3,FALSE),0)</f>
        <v>0</v>
      </c>
      <c r="G56" s="46">
        <f>IFERROR(VLOOKUP(B56,選抜!$N:$P,3,FALSE),0)</f>
        <v>0</v>
      </c>
      <c r="H56" s="60">
        <f>IFERROR(VLOOKUP(B56,秋関!$N:$P,3,FALSE),0)</f>
        <v>0</v>
      </c>
      <c r="I56" s="60">
        <f>IFERROR(VLOOKUP(B56,インカレ!$N:$P,3,FALSE),0)</f>
        <v>0</v>
      </c>
      <c r="J56" s="61">
        <f>IFERROR(VLOOKUP(B56,新人戦!$N:$P,3,FALSE),0)</f>
        <v>0</v>
      </c>
      <c r="K56" s="61">
        <f t="shared" si="3"/>
        <v>0</v>
      </c>
    </row>
    <row r="57" spans="1:11">
      <c r="A57" s="59">
        <f t="shared" si="2"/>
        <v>11</v>
      </c>
      <c r="B57" s="89" t="str">
        <f>選手!G50</f>
        <v>飯田 廉澄</v>
      </c>
      <c r="C57" s="60" t="str">
        <f>IFERROR(VLOOKUP(B57,選手!$G:$I,2,FALSE),"")</f>
        <v>京都大学</v>
      </c>
      <c r="D57" s="60">
        <f>IFERROR(VLOOKUP(B57,選手!$G:$I,3,FALSE),"")</f>
        <v>2</v>
      </c>
      <c r="E57" s="60">
        <f>IFERROR(VLOOKUP(B57,春関!$N:$P,3,FALSE),0)</f>
        <v>0</v>
      </c>
      <c r="F57" s="60">
        <f>IFERROR(VLOOKUP(B57,西日本!$N:$P,3,FALSE),0)</f>
        <v>0</v>
      </c>
      <c r="G57" s="46">
        <f>IFERROR(VLOOKUP(B57,選抜!$N:$P,3,FALSE),0)</f>
        <v>0</v>
      </c>
      <c r="H57" s="60">
        <f>IFERROR(VLOOKUP(B57,秋関!$N:$P,3,FALSE),0)</f>
        <v>0</v>
      </c>
      <c r="I57" s="60">
        <f>IFERROR(VLOOKUP(B57,インカレ!$N:$P,3,FALSE),0)</f>
        <v>0</v>
      </c>
      <c r="J57" s="61">
        <f>IFERROR(VLOOKUP(B57,新人戦!$N:$P,3,FALSE),0)</f>
        <v>0</v>
      </c>
      <c r="K57" s="61">
        <f t="shared" si="3"/>
        <v>0</v>
      </c>
    </row>
    <row r="58" spans="1:11">
      <c r="A58" s="59">
        <f t="shared" si="2"/>
        <v>11</v>
      </c>
      <c r="B58" s="89" t="str">
        <f>選手!G51</f>
        <v>稲田 旺輝</v>
      </c>
      <c r="C58" s="60" t="str">
        <f>IFERROR(VLOOKUP(B58,選手!$G:$I,2,FALSE),"")</f>
        <v>京都大学</v>
      </c>
      <c r="D58" s="60">
        <f>IFERROR(VLOOKUP(B58,選手!$G:$I,3,FALSE),"")</f>
        <v>2</v>
      </c>
      <c r="E58" s="60">
        <f>IFERROR(VLOOKUP(B58,春関!$N:$P,3,FALSE),0)</f>
        <v>0</v>
      </c>
      <c r="F58" s="60">
        <f>IFERROR(VLOOKUP(B58,西日本!$N:$P,3,FALSE),0)</f>
        <v>0</v>
      </c>
      <c r="G58" s="46">
        <f>IFERROR(VLOOKUP(B58,選抜!$N:$P,3,FALSE),0)</f>
        <v>0</v>
      </c>
      <c r="H58" s="60">
        <f>IFERROR(VLOOKUP(B58,秋関!$N:$P,3,FALSE),0)</f>
        <v>0</v>
      </c>
      <c r="I58" s="60">
        <f>IFERROR(VLOOKUP(B58,インカレ!$N:$P,3,FALSE),0)</f>
        <v>0</v>
      </c>
      <c r="J58" s="61">
        <f>IFERROR(VLOOKUP(B58,新人戦!$N:$P,3,FALSE),0)</f>
        <v>0</v>
      </c>
      <c r="K58" s="61">
        <f t="shared" si="3"/>
        <v>0</v>
      </c>
    </row>
    <row r="59" spans="1:11">
      <c r="A59" s="59">
        <f t="shared" si="2"/>
        <v>11</v>
      </c>
      <c r="B59" s="89" t="str">
        <f>選手!G52</f>
        <v>稲葉 慎司</v>
      </c>
      <c r="C59" s="60" t="str">
        <f>IFERROR(VLOOKUP(B59,選手!$G:$I,2,FALSE),"")</f>
        <v>京都大学</v>
      </c>
      <c r="D59" s="60">
        <f>IFERROR(VLOOKUP(B59,選手!$G:$I,3,FALSE),"")</f>
        <v>3</v>
      </c>
      <c r="E59" s="60">
        <f>IFERROR(VLOOKUP(B59,春関!$N:$P,3,FALSE),0)</f>
        <v>0</v>
      </c>
      <c r="F59" s="60">
        <f>IFERROR(VLOOKUP(B59,西日本!$N:$P,3,FALSE),0)</f>
        <v>0</v>
      </c>
      <c r="G59" s="46">
        <f>IFERROR(VLOOKUP(B59,選抜!$N:$P,3,FALSE),0)</f>
        <v>0</v>
      </c>
      <c r="H59" s="60">
        <f>IFERROR(VLOOKUP(B59,秋関!$N:$P,3,FALSE),0)</f>
        <v>0</v>
      </c>
      <c r="I59" s="60">
        <f>IFERROR(VLOOKUP(B59,インカレ!$N:$P,3,FALSE),0)</f>
        <v>0</v>
      </c>
      <c r="J59" s="61">
        <f>IFERROR(VLOOKUP(B59,新人戦!$N:$P,3,FALSE),0)</f>
        <v>0</v>
      </c>
      <c r="K59" s="61">
        <f t="shared" si="3"/>
        <v>0</v>
      </c>
    </row>
    <row r="60" spans="1:11">
      <c r="A60" s="59">
        <f t="shared" si="2"/>
        <v>11</v>
      </c>
      <c r="B60" s="89" t="str">
        <f>選手!G53</f>
        <v>岩岡 侑汰</v>
      </c>
      <c r="C60" s="60" t="str">
        <f>IFERROR(VLOOKUP(B60,選手!$G:$I,2,FALSE),"")</f>
        <v>京都大学</v>
      </c>
      <c r="D60" s="60">
        <f>IFERROR(VLOOKUP(B60,選手!$G:$I,3,FALSE),"")</f>
        <v>4</v>
      </c>
      <c r="E60" s="60">
        <f>IFERROR(VLOOKUP(B60,春関!$N:$P,3,FALSE),0)</f>
        <v>0</v>
      </c>
      <c r="F60" s="60">
        <f>IFERROR(VLOOKUP(B60,西日本!$N:$P,3,FALSE),0)</f>
        <v>0</v>
      </c>
      <c r="G60" s="46">
        <f>IFERROR(VLOOKUP(B60,選抜!$N:$P,3,FALSE),0)</f>
        <v>0</v>
      </c>
      <c r="H60" s="60">
        <f>IFERROR(VLOOKUP(B60,秋関!$N:$P,3,FALSE),0)</f>
        <v>0</v>
      </c>
      <c r="I60" s="60">
        <f>IFERROR(VLOOKUP(B60,インカレ!$N:$P,3,FALSE),0)</f>
        <v>0</v>
      </c>
      <c r="J60" s="61">
        <f>IFERROR(VLOOKUP(B60,新人戦!$N:$P,3,FALSE),0)</f>
        <v>0</v>
      </c>
      <c r="K60" s="61">
        <f t="shared" si="3"/>
        <v>0</v>
      </c>
    </row>
    <row r="61" spans="1:11">
      <c r="A61" s="59">
        <f t="shared" si="2"/>
        <v>11</v>
      </c>
      <c r="B61" s="89" t="str">
        <f>選手!G54</f>
        <v>大野 楓</v>
      </c>
      <c r="C61" s="60" t="str">
        <f>IFERROR(VLOOKUP(B61,選手!$G:$I,2,FALSE),"")</f>
        <v>京都大学</v>
      </c>
      <c r="D61" s="60">
        <f>IFERROR(VLOOKUP(B61,選手!$G:$I,3,FALSE),"")</f>
        <v>1</v>
      </c>
      <c r="E61" s="60">
        <f>IFERROR(VLOOKUP(B61,春関!$N:$P,3,FALSE),0)</f>
        <v>0</v>
      </c>
      <c r="F61" s="60">
        <f>IFERROR(VLOOKUP(B61,西日本!$N:$P,3,FALSE),0)</f>
        <v>0</v>
      </c>
      <c r="G61" s="46">
        <f>IFERROR(VLOOKUP(B61,選抜!$N:$P,3,FALSE),0)</f>
        <v>0</v>
      </c>
      <c r="H61" s="60">
        <f>IFERROR(VLOOKUP(B61,秋関!$N:$P,3,FALSE),0)</f>
        <v>0</v>
      </c>
      <c r="I61" s="60">
        <f>IFERROR(VLOOKUP(B61,インカレ!$N:$P,3,FALSE),0)</f>
        <v>0</v>
      </c>
      <c r="J61" s="61">
        <f>IFERROR(VLOOKUP(B61,新人戦!$N:$P,3,FALSE),0)</f>
        <v>0</v>
      </c>
      <c r="K61" s="61">
        <f t="shared" si="3"/>
        <v>0</v>
      </c>
    </row>
    <row r="62" spans="1:11">
      <c r="A62" s="59">
        <f t="shared" si="2"/>
        <v>11</v>
      </c>
      <c r="B62" s="89" t="str">
        <f>選手!G55</f>
        <v>川口 龍輝</v>
      </c>
      <c r="C62" s="60" t="str">
        <f>IFERROR(VLOOKUP(B62,選手!$G:$I,2,FALSE),"")</f>
        <v>京都大学</v>
      </c>
      <c r="D62" s="60">
        <f>IFERROR(VLOOKUP(B62,選手!$G:$I,3,FALSE),"")</f>
        <v>1</v>
      </c>
      <c r="E62" s="60">
        <f>IFERROR(VLOOKUP(B62,春関!$N:$P,3,FALSE),0)</f>
        <v>0</v>
      </c>
      <c r="F62" s="60">
        <f>IFERROR(VLOOKUP(B62,西日本!$N:$P,3,FALSE),0)</f>
        <v>0</v>
      </c>
      <c r="G62" s="46">
        <f>IFERROR(VLOOKUP(B62,選抜!$N:$P,3,FALSE),0)</f>
        <v>0</v>
      </c>
      <c r="H62" s="60">
        <f>IFERROR(VLOOKUP(B62,秋関!$N:$P,3,FALSE),0)</f>
        <v>0</v>
      </c>
      <c r="I62" s="60">
        <f>IFERROR(VLOOKUP(B62,インカレ!$N:$P,3,FALSE),0)</f>
        <v>0</v>
      </c>
      <c r="J62" s="61">
        <f>IFERROR(VLOOKUP(B62,新人戦!$N:$P,3,FALSE),0)</f>
        <v>0</v>
      </c>
      <c r="K62" s="61">
        <f t="shared" si="3"/>
        <v>0</v>
      </c>
    </row>
    <row r="63" spans="1:11">
      <c r="A63" s="59">
        <f t="shared" si="2"/>
        <v>11</v>
      </c>
      <c r="B63" s="89" t="str">
        <f>選手!G56</f>
        <v>神社 弘明</v>
      </c>
      <c r="C63" s="60" t="str">
        <f>IFERROR(VLOOKUP(B63,選手!$G:$I,2,FALSE),"")</f>
        <v>京都大学</v>
      </c>
      <c r="D63" s="60">
        <f>IFERROR(VLOOKUP(B63,選手!$G:$I,3,FALSE),"")</f>
        <v>1</v>
      </c>
      <c r="E63" s="60">
        <f>IFERROR(VLOOKUP(B63,春関!$N:$P,3,FALSE),0)</f>
        <v>0</v>
      </c>
      <c r="F63" s="60">
        <f>IFERROR(VLOOKUP(B63,西日本!$N:$P,3,FALSE),0)</f>
        <v>0</v>
      </c>
      <c r="G63" s="46">
        <f>IFERROR(VLOOKUP(B63,選抜!$N:$P,3,FALSE),0)</f>
        <v>0</v>
      </c>
      <c r="H63" s="60">
        <f>IFERROR(VLOOKUP(B63,秋関!$N:$P,3,FALSE),0)</f>
        <v>0</v>
      </c>
      <c r="I63" s="60">
        <f>IFERROR(VLOOKUP(B63,インカレ!$N:$P,3,FALSE),0)</f>
        <v>0</v>
      </c>
      <c r="J63" s="61">
        <f>IFERROR(VLOOKUP(B63,新人戦!$N:$P,3,FALSE),0)</f>
        <v>0</v>
      </c>
      <c r="K63" s="61">
        <f t="shared" si="3"/>
        <v>0</v>
      </c>
    </row>
    <row r="64" spans="1:11">
      <c r="A64" s="59">
        <f t="shared" si="2"/>
        <v>11</v>
      </c>
      <c r="B64" s="89" t="str">
        <f>選手!G57</f>
        <v>久徳 正禄</v>
      </c>
      <c r="C64" s="60" t="str">
        <f>IFERROR(VLOOKUP(B64,選手!$G:$I,2,FALSE),"")</f>
        <v>京都大学</v>
      </c>
      <c r="D64" s="60">
        <f>IFERROR(VLOOKUP(B64,選手!$G:$I,3,FALSE),"")</f>
        <v>3</v>
      </c>
      <c r="E64" s="60">
        <f>IFERROR(VLOOKUP(B64,春関!$N:$P,3,FALSE),0)</f>
        <v>0</v>
      </c>
      <c r="F64" s="60">
        <f>IFERROR(VLOOKUP(B64,西日本!$N:$P,3,FALSE),0)</f>
        <v>0</v>
      </c>
      <c r="G64" s="46">
        <f>IFERROR(VLOOKUP(B64,選抜!$N:$P,3,FALSE),0)</f>
        <v>0</v>
      </c>
      <c r="H64" s="60">
        <f>IFERROR(VLOOKUP(B64,秋関!$N:$P,3,FALSE),0)</f>
        <v>0</v>
      </c>
      <c r="I64" s="60">
        <f>IFERROR(VLOOKUP(B64,インカレ!$N:$P,3,FALSE),0)</f>
        <v>0</v>
      </c>
      <c r="J64" s="61">
        <f>IFERROR(VLOOKUP(B64,新人戦!$N:$P,3,FALSE),0)</f>
        <v>0</v>
      </c>
      <c r="K64" s="61">
        <f t="shared" si="3"/>
        <v>0</v>
      </c>
    </row>
    <row r="65" spans="1:11">
      <c r="A65" s="59">
        <f t="shared" si="2"/>
        <v>11</v>
      </c>
      <c r="B65" s="89" t="str">
        <f>選手!G58</f>
        <v>葛谷 滝人</v>
      </c>
      <c r="C65" s="60" t="str">
        <f>IFERROR(VLOOKUP(B65,選手!$G:$I,2,FALSE),"")</f>
        <v>京都大学</v>
      </c>
      <c r="D65" s="60">
        <f>IFERROR(VLOOKUP(B65,選手!$G:$I,3,FALSE),"")</f>
        <v>2</v>
      </c>
      <c r="E65" s="60">
        <f>IFERROR(VLOOKUP(B65,春関!$N:$P,3,FALSE),0)</f>
        <v>0</v>
      </c>
      <c r="F65" s="60">
        <f>IFERROR(VLOOKUP(B65,西日本!$N:$P,3,FALSE),0)</f>
        <v>0</v>
      </c>
      <c r="G65" s="46">
        <f>IFERROR(VLOOKUP(B65,選抜!$N:$P,3,FALSE),0)</f>
        <v>0</v>
      </c>
      <c r="H65" s="60">
        <f>IFERROR(VLOOKUP(B65,秋関!$N:$P,3,FALSE),0)</f>
        <v>0</v>
      </c>
      <c r="I65" s="60">
        <f>IFERROR(VLOOKUP(B65,インカレ!$N:$P,3,FALSE),0)</f>
        <v>0</v>
      </c>
      <c r="J65" s="61">
        <f>IFERROR(VLOOKUP(B65,新人戦!$N:$P,3,FALSE),0)</f>
        <v>0</v>
      </c>
      <c r="K65" s="61">
        <f t="shared" si="3"/>
        <v>0</v>
      </c>
    </row>
    <row r="66" spans="1:11">
      <c r="A66" s="59">
        <f t="shared" ref="A66:A97" si="4">RANK($K66,$K:$K)</f>
        <v>11</v>
      </c>
      <c r="B66" s="89" t="str">
        <f>選手!G59</f>
        <v>小林 遼太郎</v>
      </c>
      <c r="C66" s="60" t="str">
        <f>IFERROR(VLOOKUP(B66,選手!$G:$I,2,FALSE),"")</f>
        <v>京都大学</v>
      </c>
      <c r="D66" s="60">
        <f>IFERROR(VLOOKUP(B66,選手!$G:$I,3,FALSE),"")</f>
        <v>1</v>
      </c>
      <c r="E66" s="60">
        <f>IFERROR(VLOOKUP(B66,春関!$N:$P,3,FALSE),0)</f>
        <v>0</v>
      </c>
      <c r="F66" s="60">
        <f>IFERROR(VLOOKUP(B66,西日本!$N:$P,3,FALSE),0)</f>
        <v>0</v>
      </c>
      <c r="G66" s="46">
        <f>IFERROR(VLOOKUP(B66,選抜!$N:$P,3,FALSE),0)</f>
        <v>0</v>
      </c>
      <c r="H66" s="60">
        <f>IFERROR(VLOOKUP(B66,秋関!$N:$P,3,FALSE),0)</f>
        <v>0</v>
      </c>
      <c r="I66" s="60">
        <f>IFERROR(VLOOKUP(B66,インカレ!$N:$P,3,FALSE),0)</f>
        <v>0</v>
      </c>
      <c r="J66" s="61">
        <f>IFERROR(VLOOKUP(B66,新人戦!$N:$P,3,FALSE),0)</f>
        <v>0</v>
      </c>
      <c r="K66" s="61">
        <f t="shared" ref="K66:K97" si="5">LARGE(E66:J66,1)+LARGE(E66:J66,2)+LARGE(E66:J66,3)</f>
        <v>0</v>
      </c>
    </row>
    <row r="67" spans="1:11">
      <c r="A67" s="59">
        <f t="shared" si="4"/>
        <v>11</v>
      </c>
      <c r="B67" s="89" t="str">
        <f>選手!G60</f>
        <v>佐々木 唯照</v>
      </c>
      <c r="C67" s="60" t="str">
        <f>IFERROR(VLOOKUP(B67,選手!$G:$I,2,FALSE),"")</f>
        <v>京都大学</v>
      </c>
      <c r="D67" s="60">
        <f>IFERROR(VLOOKUP(B67,選手!$G:$I,3,FALSE),"")</f>
        <v>1</v>
      </c>
      <c r="E67" s="60">
        <f>IFERROR(VLOOKUP(B67,春関!$N:$P,3,FALSE),0)</f>
        <v>0</v>
      </c>
      <c r="F67" s="60">
        <f>IFERROR(VLOOKUP(B67,西日本!$N:$P,3,FALSE),0)</f>
        <v>0</v>
      </c>
      <c r="G67" s="46">
        <f>IFERROR(VLOOKUP(B67,選抜!$N:$P,3,FALSE),0)</f>
        <v>0</v>
      </c>
      <c r="H67" s="60">
        <f>IFERROR(VLOOKUP(B67,秋関!$N:$P,3,FALSE),0)</f>
        <v>0</v>
      </c>
      <c r="I67" s="60">
        <f>IFERROR(VLOOKUP(B67,インカレ!$N:$P,3,FALSE),0)</f>
        <v>0</v>
      </c>
      <c r="J67" s="61">
        <f>IFERROR(VLOOKUP(B67,新人戦!$N:$P,3,FALSE),0)</f>
        <v>0</v>
      </c>
      <c r="K67" s="61">
        <f t="shared" si="5"/>
        <v>0</v>
      </c>
    </row>
    <row r="68" spans="1:11">
      <c r="A68" s="59">
        <f t="shared" si="4"/>
        <v>11</v>
      </c>
      <c r="B68" s="89" t="str">
        <f>選手!G61</f>
        <v>高橋 晴人</v>
      </c>
      <c r="C68" s="60" t="str">
        <f>IFERROR(VLOOKUP(B68,選手!$G:$I,2,FALSE),"")</f>
        <v>京都大学</v>
      </c>
      <c r="D68" s="60">
        <f>IFERROR(VLOOKUP(B68,選手!$G:$I,3,FALSE),"")</f>
        <v>1</v>
      </c>
      <c r="E68" s="60">
        <f>IFERROR(VLOOKUP(B68,春関!$N:$P,3,FALSE),0)</f>
        <v>0</v>
      </c>
      <c r="F68" s="60">
        <f>IFERROR(VLOOKUP(B68,西日本!$N:$P,3,FALSE),0)</f>
        <v>0</v>
      </c>
      <c r="G68" s="46">
        <f>IFERROR(VLOOKUP(B68,選抜!$N:$P,3,FALSE),0)</f>
        <v>0</v>
      </c>
      <c r="H68" s="60">
        <f>IFERROR(VLOOKUP(B68,秋関!$N:$P,3,FALSE),0)</f>
        <v>0</v>
      </c>
      <c r="I68" s="60">
        <f>IFERROR(VLOOKUP(B68,インカレ!$N:$P,3,FALSE),0)</f>
        <v>0</v>
      </c>
      <c r="J68" s="61">
        <f>IFERROR(VLOOKUP(B68,新人戦!$N:$P,3,FALSE),0)</f>
        <v>0</v>
      </c>
      <c r="K68" s="61">
        <f t="shared" si="5"/>
        <v>0</v>
      </c>
    </row>
    <row r="69" spans="1:11">
      <c r="A69" s="59">
        <f t="shared" si="4"/>
        <v>11</v>
      </c>
      <c r="B69" s="89" t="str">
        <f>選手!G62</f>
        <v>滝口 朔矢</v>
      </c>
      <c r="C69" s="60" t="str">
        <f>IFERROR(VLOOKUP(B69,選手!$G:$I,2,FALSE),"")</f>
        <v>京都大学</v>
      </c>
      <c r="D69" s="60">
        <f>IFERROR(VLOOKUP(B69,選手!$G:$I,3,FALSE),"")</f>
        <v>1</v>
      </c>
      <c r="E69" s="60">
        <f>IFERROR(VLOOKUP(B69,春関!$N:$P,3,FALSE),0)</f>
        <v>0</v>
      </c>
      <c r="F69" s="60">
        <f>IFERROR(VLOOKUP(B69,西日本!$N:$P,3,FALSE),0)</f>
        <v>0</v>
      </c>
      <c r="G69" s="46">
        <f>IFERROR(VLOOKUP(B69,選抜!$N:$P,3,FALSE),0)</f>
        <v>0</v>
      </c>
      <c r="H69" s="60">
        <f>IFERROR(VLOOKUP(B69,秋関!$N:$P,3,FALSE),0)</f>
        <v>0</v>
      </c>
      <c r="I69" s="60">
        <f>IFERROR(VLOOKUP(B69,インカレ!$N:$P,3,FALSE),0)</f>
        <v>0</v>
      </c>
      <c r="J69" s="61">
        <f>IFERROR(VLOOKUP(B69,新人戦!$N:$P,3,FALSE),0)</f>
        <v>0</v>
      </c>
      <c r="K69" s="61">
        <f t="shared" si="5"/>
        <v>0</v>
      </c>
    </row>
    <row r="70" spans="1:11">
      <c r="A70" s="59">
        <f t="shared" si="4"/>
        <v>11</v>
      </c>
      <c r="B70" s="89" t="str">
        <f>選手!G63</f>
        <v>竹島 昂輝</v>
      </c>
      <c r="C70" s="60" t="str">
        <f>IFERROR(VLOOKUP(B70,選手!$G:$I,2,FALSE),"")</f>
        <v>京都大学</v>
      </c>
      <c r="D70" s="60">
        <f>IFERROR(VLOOKUP(B70,選手!$G:$I,3,FALSE),"")</f>
        <v>2</v>
      </c>
      <c r="E70" s="60">
        <f>IFERROR(VLOOKUP(B70,春関!$N:$P,3,FALSE),0)</f>
        <v>0</v>
      </c>
      <c r="F70" s="60">
        <f>IFERROR(VLOOKUP(B70,西日本!$N:$P,3,FALSE),0)</f>
        <v>0</v>
      </c>
      <c r="G70" s="46">
        <f>IFERROR(VLOOKUP(B70,選抜!$N:$P,3,FALSE),0)</f>
        <v>0</v>
      </c>
      <c r="H70" s="60">
        <f>IFERROR(VLOOKUP(B70,秋関!$N:$P,3,FALSE),0)</f>
        <v>0</v>
      </c>
      <c r="I70" s="60">
        <f>IFERROR(VLOOKUP(B70,インカレ!$N:$P,3,FALSE),0)</f>
        <v>0</v>
      </c>
      <c r="J70" s="61">
        <f>IFERROR(VLOOKUP(B70,新人戦!$N:$P,3,FALSE),0)</f>
        <v>0</v>
      </c>
      <c r="K70" s="61">
        <f t="shared" si="5"/>
        <v>0</v>
      </c>
    </row>
    <row r="71" spans="1:11">
      <c r="A71" s="59">
        <f t="shared" si="4"/>
        <v>11</v>
      </c>
      <c r="B71" s="89" t="str">
        <f>選手!G64</f>
        <v>坪根 陸</v>
      </c>
      <c r="C71" s="60" t="str">
        <f>IFERROR(VLOOKUP(B71,選手!$G:$I,2,FALSE),"")</f>
        <v>京都大学</v>
      </c>
      <c r="D71" s="60">
        <f>IFERROR(VLOOKUP(B71,選手!$G:$I,3,FALSE),"")</f>
        <v>2</v>
      </c>
      <c r="E71" s="60">
        <f>IFERROR(VLOOKUP(B71,春関!$N:$P,3,FALSE),0)</f>
        <v>0</v>
      </c>
      <c r="F71" s="60">
        <f>IFERROR(VLOOKUP(B71,西日本!$N:$P,3,FALSE),0)</f>
        <v>0</v>
      </c>
      <c r="G71" s="46">
        <f>IFERROR(VLOOKUP(B71,選抜!$N:$P,3,FALSE),0)</f>
        <v>0</v>
      </c>
      <c r="H71" s="60">
        <f>IFERROR(VLOOKUP(B71,秋関!$N:$P,3,FALSE),0)</f>
        <v>0</v>
      </c>
      <c r="I71" s="60">
        <f>IFERROR(VLOOKUP(B71,インカレ!$N:$P,3,FALSE),0)</f>
        <v>0</v>
      </c>
      <c r="J71" s="61">
        <f>IFERROR(VLOOKUP(B71,新人戦!$N:$P,3,FALSE),0)</f>
        <v>0</v>
      </c>
      <c r="K71" s="61">
        <f t="shared" si="5"/>
        <v>0</v>
      </c>
    </row>
    <row r="72" spans="1:11">
      <c r="A72" s="59">
        <f t="shared" si="4"/>
        <v>11</v>
      </c>
      <c r="B72" s="89" t="str">
        <f>選手!G65</f>
        <v>鶴田 翔大朗</v>
      </c>
      <c r="C72" s="60" t="str">
        <f>IFERROR(VLOOKUP(B72,選手!$G:$I,2,FALSE),"")</f>
        <v>京都大学</v>
      </c>
      <c r="D72" s="60">
        <f>IFERROR(VLOOKUP(B72,選手!$G:$I,3,FALSE),"")</f>
        <v>4</v>
      </c>
      <c r="E72" s="60">
        <f>IFERROR(VLOOKUP(B72,春関!$N:$P,3,FALSE),0)</f>
        <v>0</v>
      </c>
      <c r="F72" s="60">
        <f>IFERROR(VLOOKUP(B72,西日本!$N:$P,3,FALSE),0)</f>
        <v>0</v>
      </c>
      <c r="G72" s="46">
        <f>IFERROR(VLOOKUP(B72,選抜!$N:$P,3,FALSE),0)</f>
        <v>0</v>
      </c>
      <c r="H72" s="60">
        <f>IFERROR(VLOOKUP(B72,秋関!$N:$P,3,FALSE),0)</f>
        <v>0</v>
      </c>
      <c r="I72" s="60">
        <f>IFERROR(VLOOKUP(B72,インカレ!$N:$P,3,FALSE),0)</f>
        <v>0</v>
      </c>
      <c r="J72" s="61">
        <f>IFERROR(VLOOKUP(B72,新人戦!$N:$P,3,FALSE),0)</f>
        <v>0</v>
      </c>
      <c r="K72" s="61">
        <f t="shared" si="5"/>
        <v>0</v>
      </c>
    </row>
    <row r="73" spans="1:11">
      <c r="A73" s="59">
        <f t="shared" si="4"/>
        <v>11</v>
      </c>
      <c r="B73" s="89" t="str">
        <f>選手!G66</f>
        <v>野呂 崇文</v>
      </c>
      <c r="C73" s="60" t="str">
        <f>IFERROR(VLOOKUP(B73,選手!$G:$I,2,FALSE),"")</f>
        <v>京都大学</v>
      </c>
      <c r="D73" s="60">
        <f>IFERROR(VLOOKUP(B73,選手!$G:$I,3,FALSE),"")</f>
        <v>1</v>
      </c>
      <c r="E73" s="60">
        <f>IFERROR(VLOOKUP(B73,春関!$N:$P,3,FALSE),0)</f>
        <v>0</v>
      </c>
      <c r="F73" s="60">
        <f>IFERROR(VLOOKUP(B73,西日本!$N:$P,3,FALSE),0)</f>
        <v>0</v>
      </c>
      <c r="G73" s="46">
        <f>IFERROR(VLOOKUP(B73,選抜!$N:$P,3,FALSE),0)</f>
        <v>0</v>
      </c>
      <c r="H73" s="60">
        <f>IFERROR(VLOOKUP(B73,秋関!$N:$P,3,FALSE),0)</f>
        <v>0</v>
      </c>
      <c r="I73" s="60">
        <f>IFERROR(VLOOKUP(B73,インカレ!$N:$P,3,FALSE),0)</f>
        <v>0</v>
      </c>
      <c r="J73" s="61">
        <f>IFERROR(VLOOKUP(B73,新人戦!$N:$P,3,FALSE),0)</f>
        <v>0</v>
      </c>
      <c r="K73" s="61">
        <f t="shared" si="5"/>
        <v>0</v>
      </c>
    </row>
    <row r="74" spans="1:11">
      <c r="A74" s="59">
        <f t="shared" si="4"/>
        <v>11</v>
      </c>
      <c r="B74" s="89" t="str">
        <f>選手!G67</f>
        <v>古谷 庸典</v>
      </c>
      <c r="C74" s="60" t="str">
        <f>IFERROR(VLOOKUP(B74,選手!$G:$I,2,FALSE),"")</f>
        <v>京都大学</v>
      </c>
      <c r="D74" s="60">
        <f>IFERROR(VLOOKUP(B74,選手!$G:$I,3,FALSE),"")</f>
        <v>3</v>
      </c>
      <c r="E74" s="60">
        <f>IFERROR(VLOOKUP(B74,春関!$N:$P,3,FALSE),0)</f>
        <v>0</v>
      </c>
      <c r="F74" s="60">
        <f>IFERROR(VLOOKUP(B74,西日本!$N:$P,3,FALSE),0)</f>
        <v>0</v>
      </c>
      <c r="G74" s="46">
        <f>IFERROR(VLOOKUP(B74,選抜!$N:$P,3,FALSE),0)</f>
        <v>0</v>
      </c>
      <c r="H74" s="60">
        <f>IFERROR(VLOOKUP(B74,秋関!$N:$P,3,FALSE),0)</f>
        <v>0</v>
      </c>
      <c r="I74" s="60">
        <f>IFERROR(VLOOKUP(B74,インカレ!$N:$P,3,FALSE),0)</f>
        <v>0</v>
      </c>
      <c r="J74" s="61">
        <f>IFERROR(VLOOKUP(B74,新人戦!$N:$P,3,FALSE),0)</f>
        <v>0</v>
      </c>
      <c r="K74" s="61">
        <f t="shared" si="5"/>
        <v>0</v>
      </c>
    </row>
    <row r="75" spans="1:11">
      <c r="A75" s="59">
        <f t="shared" si="4"/>
        <v>11</v>
      </c>
      <c r="B75" s="89" t="str">
        <f>選手!G68</f>
        <v>堀内 祐志</v>
      </c>
      <c r="C75" s="60" t="str">
        <f>IFERROR(VLOOKUP(B75,選手!$G:$I,2,FALSE),"")</f>
        <v>京都大学</v>
      </c>
      <c r="D75" s="60">
        <f>IFERROR(VLOOKUP(B75,選手!$G:$I,3,FALSE),"")</f>
        <v>1</v>
      </c>
      <c r="E75" s="60">
        <f>IFERROR(VLOOKUP(B75,春関!$N:$P,3,FALSE),0)</f>
        <v>0</v>
      </c>
      <c r="F75" s="60">
        <f>IFERROR(VLOOKUP(B75,西日本!$N:$P,3,FALSE),0)</f>
        <v>0</v>
      </c>
      <c r="G75" s="46">
        <f>IFERROR(VLOOKUP(B75,選抜!$N:$P,3,FALSE),0)</f>
        <v>0</v>
      </c>
      <c r="H75" s="60">
        <f>IFERROR(VLOOKUP(B75,秋関!$N:$P,3,FALSE),0)</f>
        <v>0</v>
      </c>
      <c r="I75" s="60">
        <f>IFERROR(VLOOKUP(B75,インカレ!$N:$P,3,FALSE),0)</f>
        <v>0</v>
      </c>
      <c r="J75" s="61">
        <f>IFERROR(VLOOKUP(B75,新人戦!$N:$P,3,FALSE),0)</f>
        <v>0</v>
      </c>
      <c r="K75" s="61">
        <f t="shared" si="5"/>
        <v>0</v>
      </c>
    </row>
    <row r="76" spans="1:11">
      <c r="A76" s="59">
        <f t="shared" si="4"/>
        <v>11</v>
      </c>
      <c r="B76" s="89" t="str">
        <f>選手!G69</f>
        <v>宮原 慧</v>
      </c>
      <c r="C76" s="60" t="str">
        <f>IFERROR(VLOOKUP(B76,選手!$G:$I,2,FALSE),"")</f>
        <v>京都大学</v>
      </c>
      <c r="D76" s="60">
        <f>IFERROR(VLOOKUP(B76,選手!$G:$I,3,FALSE),"")</f>
        <v>1</v>
      </c>
      <c r="E76" s="60">
        <f>IFERROR(VLOOKUP(B76,春関!$N:$P,3,FALSE),0)</f>
        <v>0</v>
      </c>
      <c r="F76" s="60">
        <f>IFERROR(VLOOKUP(B76,西日本!$N:$P,3,FALSE),0)</f>
        <v>0</v>
      </c>
      <c r="G76" s="46">
        <f>IFERROR(VLOOKUP(B76,選抜!$N:$P,3,FALSE),0)</f>
        <v>0</v>
      </c>
      <c r="H76" s="60">
        <f>IFERROR(VLOOKUP(B76,秋関!$N:$P,3,FALSE),0)</f>
        <v>0</v>
      </c>
      <c r="I76" s="60">
        <f>IFERROR(VLOOKUP(B76,インカレ!$N:$P,3,FALSE),0)</f>
        <v>0</v>
      </c>
      <c r="J76" s="61">
        <f>IFERROR(VLOOKUP(B76,新人戦!$N:$P,3,FALSE),0)</f>
        <v>0</v>
      </c>
      <c r="K76" s="61">
        <f t="shared" si="5"/>
        <v>0</v>
      </c>
    </row>
    <row r="77" spans="1:11">
      <c r="A77" s="59">
        <f t="shared" si="4"/>
        <v>11</v>
      </c>
      <c r="B77" s="89" t="str">
        <f>選手!G70</f>
        <v>森本 雄策</v>
      </c>
      <c r="C77" s="60" t="str">
        <f>IFERROR(VLOOKUP(B77,選手!$G:$I,2,FALSE),"")</f>
        <v>京都大学</v>
      </c>
      <c r="D77" s="60">
        <f>IFERROR(VLOOKUP(B77,選手!$G:$I,3,FALSE),"")</f>
        <v>2</v>
      </c>
      <c r="E77" s="60">
        <f>IFERROR(VLOOKUP(B77,春関!$N:$P,3,FALSE),0)</f>
        <v>0</v>
      </c>
      <c r="F77" s="60">
        <f>IFERROR(VLOOKUP(B77,西日本!$N:$P,3,FALSE),0)</f>
        <v>0</v>
      </c>
      <c r="G77" s="46">
        <f>IFERROR(VLOOKUP(B77,選抜!$N:$P,3,FALSE),0)</f>
        <v>0</v>
      </c>
      <c r="H77" s="60">
        <f>IFERROR(VLOOKUP(B77,秋関!$N:$P,3,FALSE),0)</f>
        <v>0</v>
      </c>
      <c r="I77" s="60">
        <f>IFERROR(VLOOKUP(B77,インカレ!$N:$P,3,FALSE),0)</f>
        <v>0</v>
      </c>
      <c r="J77" s="61">
        <f>IFERROR(VLOOKUP(B77,新人戦!$N:$P,3,FALSE),0)</f>
        <v>0</v>
      </c>
      <c r="K77" s="61">
        <f t="shared" si="5"/>
        <v>0</v>
      </c>
    </row>
    <row r="78" spans="1:11">
      <c r="A78" s="59">
        <f t="shared" si="4"/>
        <v>11</v>
      </c>
      <c r="B78" s="89" t="str">
        <f>選手!G71</f>
        <v>山中 祐人</v>
      </c>
      <c r="C78" s="60" t="str">
        <f>IFERROR(VLOOKUP(B78,選手!$G:$I,2,FALSE),"")</f>
        <v>京都大学</v>
      </c>
      <c r="D78" s="60">
        <f>IFERROR(VLOOKUP(B78,選手!$G:$I,3,FALSE),"")</f>
        <v>3</v>
      </c>
      <c r="E78" s="60">
        <f>IFERROR(VLOOKUP(B78,春関!$N:$P,3,FALSE),0)</f>
        <v>0</v>
      </c>
      <c r="F78" s="60">
        <f>IFERROR(VLOOKUP(B78,西日本!$N:$P,3,FALSE),0)</f>
        <v>0</v>
      </c>
      <c r="G78" s="46">
        <f>IFERROR(VLOOKUP(B78,選抜!$N:$P,3,FALSE),0)</f>
        <v>0</v>
      </c>
      <c r="H78" s="60">
        <f>IFERROR(VLOOKUP(B78,秋関!$N:$P,3,FALSE),0)</f>
        <v>0</v>
      </c>
      <c r="I78" s="60">
        <f>IFERROR(VLOOKUP(B78,インカレ!$N:$P,3,FALSE),0)</f>
        <v>0</v>
      </c>
      <c r="J78" s="61">
        <f>IFERROR(VLOOKUP(B78,新人戦!$N:$P,3,FALSE),0)</f>
        <v>0</v>
      </c>
      <c r="K78" s="61">
        <f t="shared" si="5"/>
        <v>0</v>
      </c>
    </row>
    <row r="79" spans="1:11">
      <c r="A79" s="59">
        <f t="shared" si="4"/>
        <v>11</v>
      </c>
      <c r="B79" s="89" t="str">
        <f>選手!G72</f>
        <v>山本 康貴</v>
      </c>
      <c r="C79" s="60" t="str">
        <f>IFERROR(VLOOKUP(B79,選手!$G:$I,2,FALSE),"")</f>
        <v>京都大学</v>
      </c>
      <c r="D79" s="60">
        <f>IFERROR(VLOOKUP(B79,選手!$G:$I,3,FALSE),"")</f>
        <v>2</v>
      </c>
      <c r="E79" s="60">
        <f>IFERROR(VLOOKUP(B79,春関!$N:$P,3,FALSE),0)</f>
        <v>0</v>
      </c>
      <c r="F79" s="60">
        <f>IFERROR(VLOOKUP(B79,西日本!$N:$P,3,FALSE),0)</f>
        <v>0</v>
      </c>
      <c r="G79" s="46">
        <f>IFERROR(VLOOKUP(B79,選抜!$N:$P,3,FALSE),0)</f>
        <v>0</v>
      </c>
      <c r="H79" s="60">
        <f>IFERROR(VLOOKUP(B79,秋関!$N:$P,3,FALSE),0)</f>
        <v>0</v>
      </c>
      <c r="I79" s="60">
        <f>IFERROR(VLOOKUP(B79,インカレ!$N:$P,3,FALSE),0)</f>
        <v>0</v>
      </c>
      <c r="J79" s="61">
        <f>IFERROR(VLOOKUP(B79,新人戦!$N:$P,3,FALSE),0)</f>
        <v>0</v>
      </c>
      <c r="K79" s="61">
        <f t="shared" si="5"/>
        <v>0</v>
      </c>
    </row>
    <row r="80" spans="1:11">
      <c r="A80" s="59">
        <f t="shared" si="4"/>
        <v>11</v>
      </c>
      <c r="B80" s="89" t="str">
        <f>選手!G73</f>
        <v>𠮷村 凌</v>
      </c>
      <c r="C80" s="60" t="str">
        <f>IFERROR(VLOOKUP(B80,選手!$G:$I,2,FALSE),"")</f>
        <v>京都大学</v>
      </c>
      <c r="D80" s="60">
        <f>IFERROR(VLOOKUP(B80,選手!$G:$I,3,FALSE),"")</f>
        <v>3</v>
      </c>
      <c r="E80" s="60">
        <f>IFERROR(VLOOKUP(B80,春関!$N:$P,3,FALSE),0)</f>
        <v>0</v>
      </c>
      <c r="F80" s="60">
        <f>IFERROR(VLOOKUP(B80,西日本!$N:$P,3,FALSE),0)</f>
        <v>0</v>
      </c>
      <c r="G80" s="46">
        <f>IFERROR(VLOOKUP(B80,選抜!$N:$P,3,FALSE),0)</f>
        <v>0</v>
      </c>
      <c r="H80" s="60">
        <f>IFERROR(VLOOKUP(B80,秋関!$N:$P,3,FALSE),0)</f>
        <v>0</v>
      </c>
      <c r="I80" s="60">
        <f>IFERROR(VLOOKUP(B80,インカレ!$N:$P,3,FALSE),0)</f>
        <v>0</v>
      </c>
      <c r="J80" s="61">
        <f>IFERROR(VLOOKUP(B80,新人戦!$N:$P,3,FALSE),0)</f>
        <v>0</v>
      </c>
      <c r="K80" s="61">
        <f t="shared" si="5"/>
        <v>0</v>
      </c>
    </row>
    <row r="81" spans="1:11">
      <c r="A81" s="59">
        <f t="shared" si="4"/>
        <v>11</v>
      </c>
      <c r="B81" s="89" t="str">
        <f>選手!G74</f>
        <v>渡海 航基</v>
      </c>
      <c r="C81" s="60" t="str">
        <f>IFERROR(VLOOKUP(B81,選手!$G:$I,2,FALSE),"")</f>
        <v>京都大学</v>
      </c>
      <c r="D81" s="60">
        <f>IFERROR(VLOOKUP(B81,選手!$G:$I,3,FALSE),"")</f>
        <v>1</v>
      </c>
      <c r="E81" s="60">
        <f>IFERROR(VLOOKUP(B81,春関!$N:$P,3,FALSE),0)</f>
        <v>0</v>
      </c>
      <c r="F81" s="60">
        <f>IFERROR(VLOOKUP(B81,西日本!$N:$P,3,FALSE),0)</f>
        <v>0</v>
      </c>
      <c r="G81" s="46">
        <f>IFERROR(VLOOKUP(B81,選抜!$N:$P,3,FALSE),0)</f>
        <v>0</v>
      </c>
      <c r="H81" s="60">
        <f>IFERROR(VLOOKUP(B81,秋関!$N:$P,3,FALSE),0)</f>
        <v>0</v>
      </c>
      <c r="I81" s="60">
        <f>IFERROR(VLOOKUP(B81,インカレ!$N:$P,3,FALSE),0)</f>
        <v>0</v>
      </c>
      <c r="J81" s="61">
        <f>IFERROR(VLOOKUP(B81,新人戦!$N:$P,3,FALSE),0)</f>
        <v>0</v>
      </c>
      <c r="K81" s="61">
        <f t="shared" si="5"/>
        <v>0</v>
      </c>
    </row>
    <row r="82" spans="1:11">
      <c r="A82" s="59">
        <f t="shared" si="4"/>
        <v>11</v>
      </c>
      <c r="B82" s="89" t="str">
        <f>選手!G75</f>
        <v>中村 嘉友</v>
      </c>
      <c r="C82" s="60" t="str">
        <f>IFERROR(VLOOKUP(B82,選手!$G:$I,2,FALSE),"")</f>
        <v>近畿大学</v>
      </c>
      <c r="D82" s="60">
        <f>IFERROR(VLOOKUP(B82,選手!$G:$I,3,FALSE),"")</f>
        <v>3</v>
      </c>
      <c r="E82" s="60">
        <f>IFERROR(VLOOKUP(B82,春関!$N:$P,3,FALSE),0)</f>
        <v>0</v>
      </c>
      <c r="F82" s="60">
        <f>IFERROR(VLOOKUP(B82,西日本!$N:$P,3,FALSE),0)</f>
        <v>0</v>
      </c>
      <c r="G82" s="46">
        <f>IFERROR(VLOOKUP(B82,選抜!$N:$P,3,FALSE),0)</f>
        <v>0</v>
      </c>
      <c r="H82" s="60">
        <f>IFERROR(VLOOKUP(B82,秋関!$N:$P,3,FALSE),0)</f>
        <v>0</v>
      </c>
      <c r="I82" s="60">
        <f>IFERROR(VLOOKUP(B82,インカレ!$N:$P,3,FALSE),0)</f>
        <v>0</v>
      </c>
      <c r="J82" s="61">
        <f>IFERROR(VLOOKUP(B82,新人戦!$N:$P,3,FALSE),0)</f>
        <v>0</v>
      </c>
      <c r="K82" s="61">
        <f t="shared" si="5"/>
        <v>0</v>
      </c>
    </row>
    <row r="83" spans="1:11">
      <c r="A83" s="59">
        <f t="shared" si="4"/>
        <v>11</v>
      </c>
      <c r="B83" s="89" t="str">
        <f>選手!G76</f>
        <v>金井 拓磨</v>
      </c>
      <c r="C83" s="60" t="str">
        <f>IFERROR(VLOOKUP(B83,選手!$G:$I,2,FALSE),"")</f>
        <v>近畿大学</v>
      </c>
      <c r="D83" s="60">
        <f>IFERROR(VLOOKUP(B83,選手!$G:$I,3,FALSE),"")</f>
        <v>3</v>
      </c>
      <c r="E83" s="60">
        <f>IFERROR(VLOOKUP(B83,春関!$N:$P,3,FALSE),0)</f>
        <v>0</v>
      </c>
      <c r="F83" s="60">
        <f>IFERROR(VLOOKUP(B83,西日本!$N:$P,3,FALSE),0)</f>
        <v>0</v>
      </c>
      <c r="G83" s="46">
        <f>IFERROR(VLOOKUP(B83,選抜!$N:$P,3,FALSE),0)</f>
        <v>0</v>
      </c>
      <c r="H83" s="60">
        <f>IFERROR(VLOOKUP(B83,秋関!$N:$P,3,FALSE),0)</f>
        <v>0</v>
      </c>
      <c r="I83" s="60">
        <f>IFERROR(VLOOKUP(B83,インカレ!$N:$P,3,FALSE),0)</f>
        <v>0</v>
      </c>
      <c r="J83" s="61">
        <f>IFERROR(VLOOKUP(B83,新人戦!$N:$P,3,FALSE),0)</f>
        <v>0</v>
      </c>
      <c r="K83" s="61">
        <f t="shared" si="5"/>
        <v>0</v>
      </c>
    </row>
    <row r="84" spans="1:11">
      <c r="A84" s="59">
        <f t="shared" si="4"/>
        <v>11</v>
      </c>
      <c r="B84" s="89" t="str">
        <f>選手!G77</f>
        <v>佐藤 和哉</v>
      </c>
      <c r="C84" s="60" t="str">
        <f>IFERROR(VLOOKUP(B84,選手!$G:$I,2,FALSE),"")</f>
        <v>近畿大学</v>
      </c>
      <c r="D84" s="60">
        <f>IFERROR(VLOOKUP(B84,選手!$G:$I,3,FALSE),"")</f>
        <v>3</v>
      </c>
      <c r="E84" s="60">
        <f>IFERROR(VLOOKUP(B84,春関!$N:$P,3,FALSE),0)</f>
        <v>0</v>
      </c>
      <c r="F84" s="60">
        <f>IFERROR(VLOOKUP(B84,西日本!$N:$P,3,FALSE),0)</f>
        <v>0</v>
      </c>
      <c r="G84" s="46">
        <f>IFERROR(VLOOKUP(B84,選抜!$N:$P,3,FALSE),0)</f>
        <v>0</v>
      </c>
      <c r="H84" s="60">
        <f>IFERROR(VLOOKUP(B84,秋関!$N:$P,3,FALSE),0)</f>
        <v>0</v>
      </c>
      <c r="I84" s="60">
        <f>IFERROR(VLOOKUP(B84,インカレ!$N:$P,3,FALSE),0)</f>
        <v>0</v>
      </c>
      <c r="J84" s="61">
        <f>IFERROR(VLOOKUP(B84,新人戦!$N:$P,3,FALSE),0)</f>
        <v>0</v>
      </c>
      <c r="K84" s="61">
        <f t="shared" si="5"/>
        <v>0</v>
      </c>
    </row>
    <row r="85" spans="1:11">
      <c r="A85" s="59">
        <f t="shared" si="4"/>
        <v>11</v>
      </c>
      <c r="B85" s="89" t="str">
        <f>選手!G78</f>
        <v>中邑 徳明</v>
      </c>
      <c r="C85" s="60" t="str">
        <f>IFERROR(VLOOKUP(B85,選手!$G:$I,2,FALSE),"")</f>
        <v>近畿大学</v>
      </c>
      <c r="D85" s="60">
        <f>IFERROR(VLOOKUP(B85,選手!$G:$I,3,FALSE),"")</f>
        <v>3</v>
      </c>
      <c r="E85" s="60">
        <f>IFERROR(VLOOKUP(B85,春関!$N:$P,3,FALSE),0)</f>
        <v>0</v>
      </c>
      <c r="F85" s="60">
        <f>IFERROR(VLOOKUP(B85,西日本!$N:$P,3,FALSE),0)</f>
        <v>0</v>
      </c>
      <c r="G85" s="46">
        <f>IFERROR(VLOOKUP(B85,選抜!$N:$P,3,FALSE),0)</f>
        <v>0</v>
      </c>
      <c r="H85" s="60">
        <f>IFERROR(VLOOKUP(B85,秋関!$N:$P,3,FALSE),0)</f>
        <v>0</v>
      </c>
      <c r="I85" s="60">
        <f>IFERROR(VLOOKUP(B85,インカレ!$N:$P,3,FALSE),0)</f>
        <v>0</v>
      </c>
      <c r="J85" s="61">
        <f>IFERROR(VLOOKUP(B85,新人戦!$N:$P,3,FALSE),0)</f>
        <v>0</v>
      </c>
      <c r="K85" s="61">
        <f t="shared" si="5"/>
        <v>0</v>
      </c>
    </row>
    <row r="86" spans="1:11">
      <c r="A86" s="59">
        <f t="shared" si="4"/>
        <v>11</v>
      </c>
      <c r="B86" s="89" t="str">
        <f>選手!G79</f>
        <v>姫野 遥人</v>
      </c>
      <c r="C86" s="60" t="str">
        <f>IFERROR(VLOOKUP(B86,選手!$G:$I,2,FALSE),"")</f>
        <v>近畿大学</v>
      </c>
      <c r="D86" s="60">
        <f>IFERROR(VLOOKUP(B86,選手!$G:$I,3,FALSE),"")</f>
        <v>3</v>
      </c>
      <c r="E86" s="60">
        <f>IFERROR(VLOOKUP(B86,春関!$N:$P,3,FALSE),0)</f>
        <v>0</v>
      </c>
      <c r="F86" s="60">
        <f>IFERROR(VLOOKUP(B86,西日本!$N:$P,3,FALSE),0)</f>
        <v>0</v>
      </c>
      <c r="G86" s="46">
        <f>IFERROR(VLOOKUP(B86,選抜!$N:$P,3,FALSE),0)</f>
        <v>0</v>
      </c>
      <c r="H86" s="60">
        <f>IFERROR(VLOOKUP(B86,秋関!$N:$P,3,FALSE),0)</f>
        <v>0</v>
      </c>
      <c r="I86" s="60">
        <f>IFERROR(VLOOKUP(B86,インカレ!$N:$P,3,FALSE),0)</f>
        <v>0</v>
      </c>
      <c r="J86" s="61">
        <f>IFERROR(VLOOKUP(B86,新人戦!$N:$P,3,FALSE),0)</f>
        <v>0</v>
      </c>
      <c r="K86" s="61">
        <f t="shared" si="5"/>
        <v>0</v>
      </c>
    </row>
    <row r="87" spans="1:11">
      <c r="A87" s="59">
        <f t="shared" si="4"/>
        <v>11</v>
      </c>
      <c r="B87" s="89" t="str">
        <f>選手!G80</f>
        <v>永井 健斗</v>
      </c>
      <c r="C87" s="60" t="str">
        <f>IFERROR(VLOOKUP(B87,選手!$G:$I,2,FALSE),"")</f>
        <v>近畿大学</v>
      </c>
      <c r="D87" s="60">
        <f>IFERROR(VLOOKUP(B87,選手!$G:$I,3,FALSE),"")</f>
        <v>2</v>
      </c>
      <c r="E87" s="60">
        <f>IFERROR(VLOOKUP(B87,春関!$N:$P,3,FALSE),0)</f>
        <v>0</v>
      </c>
      <c r="F87" s="60">
        <f>IFERROR(VLOOKUP(B87,西日本!$N:$P,3,FALSE),0)</f>
        <v>0</v>
      </c>
      <c r="G87" s="46">
        <f>IFERROR(VLOOKUP(B87,選抜!$N:$P,3,FALSE),0)</f>
        <v>0</v>
      </c>
      <c r="H87" s="60">
        <f>IFERROR(VLOOKUP(B87,秋関!$N:$P,3,FALSE),0)</f>
        <v>0</v>
      </c>
      <c r="I87" s="60">
        <f>IFERROR(VLOOKUP(B87,インカレ!$N:$P,3,FALSE),0)</f>
        <v>0</v>
      </c>
      <c r="J87" s="61">
        <f>IFERROR(VLOOKUP(B87,新人戦!$N:$P,3,FALSE),0)</f>
        <v>0</v>
      </c>
      <c r="K87" s="61">
        <f t="shared" si="5"/>
        <v>0</v>
      </c>
    </row>
    <row r="88" spans="1:11">
      <c r="A88" s="59">
        <f t="shared" si="4"/>
        <v>11</v>
      </c>
      <c r="B88" s="89" t="str">
        <f>選手!G81</f>
        <v>原田 拓</v>
      </c>
      <c r="C88" s="60" t="str">
        <f>IFERROR(VLOOKUP(B88,選手!$G:$I,2,FALSE),"")</f>
        <v>近畿大学</v>
      </c>
      <c r="D88" s="60">
        <f>IFERROR(VLOOKUP(B88,選手!$G:$I,3,FALSE),"")</f>
        <v>2</v>
      </c>
      <c r="E88" s="60">
        <f>IFERROR(VLOOKUP(B88,春関!$N:$P,3,FALSE),0)</f>
        <v>0</v>
      </c>
      <c r="F88" s="60">
        <f>IFERROR(VLOOKUP(B88,西日本!$N:$P,3,FALSE),0)</f>
        <v>0</v>
      </c>
      <c r="G88" s="46">
        <f>IFERROR(VLOOKUP(B88,選抜!$N:$P,3,FALSE),0)</f>
        <v>0</v>
      </c>
      <c r="H88" s="60">
        <f>IFERROR(VLOOKUP(B88,秋関!$N:$P,3,FALSE),0)</f>
        <v>0</v>
      </c>
      <c r="I88" s="60">
        <f>IFERROR(VLOOKUP(B88,インカレ!$N:$P,3,FALSE),0)</f>
        <v>0</v>
      </c>
      <c r="J88" s="61">
        <f>IFERROR(VLOOKUP(B88,新人戦!$N:$P,3,FALSE),0)</f>
        <v>0</v>
      </c>
      <c r="K88" s="61">
        <f t="shared" si="5"/>
        <v>0</v>
      </c>
    </row>
    <row r="89" spans="1:11">
      <c r="A89" s="59">
        <f t="shared" si="4"/>
        <v>11</v>
      </c>
      <c r="B89" s="89" t="str">
        <f>選手!G82</f>
        <v>喜田 愛斗</v>
      </c>
      <c r="C89" s="60" t="str">
        <f>IFERROR(VLOOKUP(B89,選手!$G:$I,2,FALSE),"")</f>
        <v>近畿大学</v>
      </c>
      <c r="D89" s="60">
        <f>IFERROR(VLOOKUP(B89,選手!$G:$I,3,FALSE),"")</f>
        <v>1</v>
      </c>
      <c r="E89" s="60">
        <f>IFERROR(VLOOKUP(B89,春関!$N:$P,3,FALSE),0)</f>
        <v>0</v>
      </c>
      <c r="F89" s="60">
        <f>IFERROR(VLOOKUP(B89,西日本!$N:$P,3,FALSE),0)</f>
        <v>0</v>
      </c>
      <c r="G89" s="46">
        <f>IFERROR(VLOOKUP(B89,選抜!$N:$P,3,FALSE),0)</f>
        <v>0</v>
      </c>
      <c r="H89" s="60">
        <f>IFERROR(VLOOKUP(B89,秋関!$N:$P,3,FALSE),0)</f>
        <v>0</v>
      </c>
      <c r="I89" s="60">
        <f>IFERROR(VLOOKUP(B89,インカレ!$N:$P,3,FALSE),0)</f>
        <v>0</v>
      </c>
      <c r="J89" s="61">
        <f>IFERROR(VLOOKUP(B89,新人戦!$N:$P,3,FALSE),0)</f>
        <v>0</v>
      </c>
      <c r="K89" s="61">
        <f t="shared" si="5"/>
        <v>0</v>
      </c>
    </row>
    <row r="90" spans="1:11">
      <c r="A90" s="59">
        <f t="shared" si="4"/>
        <v>11</v>
      </c>
      <c r="B90" s="89" t="str">
        <f>選手!G83</f>
        <v>下村 彩紋</v>
      </c>
      <c r="C90" s="60" t="str">
        <f>IFERROR(VLOOKUP(B90,選手!$G:$I,2,FALSE),"")</f>
        <v>近畿大学</v>
      </c>
      <c r="D90" s="60">
        <f>IFERROR(VLOOKUP(B90,選手!$G:$I,3,FALSE),"")</f>
        <v>1</v>
      </c>
      <c r="E90" s="60">
        <f>IFERROR(VLOOKUP(B90,春関!$N:$P,3,FALSE),0)</f>
        <v>0</v>
      </c>
      <c r="F90" s="60">
        <f>IFERROR(VLOOKUP(B90,西日本!$N:$P,3,FALSE),0)</f>
        <v>0</v>
      </c>
      <c r="G90" s="46">
        <f>IFERROR(VLOOKUP(B90,選抜!$N:$P,3,FALSE),0)</f>
        <v>0</v>
      </c>
      <c r="H90" s="60">
        <f>IFERROR(VLOOKUP(B90,秋関!$N:$P,3,FALSE),0)</f>
        <v>0</v>
      </c>
      <c r="I90" s="60">
        <f>IFERROR(VLOOKUP(B90,インカレ!$N:$P,3,FALSE),0)</f>
        <v>0</v>
      </c>
      <c r="J90" s="61">
        <f>IFERROR(VLOOKUP(B90,新人戦!$N:$P,3,FALSE),0)</f>
        <v>0</v>
      </c>
      <c r="K90" s="61">
        <f t="shared" si="5"/>
        <v>0</v>
      </c>
    </row>
    <row r="91" spans="1:11">
      <c r="A91" s="59">
        <f t="shared" si="4"/>
        <v>11</v>
      </c>
      <c r="B91" s="89" t="str">
        <f>選手!G84</f>
        <v>宮本 潤士</v>
      </c>
      <c r="C91" s="60" t="str">
        <f>IFERROR(VLOOKUP(B91,選手!$G:$I,2,FALSE),"")</f>
        <v>近畿大学</v>
      </c>
      <c r="D91" s="60">
        <f>IFERROR(VLOOKUP(B91,選手!$G:$I,3,FALSE),"")</f>
        <v>1</v>
      </c>
      <c r="E91" s="60">
        <f>IFERROR(VLOOKUP(B91,春関!$N:$P,3,FALSE),0)</f>
        <v>0</v>
      </c>
      <c r="F91" s="60">
        <f>IFERROR(VLOOKUP(B91,西日本!$N:$P,3,FALSE),0)</f>
        <v>0</v>
      </c>
      <c r="G91" s="46">
        <f>IFERROR(VLOOKUP(B91,選抜!$N:$P,3,FALSE),0)</f>
        <v>0</v>
      </c>
      <c r="H91" s="60">
        <f>IFERROR(VLOOKUP(B91,秋関!$N:$P,3,FALSE),0)</f>
        <v>0</v>
      </c>
      <c r="I91" s="60">
        <f>IFERROR(VLOOKUP(B91,インカレ!$N:$P,3,FALSE),0)</f>
        <v>0</v>
      </c>
      <c r="J91" s="61">
        <f>IFERROR(VLOOKUP(B91,新人戦!$N:$P,3,FALSE),0)</f>
        <v>0</v>
      </c>
      <c r="K91" s="61">
        <f t="shared" si="5"/>
        <v>0</v>
      </c>
    </row>
    <row r="92" spans="1:11">
      <c r="A92" s="59">
        <f t="shared" si="4"/>
        <v>11</v>
      </c>
      <c r="B92" s="89" t="str">
        <f>選手!G85</f>
        <v>森上 智稀</v>
      </c>
      <c r="C92" s="60" t="str">
        <f>IFERROR(VLOOKUP(B92,選手!$G:$I,2,FALSE),"")</f>
        <v>近畿大学</v>
      </c>
      <c r="D92" s="60">
        <f>IFERROR(VLOOKUP(B92,選手!$G:$I,3,FALSE),"")</f>
        <v>1</v>
      </c>
      <c r="E92" s="60">
        <f>IFERROR(VLOOKUP(B92,春関!$N:$P,3,FALSE),0)</f>
        <v>0</v>
      </c>
      <c r="F92" s="60">
        <f>IFERROR(VLOOKUP(B92,西日本!$N:$P,3,FALSE),0)</f>
        <v>0</v>
      </c>
      <c r="G92" s="46">
        <f>IFERROR(VLOOKUP(B92,選抜!$N:$P,3,FALSE),0)</f>
        <v>0</v>
      </c>
      <c r="H92" s="60">
        <f>IFERROR(VLOOKUP(B92,秋関!$N:$P,3,FALSE),0)</f>
        <v>0</v>
      </c>
      <c r="I92" s="60">
        <f>IFERROR(VLOOKUP(B92,インカレ!$N:$P,3,FALSE),0)</f>
        <v>0</v>
      </c>
      <c r="J92" s="61">
        <f>IFERROR(VLOOKUP(B92,新人戦!$N:$P,3,FALSE),0)</f>
        <v>0</v>
      </c>
      <c r="K92" s="61">
        <f t="shared" si="5"/>
        <v>0</v>
      </c>
    </row>
    <row r="93" spans="1:11">
      <c r="A93" s="59">
        <f t="shared" si="4"/>
        <v>11</v>
      </c>
      <c r="B93" s="89" t="str">
        <f>選手!G86</f>
        <v>和田中 柊友</v>
      </c>
      <c r="C93" s="60" t="str">
        <f>IFERROR(VLOOKUP(B93,選手!$G:$I,2,FALSE),"")</f>
        <v>近畿大学</v>
      </c>
      <c r="D93" s="60">
        <f>IFERROR(VLOOKUP(B93,選手!$G:$I,3,FALSE),"")</f>
        <v>1</v>
      </c>
      <c r="E93" s="60">
        <f>IFERROR(VLOOKUP(B93,春関!$N:$P,3,FALSE),0)</f>
        <v>0</v>
      </c>
      <c r="F93" s="60">
        <f>IFERROR(VLOOKUP(B93,西日本!$N:$P,3,FALSE),0)</f>
        <v>0</v>
      </c>
      <c r="G93" s="46">
        <f>IFERROR(VLOOKUP(B93,選抜!$N:$P,3,FALSE),0)</f>
        <v>0</v>
      </c>
      <c r="H93" s="60">
        <f>IFERROR(VLOOKUP(B93,秋関!$N:$P,3,FALSE),0)</f>
        <v>0</v>
      </c>
      <c r="I93" s="60">
        <f>IFERROR(VLOOKUP(B93,インカレ!$N:$P,3,FALSE),0)</f>
        <v>0</v>
      </c>
      <c r="J93" s="61">
        <f>IFERROR(VLOOKUP(B93,新人戦!$N:$P,3,FALSE),0)</f>
        <v>0</v>
      </c>
      <c r="K93" s="61">
        <f t="shared" si="5"/>
        <v>0</v>
      </c>
    </row>
    <row r="94" spans="1:11">
      <c r="A94" s="59">
        <f t="shared" si="4"/>
        <v>11</v>
      </c>
      <c r="B94" s="89" t="str">
        <f>選手!G87</f>
        <v>佐藤 祐太朗</v>
      </c>
      <c r="C94" s="60" t="str">
        <f>IFERROR(VLOOKUP(B94,選手!$G:$I,2,FALSE),"")</f>
        <v>甲南大学</v>
      </c>
      <c r="D94" s="60">
        <f>IFERROR(VLOOKUP(B94,選手!$G:$I,3,FALSE),"")</f>
        <v>4</v>
      </c>
      <c r="E94" s="60">
        <f>IFERROR(VLOOKUP(B94,春関!$N:$P,3,FALSE),0)</f>
        <v>0</v>
      </c>
      <c r="F94" s="60">
        <f>IFERROR(VLOOKUP(B94,西日本!$N:$P,3,FALSE),0)</f>
        <v>0</v>
      </c>
      <c r="G94" s="46">
        <f>IFERROR(VLOOKUP(B94,選抜!$N:$P,3,FALSE),0)</f>
        <v>0</v>
      </c>
      <c r="H94" s="60">
        <f>IFERROR(VLOOKUP(B94,秋関!$N:$P,3,FALSE),0)</f>
        <v>0</v>
      </c>
      <c r="I94" s="60">
        <f>IFERROR(VLOOKUP(B94,インカレ!$N:$P,3,FALSE),0)</f>
        <v>0</v>
      </c>
      <c r="J94" s="61">
        <f>IFERROR(VLOOKUP(B94,新人戦!$N:$P,3,FALSE),0)</f>
        <v>0</v>
      </c>
      <c r="K94" s="61">
        <f t="shared" si="5"/>
        <v>0</v>
      </c>
    </row>
    <row r="95" spans="1:11">
      <c r="A95" s="59">
        <f t="shared" si="4"/>
        <v>11</v>
      </c>
      <c r="B95" s="89" t="str">
        <f>選手!G88</f>
        <v>大竹 礼恩</v>
      </c>
      <c r="C95" s="60" t="str">
        <f>IFERROR(VLOOKUP(B95,選手!$G:$I,2,FALSE),"")</f>
        <v>甲南大学</v>
      </c>
      <c r="D95" s="60">
        <f>IFERROR(VLOOKUP(B95,選手!$G:$I,3,FALSE),"")</f>
        <v>3</v>
      </c>
      <c r="E95" s="60">
        <f>IFERROR(VLOOKUP(B95,春関!$N:$P,3,FALSE),0)</f>
        <v>0</v>
      </c>
      <c r="F95" s="60">
        <f>IFERROR(VLOOKUP(B95,西日本!$N:$P,3,FALSE),0)</f>
        <v>0</v>
      </c>
      <c r="G95" s="46">
        <f>IFERROR(VLOOKUP(B95,選抜!$N:$P,3,FALSE),0)</f>
        <v>0</v>
      </c>
      <c r="H95" s="60">
        <f>IFERROR(VLOOKUP(B95,秋関!$N:$P,3,FALSE),0)</f>
        <v>0</v>
      </c>
      <c r="I95" s="60">
        <f>IFERROR(VLOOKUP(B95,インカレ!$N:$P,3,FALSE),0)</f>
        <v>0</v>
      </c>
      <c r="J95" s="61">
        <f>IFERROR(VLOOKUP(B95,新人戦!$N:$P,3,FALSE),0)</f>
        <v>0</v>
      </c>
      <c r="K95" s="61">
        <f t="shared" si="5"/>
        <v>0</v>
      </c>
    </row>
    <row r="96" spans="1:11">
      <c r="A96" s="59">
        <f t="shared" si="4"/>
        <v>11</v>
      </c>
      <c r="B96" s="89" t="str">
        <f>選手!G89</f>
        <v>中家 秀太郎</v>
      </c>
      <c r="C96" s="60" t="str">
        <f>IFERROR(VLOOKUP(B96,選手!$G:$I,2,FALSE),"")</f>
        <v>甲南大学</v>
      </c>
      <c r="D96" s="60">
        <f>IFERROR(VLOOKUP(B96,選手!$G:$I,3,FALSE),"")</f>
        <v>3</v>
      </c>
      <c r="E96" s="60">
        <f>IFERROR(VLOOKUP(B96,春関!$N:$P,3,FALSE),0)</f>
        <v>0</v>
      </c>
      <c r="F96" s="60">
        <f>IFERROR(VLOOKUP(B96,西日本!$N:$P,3,FALSE),0)</f>
        <v>0</v>
      </c>
      <c r="G96" s="46">
        <f>IFERROR(VLOOKUP(B96,選抜!$N:$P,3,FALSE),0)</f>
        <v>0</v>
      </c>
      <c r="H96" s="60">
        <f>IFERROR(VLOOKUP(B96,秋関!$N:$P,3,FALSE),0)</f>
        <v>0</v>
      </c>
      <c r="I96" s="60">
        <f>IFERROR(VLOOKUP(B96,インカレ!$N:$P,3,FALSE),0)</f>
        <v>0</v>
      </c>
      <c r="J96" s="61">
        <f>IFERROR(VLOOKUP(B96,新人戦!$N:$P,3,FALSE),0)</f>
        <v>0</v>
      </c>
      <c r="K96" s="61">
        <f t="shared" si="5"/>
        <v>0</v>
      </c>
    </row>
    <row r="97" spans="1:11">
      <c r="A97" s="59">
        <f t="shared" si="4"/>
        <v>11</v>
      </c>
      <c r="B97" s="89" t="str">
        <f>選手!G90</f>
        <v>荒木 康輔
小泉 建斗</v>
      </c>
      <c r="C97" s="60" t="str">
        <f>IFERROR(VLOOKUP(B97,選手!$G:$I,2,FALSE),"")</f>
        <v>甲南大学</v>
      </c>
      <c r="D97" s="60">
        <f>IFERROR(VLOOKUP(B97,選手!$G:$I,3,FALSE),"")</f>
        <v>2</v>
      </c>
      <c r="E97" s="60">
        <f>IFERROR(VLOOKUP(B97,春関!$N:$P,3,FALSE),0)</f>
        <v>0</v>
      </c>
      <c r="F97" s="60">
        <f>IFERROR(VLOOKUP(B97,西日本!$N:$P,3,FALSE),0)</f>
        <v>0</v>
      </c>
      <c r="G97" s="46">
        <f>IFERROR(VLOOKUP(B97,選抜!$N:$P,3,FALSE),0)</f>
        <v>0</v>
      </c>
      <c r="H97" s="60">
        <f>IFERROR(VLOOKUP(B97,秋関!$N:$P,3,FALSE),0)</f>
        <v>0</v>
      </c>
      <c r="I97" s="60">
        <f>IFERROR(VLOOKUP(B97,インカレ!$N:$P,3,FALSE),0)</f>
        <v>0</v>
      </c>
      <c r="J97" s="61">
        <f>IFERROR(VLOOKUP(B97,新人戦!$N:$P,3,FALSE),0)</f>
        <v>0</v>
      </c>
      <c r="K97" s="61">
        <f t="shared" si="5"/>
        <v>0</v>
      </c>
    </row>
    <row r="98" spans="1:11">
      <c r="A98" s="59">
        <f t="shared" ref="A98:A129" si="6">RANK($K98,$K:$K)</f>
        <v>11</v>
      </c>
      <c r="B98" s="89" t="str">
        <f>選手!G91</f>
        <v>小泉 建斗</v>
      </c>
      <c r="C98" s="60" t="str">
        <f>IFERROR(VLOOKUP(B98,選手!$G:$I,2,FALSE),"")</f>
        <v>甲南大学</v>
      </c>
      <c r="D98" s="60">
        <f>IFERROR(VLOOKUP(B98,選手!$G:$I,3,FALSE),"")</f>
        <v>2</v>
      </c>
      <c r="E98" s="60">
        <f>IFERROR(VLOOKUP(B98,春関!$N:$P,3,FALSE),0)</f>
        <v>0</v>
      </c>
      <c r="F98" s="60">
        <f>IFERROR(VLOOKUP(B98,西日本!$N:$P,3,FALSE),0)</f>
        <v>0</v>
      </c>
      <c r="G98" s="46">
        <f>IFERROR(VLOOKUP(B98,選抜!$N:$P,3,FALSE),0)</f>
        <v>0</v>
      </c>
      <c r="H98" s="60">
        <f>IFERROR(VLOOKUP(B98,秋関!$N:$P,3,FALSE),0)</f>
        <v>0</v>
      </c>
      <c r="I98" s="60">
        <f>IFERROR(VLOOKUP(B98,インカレ!$N:$P,3,FALSE),0)</f>
        <v>0</v>
      </c>
      <c r="J98" s="61">
        <f>IFERROR(VLOOKUP(B98,新人戦!$N:$P,3,FALSE),0)</f>
        <v>0</v>
      </c>
      <c r="K98" s="61">
        <f t="shared" ref="K98:K129" si="7">LARGE(E98:J98,1)+LARGE(E98:J98,2)+LARGE(E98:J98,3)</f>
        <v>0</v>
      </c>
    </row>
    <row r="99" spans="1:11">
      <c r="A99" s="62">
        <f t="shared" si="6"/>
        <v>11</v>
      </c>
      <c r="B99" s="89" t="str">
        <f>選手!G92</f>
        <v>林 瑶晟</v>
      </c>
      <c r="C99" s="63" t="str">
        <f>IFERROR(VLOOKUP(B99,選手!$G:$I,2,FALSE),"")</f>
        <v>甲南大学</v>
      </c>
      <c r="D99" s="60">
        <f>IFERROR(VLOOKUP(B99,選手!$G:$I,3,FALSE),"")</f>
        <v>2</v>
      </c>
      <c r="E99" s="63">
        <f>IFERROR(VLOOKUP(B99,春関!$N:$P,3,FALSE),0)</f>
        <v>0</v>
      </c>
      <c r="F99" s="60">
        <f>IFERROR(VLOOKUP(B99,西日本!$N:$P,3,FALSE),0)</f>
        <v>0</v>
      </c>
      <c r="G99" s="46">
        <f>IFERROR(VLOOKUP(B99,選抜!$N:$P,3,FALSE),0)</f>
        <v>0</v>
      </c>
      <c r="H99" s="60">
        <f>IFERROR(VLOOKUP(B99,秋関!$N:$P,3,FALSE),0)</f>
        <v>0</v>
      </c>
      <c r="I99" s="63">
        <f>IFERROR(VLOOKUP(B99,インカレ!$N:$P,3,FALSE),0)</f>
        <v>0</v>
      </c>
      <c r="J99" s="73">
        <f>IFERROR(VLOOKUP(B99,新人戦!$N:$P,3,FALSE),0)</f>
        <v>0</v>
      </c>
      <c r="K99" s="61">
        <f t="shared" si="7"/>
        <v>0</v>
      </c>
    </row>
    <row r="100" spans="1:11">
      <c r="A100" s="64">
        <f t="shared" si="6"/>
        <v>11</v>
      </c>
      <c r="B100" s="89" t="str">
        <f>選手!G93</f>
        <v>丸田 誠人</v>
      </c>
      <c r="C100" s="63" t="str">
        <f>IFERROR(VLOOKUP(B100,選手!$G:$I,2,FALSE),"")</f>
        <v>甲南大学</v>
      </c>
      <c r="D100" s="60">
        <f>IFERROR(VLOOKUP(B100,選手!$G:$I,3,FALSE),"")</f>
        <v>2</v>
      </c>
      <c r="E100" s="63">
        <f>IFERROR(VLOOKUP(B100,春関!$N:$P,3,FALSE),0)</f>
        <v>0</v>
      </c>
      <c r="F100" s="60">
        <f>IFERROR(VLOOKUP(B100,西日本!$N:$P,3,FALSE),0)</f>
        <v>0</v>
      </c>
      <c r="G100" s="46">
        <f>IFERROR(VLOOKUP(B100,選抜!$N:$P,3,FALSE),0)</f>
        <v>0</v>
      </c>
      <c r="H100" s="60">
        <f>IFERROR(VLOOKUP(B100,秋関!$N:$P,3,FALSE),0)</f>
        <v>0</v>
      </c>
      <c r="I100" s="63">
        <f>IFERROR(VLOOKUP(B100,インカレ!$N:$P,3,FALSE),0)</f>
        <v>0</v>
      </c>
      <c r="J100" s="73">
        <f>IFERROR(VLOOKUP(B100,新人戦!$N:$P,3,FALSE),0)</f>
        <v>0</v>
      </c>
      <c r="K100" s="61">
        <f t="shared" si="7"/>
        <v>0</v>
      </c>
    </row>
    <row r="101" spans="1:11">
      <c r="A101" s="64">
        <f t="shared" si="6"/>
        <v>11</v>
      </c>
      <c r="B101" s="89" t="str">
        <f>選手!G94</f>
        <v>山崎 椋平</v>
      </c>
      <c r="C101" s="63" t="str">
        <f>IFERROR(VLOOKUP(B101,選手!$G:$I,2,FALSE),"")</f>
        <v>甲南大学</v>
      </c>
      <c r="D101" s="60">
        <f>IFERROR(VLOOKUP(B101,選手!$G:$I,3,FALSE),"")</f>
        <v>2</v>
      </c>
      <c r="E101" s="63">
        <f>IFERROR(VLOOKUP(B101,春関!$N:$P,3,FALSE),0)</f>
        <v>0</v>
      </c>
      <c r="F101" s="60">
        <f>IFERROR(VLOOKUP(B101,西日本!$N:$P,3,FALSE),0)</f>
        <v>0</v>
      </c>
      <c r="G101" s="46">
        <f>IFERROR(VLOOKUP(B101,選抜!$N:$P,3,FALSE),0)</f>
        <v>0</v>
      </c>
      <c r="H101" s="60">
        <f>IFERROR(VLOOKUP(B101,秋関!$N:$P,3,FALSE),0)</f>
        <v>0</v>
      </c>
      <c r="I101" s="63">
        <f>IFERROR(VLOOKUP(B101,インカレ!$N:$P,3,FALSE),0)</f>
        <v>0</v>
      </c>
      <c r="J101" s="73">
        <f>IFERROR(VLOOKUP(B101,新人戦!$N:$P,3,FALSE),0)</f>
        <v>0</v>
      </c>
      <c r="K101" s="61">
        <f t="shared" si="7"/>
        <v>0</v>
      </c>
    </row>
    <row r="102" spans="1:11">
      <c r="A102" s="64">
        <f t="shared" si="6"/>
        <v>11</v>
      </c>
      <c r="B102" s="89" t="str">
        <f>選手!G95</f>
        <v>山本 恵太朗</v>
      </c>
      <c r="C102" s="63" t="str">
        <f>IFERROR(VLOOKUP(B102,選手!$G:$I,2,FALSE),"")</f>
        <v>甲南大学</v>
      </c>
      <c r="D102" s="60">
        <f>IFERROR(VLOOKUP(B102,選手!$G:$I,3,FALSE),"")</f>
        <v>2</v>
      </c>
      <c r="E102" s="63">
        <f>IFERROR(VLOOKUP(B102,春関!$N:$P,3,FALSE),0)</f>
        <v>0</v>
      </c>
      <c r="F102" s="60">
        <f>IFERROR(VLOOKUP(B102,西日本!$N:$P,3,FALSE),0)</f>
        <v>0</v>
      </c>
      <c r="G102" s="46">
        <f>IFERROR(VLOOKUP(B102,選抜!$N:$P,3,FALSE),0)</f>
        <v>0</v>
      </c>
      <c r="H102" s="60">
        <f>IFERROR(VLOOKUP(B102,秋関!$N:$P,3,FALSE),0)</f>
        <v>0</v>
      </c>
      <c r="I102" s="63">
        <f>IFERROR(VLOOKUP(B102,インカレ!$N:$P,3,FALSE),0)</f>
        <v>0</v>
      </c>
      <c r="J102" s="73">
        <f>IFERROR(VLOOKUP(B102,新人戦!$N:$P,3,FALSE),0)</f>
        <v>0</v>
      </c>
      <c r="K102" s="61">
        <f t="shared" si="7"/>
        <v>0</v>
      </c>
    </row>
    <row r="103" spans="1:11">
      <c r="A103" s="64">
        <f t="shared" si="6"/>
        <v>11</v>
      </c>
      <c r="B103" s="89" t="str">
        <f>選手!G96</f>
        <v>萱原 秀亮</v>
      </c>
      <c r="C103" s="63" t="str">
        <f>IFERROR(VLOOKUP(B103,選手!$G:$I,2,FALSE),"")</f>
        <v>甲南大学</v>
      </c>
      <c r="D103" s="60">
        <f>IFERROR(VLOOKUP(B103,選手!$G:$I,3,FALSE),"")</f>
        <v>1</v>
      </c>
      <c r="E103" s="63">
        <f>IFERROR(VLOOKUP(B103,春関!$N:$P,3,FALSE),0)</f>
        <v>0</v>
      </c>
      <c r="F103" s="60">
        <f>IFERROR(VLOOKUP(B103,西日本!$N:$P,3,FALSE),0)</f>
        <v>0</v>
      </c>
      <c r="G103" s="46">
        <f>IFERROR(VLOOKUP(B103,選抜!$N:$P,3,FALSE),0)</f>
        <v>0</v>
      </c>
      <c r="H103" s="60">
        <f>IFERROR(VLOOKUP(B103,秋関!$N:$P,3,FALSE),0)</f>
        <v>0</v>
      </c>
      <c r="I103" s="63">
        <f>IFERROR(VLOOKUP(B103,インカレ!$N:$P,3,FALSE),0)</f>
        <v>0</v>
      </c>
      <c r="J103" s="73">
        <f>IFERROR(VLOOKUP(B103,新人戦!$N:$P,3,FALSE),0)</f>
        <v>0</v>
      </c>
      <c r="K103" s="61">
        <f t="shared" si="7"/>
        <v>0</v>
      </c>
    </row>
    <row r="104" spans="1:11">
      <c r="A104" s="64">
        <f t="shared" si="6"/>
        <v>11</v>
      </c>
      <c r="B104" s="89" t="str">
        <f>選手!G97</f>
        <v>犂 琥太郎</v>
      </c>
      <c r="C104" s="63" t="str">
        <f>IFERROR(VLOOKUP(B104,選手!$G:$I,2,FALSE),"")</f>
        <v>甲南大学</v>
      </c>
      <c r="D104" s="60">
        <f>IFERROR(VLOOKUP(B104,選手!$G:$I,3,FALSE),"")</f>
        <v>1</v>
      </c>
      <c r="E104" s="63">
        <f>IFERROR(VLOOKUP(B104,春関!$N:$P,3,FALSE),0)</f>
        <v>0</v>
      </c>
      <c r="F104" s="60">
        <f>IFERROR(VLOOKUP(B104,西日本!$N:$P,3,FALSE),0)</f>
        <v>0</v>
      </c>
      <c r="G104" s="46">
        <f>IFERROR(VLOOKUP(B104,選抜!$N:$P,3,FALSE),0)</f>
        <v>0</v>
      </c>
      <c r="H104" s="60">
        <f>IFERROR(VLOOKUP(B104,秋関!$N:$P,3,FALSE),0)</f>
        <v>0</v>
      </c>
      <c r="I104" s="63">
        <f>IFERROR(VLOOKUP(B104,インカレ!$N:$P,3,FALSE),0)</f>
        <v>0</v>
      </c>
      <c r="J104" s="73">
        <f>IFERROR(VLOOKUP(B104,新人戦!$N:$P,3,FALSE),0)</f>
        <v>0</v>
      </c>
      <c r="K104" s="61">
        <f t="shared" si="7"/>
        <v>0</v>
      </c>
    </row>
    <row r="105" spans="1:11">
      <c r="A105" s="64">
        <f t="shared" si="6"/>
        <v>11</v>
      </c>
      <c r="B105" s="89" t="str">
        <f>選手!G98</f>
        <v>白石 勇樹</v>
      </c>
      <c r="C105" s="63" t="str">
        <f>IFERROR(VLOOKUP(B105,選手!$G:$I,2,FALSE),"")</f>
        <v>甲南大学</v>
      </c>
      <c r="D105" s="60">
        <f>IFERROR(VLOOKUP(B105,選手!$G:$I,3,FALSE),"")</f>
        <v>1</v>
      </c>
      <c r="E105" s="63">
        <f>IFERROR(VLOOKUP(B105,春関!$N:$P,3,FALSE),0)</f>
        <v>0</v>
      </c>
      <c r="F105" s="60">
        <f>IFERROR(VLOOKUP(B105,西日本!$N:$P,3,FALSE),0)</f>
        <v>0</v>
      </c>
      <c r="G105" s="46">
        <f>IFERROR(VLOOKUP(B105,選抜!$N:$P,3,FALSE),0)</f>
        <v>0</v>
      </c>
      <c r="H105" s="60">
        <f>IFERROR(VLOOKUP(B105,秋関!$N:$P,3,FALSE),0)</f>
        <v>0</v>
      </c>
      <c r="I105" s="63">
        <f>IFERROR(VLOOKUP(B105,インカレ!$N:$P,3,FALSE),0)</f>
        <v>0</v>
      </c>
      <c r="J105" s="73">
        <f>IFERROR(VLOOKUP(B105,新人戦!$N:$P,3,FALSE),0)</f>
        <v>0</v>
      </c>
      <c r="K105" s="61">
        <f t="shared" si="7"/>
        <v>0</v>
      </c>
    </row>
    <row r="106" spans="1:11">
      <c r="A106" s="64">
        <f t="shared" si="6"/>
        <v>11</v>
      </c>
      <c r="B106" s="89" t="str">
        <f>選手!G99</f>
        <v>戸田 海翔</v>
      </c>
      <c r="C106" s="63" t="str">
        <f>IFERROR(VLOOKUP(B106,選手!$G:$I,2,FALSE),"")</f>
        <v>甲南大学</v>
      </c>
      <c r="D106" s="60">
        <f>IFERROR(VLOOKUP(B106,選手!$G:$I,3,FALSE),"")</f>
        <v>1</v>
      </c>
      <c r="E106" s="63">
        <f>IFERROR(VLOOKUP(B106,春関!$N:$P,3,FALSE),0)</f>
        <v>0</v>
      </c>
      <c r="F106" s="60">
        <f>IFERROR(VLOOKUP(B106,西日本!$N:$P,3,FALSE),0)</f>
        <v>0</v>
      </c>
      <c r="G106" s="46">
        <f>IFERROR(VLOOKUP(B106,選抜!$N:$P,3,FALSE),0)</f>
        <v>0</v>
      </c>
      <c r="H106" s="60">
        <f>IFERROR(VLOOKUP(B106,秋関!$N:$P,3,FALSE),0)</f>
        <v>0</v>
      </c>
      <c r="I106" s="63">
        <f>IFERROR(VLOOKUP(B106,インカレ!$N:$P,3,FALSE),0)</f>
        <v>0</v>
      </c>
      <c r="J106" s="73">
        <f>IFERROR(VLOOKUP(B106,新人戦!$N:$P,3,FALSE),0)</f>
        <v>0</v>
      </c>
      <c r="K106" s="61">
        <f t="shared" si="7"/>
        <v>0</v>
      </c>
    </row>
    <row r="107" spans="1:11">
      <c r="A107" s="64">
        <f t="shared" si="6"/>
        <v>11</v>
      </c>
      <c r="B107" s="89" t="str">
        <f>選手!G100</f>
        <v>松村 拓</v>
      </c>
      <c r="C107" s="63" t="str">
        <f>IFERROR(VLOOKUP(B107,選手!$G:$I,2,FALSE),"")</f>
        <v>甲南大学</v>
      </c>
      <c r="D107" s="60">
        <f>IFERROR(VLOOKUP(B107,選手!$G:$I,3,FALSE),"")</f>
        <v>1</v>
      </c>
      <c r="E107" s="63">
        <f>IFERROR(VLOOKUP(B107,春関!$N:$P,3,FALSE),0)</f>
        <v>0</v>
      </c>
      <c r="F107" s="60">
        <f>IFERROR(VLOOKUP(B107,西日本!$N:$P,3,FALSE),0)</f>
        <v>0</v>
      </c>
      <c r="G107" s="46">
        <f>IFERROR(VLOOKUP(B107,選抜!$N:$P,3,FALSE),0)</f>
        <v>0</v>
      </c>
      <c r="H107" s="60">
        <f>IFERROR(VLOOKUP(B107,秋関!$N:$P,3,FALSE),0)</f>
        <v>0</v>
      </c>
      <c r="I107" s="63">
        <f>IFERROR(VLOOKUP(B107,インカレ!$N:$P,3,FALSE),0)</f>
        <v>0</v>
      </c>
      <c r="J107" s="73">
        <f>IFERROR(VLOOKUP(B107,新人戦!$N:$P,3,FALSE),0)</f>
        <v>0</v>
      </c>
      <c r="K107" s="61">
        <f t="shared" si="7"/>
        <v>0</v>
      </c>
    </row>
    <row r="108" spans="1:11">
      <c r="A108" s="64">
        <f t="shared" si="6"/>
        <v>11</v>
      </c>
      <c r="B108" s="89" t="str">
        <f>選手!G101</f>
        <v>吉見 太陽</v>
      </c>
      <c r="C108" s="63" t="str">
        <f>IFERROR(VLOOKUP(B108,選手!$G:$I,2,FALSE),"")</f>
        <v>甲南大学</v>
      </c>
      <c r="D108" s="60">
        <f>IFERROR(VLOOKUP(B108,選手!$G:$I,3,FALSE),"")</f>
        <v>1</v>
      </c>
      <c r="E108" s="63">
        <f>IFERROR(VLOOKUP(B108,春関!$N:$P,3,FALSE),0)</f>
        <v>0</v>
      </c>
      <c r="F108" s="60">
        <f>IFERROR(VLOOKUP(B108,西日本!$N:$P,3,FALSE),0)</f>
        <v>0</v>
      </c>
      <c r="G108" s="46">
        <f>IFERROR(VLOOKUP(B108,選抜!$N:$P,3,FALSE),0)</f>
        <v>0</v>
      </c>
      <c r="H108" s="60">
        <f>IFERROR(VLOOKUP(B108,秋関!$N:$P,3,FALSE),0)</f>
        <v>0</v>
      </c>
      <c r="I108" s="63">
        <f>IFERROR(VLOOKUP(B108,インカレ!$N:$P,3,FALSE),0)</f>
        <v>0</v>
      </c>
      <c r="J108" s="73">
        <f>IFERROR(VLOOKUP(B108,新人戦!$N:$P,3,FALSE),0)</f>
        <v>0</v>
      </c>
      <c r="K108" s="61">
        <f t="shared" si="7"/>
        <v>0</v>
      </c>
    </row>
    <row r="109" spans="1:11">
      <c r="A109" s="64">
        <f t="shared" si="6"/>
        <v>11</v>
      </c>
      <c r="B109" s="89" t="str">
        <f>選手!G102</f>
        <v>山田 慮宇</v>
      </c>
      <c r="C109" s="63" t="str">
        <f>IFERROR(VLOOKUP(B109,選手!$G:$I,2,FALSE),"")</f>
        <v>四国大学</v>
      </c>
      <c r="D109" s="60">
        <f>IFERROR(VLOOKUP(B109,選手!$G:$I,3,FALSE),"")</f>
        <v>3</v>
      </c>
      <c r="E109" s="63">
        <f>IFERROR(VLOOKUP(B109,春関!$N:$P,3,FALSE),0)</f>
        <v>0</v>
      </c>
      <c r="F109" s="60">
        <f>IFERROR(VLOOKUP(B109,西日本!$N:$P,3,FALSE),0)</f>
        <v>0</v>
      </c>
      <c r="G109" s="46">
        <f>IFERROR(VLOOKUP(B109,選抜!$N:$P,3,FALSE),0)</f>
        <v>0</v>
      </c>
      <c r="H109" s="60">
        <f>IFERROR(VLOOKUP(B109,秋関!$N:$P,3,FALSE),0)</f>
        <v>0</v>
      </c>
      <c r="I109" s="63">
        <f>IFERROR(VLOOKUP(B109,インカレ!$N:$P,3,FALSE),0)</f>
        <v>0</v>
      </c>
      <c r="J109" s="73">
        <f>IFERROR(VLOOKUP(B109,新人戦!$N:$P,3,FALSE),0)</f>
        <v>0</v>
      </c>
      <c r="K109" s="61">
        <f t="shared" si="7"/>
        <v>0</v>
      </c>
    </row>
    <row r="110" spans="1:11">
      <c r="A110" s="64">
        <f t="shared" si="6"/>
        <v>11</v>
      </c>
      <c r="B110" s="89" t="str">
        <f>選手!G104</f>
        <v>國兼 峻桐</v>
      </c>
      <c r="C110" s="63" t="str">
        <f>IFERROR(VLOOKUP(B110,選手!$G:$I,2,FALSE),"")</f>
        <v>大阪産業大学</v>
      </c>
      <c r="D110" s="60">
        <f>IFERROR(VLOOKUP(B110,選手!$G:$I,3,FALSE),"")</f>
        <v>4</v>
      </c>
      <c r="E110" s="63">
        <f>IFERROR(VLOOKUP(B110,春関!$N:$P,3,FALSE),0)</f>
        <v>0</v>
      </c>
      <c r="F110" s="60">
        <f>IFERROR(VLOOKUP(B110,西日本!$N:$P,3,FALSE),0)</f>
        <v>0</v>
      </c>
      <c r="G110" s="46">
        <f>IFERROR(VLOOKUP(B110,選抜!$N:$P,3,FALSE),0)</f>
        <v>0</v>
      </c>
      <c r="H110" s="60">
        <f>IFERROR(VLOOKUP(B110,秋関!$N:$P,3,FALSE),0)</f>
        <v>0</v>
      </c>
      <c r="I110" s="63">
        <f>IFERROR(VLOOKUP(B110,インカレ!$N:$P,3,FALSE),0)</f>
        <v>0</v>
      </c>
      <c r="J110" s="73">
        <f>IFERROR(VLOOKUP(B110,新人戦!$N:$P,3,FALSE),0)</f>
        <v>0</v>
      </c>
      <c r="K110" s="61">
        <f t="shared" si="7"/>
        <v>0</v>
      </c>
    </row>
    <row r="111" spans="1:11">
      <c r="A111" s="64">
        <f t="shared" si="6"/>
        <v>11</v>
      </c>
      <c r="B111" s="89" t="str">
        <f>選手!G105</f>
        <v>宮下 愛翔</v>
      </c>
      <c r="C111" s="63" t="str">
        <f>IFERROR(VLOOKUP(B111,選手!$G:$I,2,FALSE),"")</f>
        <v>大阪産業大学</v>
      </c>
      <c r="D111" s="60">
        <f>IFERROR(VLOOKUP(B111,選手!$G:$I,3,FALSE),"")</f>
        <v>4</v>
      </c>
      <c r="E111" s="63">
        <f>IFERROR(VLOOKUP(B111,春関!$N:$P,3,FALSE),0)</f>
        <v>0</v>
      </c>
      <c r="F111" s="60">
        <f>IFERROR(VLOOKUP(B111,西日本!$N:$P,3,FALSE),0)</f>
        <v>0</v>
      </c>
      <c r="G111" s="46">
        <f>IFERROR(VLOOKUP(B111,選抜!$N:$P,3,FALSE),0)</f>
        <v>0</v>
      </c>
      <c r="H111" s="60">
        <f>IFERROR(VLOOKUP(B111,秋関!$N:$P,3,FALSE),0)</f>
        <v>0</v>
      </c>
      <c r="I111" s="63">
        <f>IFERROR(VLOOKUP(B111,インカレ!$N:$P,3,FALSE),0)</f>
        <v>0</v>
      </c>
      <c r="J111" s="73">
        <f>IFERROR(VLOOKUP(B111,新人戦!$N:$P,3,FALSE),0)</f>
        <v>0</v>
      </c>
      <c r="K111" s="61">
        <f t="shared" si="7"/>
        <v>0</v>
      </c>
    </row>
    <row r="112" spans="1:11">
      <c r="A112" s="64">
        <f t="shared" si="6"/>
        <v>11</v>
      </c>
      <c r="B112" s="89" t="str">
        <f>選手!G106</f>
        <v>武田 真珠</v>
      </c>
      <c r="C112" s="63" t="str">
        <f>IFERROR(VLOOKUP(B112,選手!$G:$I,2,FALSE),"")</f>
        <v>大阪産業大学</v>
      </c>
      <c r="D112" s="60">
        <f>IFERROR(VLOOKUP(B112,選手!$G:$I,3,FALSE),"")</f>
        <v>4</v>
      </c>
      <c r="E112" s="63">
        <f>IFERROR(VLOOKUP(B112,春関!$N:$P,3,FALSE),0)</f>
        <v>0</v>
      </c>
      <c r="F112" s="60">
        <f>IFERROR(VLOOKUP(B112,西日本!$N:$P,3,FALSE),0)</f>
        <v>0</v>
      </c>
      <c r="G112" s="46">
        <f>IFERROR(VLOOKUP(B112,選抜!$N:$P,3,FALSE),0)</f>
        <v>0</v>
      </c>
      <c r="H112" s="60">
        <f>IFERROR(VLOOKUP(B112,秋関!$N:$P,3,FALSE),0)</f>
        <v>0</v>
      </c>
      <c r="I112" s="63">
        <f>IFERROR(VLOOKUP(B112,インカレ!$N:$P,3,FALSE),0)</f>
        <v>0</v>
      </c>
      <c r="J112" s="73">
        <f>IFERROR(VLOOKUP(B112,新人戦!$N:$P,3,FALSE),0)</f>
        <v>0</v>
      </c>
      <c r="K112" s="61">
        <f t="shared" si="7"/>
        <v>0</v>
      </c>
    </row>
    <row r="113" spans="1:11">
      <c r="A113" s="64">
        <f t="shared" si="6"/>
        <v>11</v>
      </c>
      <c r="B113" s="89" t="str">
        <f>選手!G107</f>
        <v>多田 隼翔</v>
      </c>
      <c r="C113" s="63" t="str">
        <f>IFERROR(VLOOKUP(B113,選手!$G:$I,2,FALSE),"")</f>
        <v>大阪産業大学</v>
      </c>
      <c r="D113" s="60">
        <f>IFERROR(VLOOKUP(B113,選手!$G:$I,3,FALSE),"")</f>
        <v>2</v>
      </c>
      <c r="E113" s="63">
        <f>IFERROR(VLOOKUP(B113,春関!$N:$P,3,FALSE),0)</f>
        <v>0</v>
      </c>
      <c r="F113" s="60">
        <f>IFERROR(VLOOKUP(B113,西日本!$N:$P,3,FALSE),0)</f>
        <v>0</v>
      </c>
      <c r="G113" s="46">
        <f>IFERROR(VLOOKUP(B113,選抜!$N:$P,3,FALSE),0)</f>
        <v>0</v>
      </c>
      <c r="H113" s="60">
        <f>IFERROR(VLOOKUP(B113,秋関!$N:$P,3,FALSE),0)</f>
        <v>0</v>
      </c>
      <c r="I113" s="63">
        <f>IFERROR(VLOOKUP(B113,インカレ!$N:$P,3,FALSE),0)</f>
        <v>0</v>
      </c>
      <c r="J113" s="73">
        <f>IFERROR(VLOOKUP(B113,新人戦!$N:$P,3,FALSE),0)</f>
        <v>0</v>
      </c>
      <c r="K113" s="61">
        <f t="shared" si="7"/>
        <v>0</v>
      </c>
    </row>
    <row r="114" spans="1:11">
      <c r="A114" s="64">
        <f t="shared" si="6"/>
        <v>11</v>
      </c>
      <c r="B114" s="89" t="str">
        <f>選手!G108</f>
        <v>赤松 里樹</v>
      </c>
      <c r="C114" s="63" t="str">
        <f>IFERROR(VLOOKUP(B114,選手!$G:$I,2,FALSE),"")</f>
        <v>大阪大学</v>
      </c>
      <c r="D114" s="60">
        <f>IFERROR(VLOOKUP(B114,選手!$G:$I,3,FALSE),"")</f>
        <v>4</v>
      </c>
      <c r="E114" s="63">
        <f>IFERROR(VLOOKUP(B114,春関!$N:$P,3,FALSE),0)</f>
        <v>0</v>
      </c>
      <c r="F114" s="60">
        <f>IFERROR(VLOOKUP(B114,西日本!$N:$P,3,FALSE),0)</f>
        <v>0</v>
      </c>
      <c r="G114" s="46">
        <f>IFERROR(VLOOKUP(B114,選抜!$N:$P,3,FALSE),0)</f>
        <v>0</v>
      </c>
      <c r="H114" s="60">
        <f>IFERROR(VLOOKUP(B114,秋関!$N:$P,3,FALSE),0)</f>
        <v>0</v>
      </c>
      <c r="I114" s="63">
        <f>IFERROR(VLOOKUP(B114,インカレ!$N:$P,3,FALSE),0)</f>
        <v>0</v>
      </c>
      <c r="J114" s="73">
        <f>IFERROR(VLOOKUP(B114,新人戦!$N:$P,3,FALSE),0)</f>
        <v>0</v>
      </c>
      <c r="K114" s="61">
        <f t="shared" si="7"/>
        <v>0</v>
      </c>
    </row>
    <row r="115" spans="1:11">
      <c r="A115" s="64">
        <f t="shared" si="6"/>
        <v>11</v>
      </c>
      <c r="B115" s="89" t="str">
        <f>選手!G109</f>
        <v>糸川 智博</v>
      </c>
      <c r="C115" s="63" t="str">
        <f>IFERROR(VLOOKUP(B115,選手!$G:$I,2,FALSE),"")</f>
        <v>大阪大学</v>
      </c>
      <c r="D115" s="60">
        <f>IFERROR(VLOOKUP(B115,選手!$G:$I,3,FALSE),"")</f>
        <v>4</v>
      </c>
      <c r="E115" s="63">
        <f>IFERROR(VLOOKUP(B115,春関!$N:$P,3,FALSE),0)</f>
        <v>0</v>
      </c>
      <c r="F115" s="60">
        <f>IFERROR(VLOOKUP(B115,西日本!$N:$P,3,FALSE),0)</f>
        <v>0</v>
      </c>
      <c r="G115" s="46">
        <f>IFERROR(VLOOKUP(B115,選抜!$N:$P,3,FALSE),0)</f>
        <v>0</v>
      </c>
      <c r="H115" s="60">
        <f>IFERROR(VLOOKUP(B115,秋関!$N:$P,3,FALSE),0)</f>
        <v>0</v>
      </c>
      <c r="I115" s="63">
        <f>IFERROR(VLOOKUP(B115,インカレ!$N:$P,3,FALSE),0)</f>
        <v>0</v>
      </c>
      <c r="J115" s="73">
        <f>IFERROR(VLOOKUP(B115,新人戦!$N:$P,3,FALSE),0)</f>
        <v>0</v>
      </c>
      <c r="K115" s="61">
        <f t="shared" si="7"/>
        <v>0</v>
      </c>
    </row>
    <row r="116" spans="1:11">
      <c r="A116" s="64">
        <f t="shared" si="6"/>
        <v>11</v>
      </c>
      <c r="B116" s="89" t="str">
        <f>選手!G110</f>
        <v>川口 駿也</v>
      </c>
      <c r="C116" s="63" t="str">
        <f>IFERROR(VLOOKUP(B116,選手!$G:$I,2,FALSE),"")</f>
        <v>大阪大学</v>
      </c>
      <c r="D116" s="60">
        <f>IFERROR(VLOOKUP(B116,選手!$G:$I,3,FALSE),"")</f>
        <v>4</v>
      </c>
      <c r="E116" s="63">
        <f>IFERROR(VLOOKUP(B116,春関!$N:$P,3,FALSE),0)</f>
        <v>0</v>
      </c>
      <c r="F116" s="60">
        <f>IFERROR(VLOOKUP(B116,西日本!$N:$P,3,FALSE),0)</f>
        <v>0</v>
      </c>
      <c r="G116" s="46">
        <f>IFERROR(VLOOKUP(B116,選抜!$N:$P,3,FALSE),0)</f>
        <v>0</v>
      </c>
      <c r="H116" s="60">
        <f>IFERROR(VLOOKUP(B116,秋関!$N:$P,3,FALSE),0)</f>
        <v>0</v>
      </c>
      <c r="I116" s="63">
        <f>IFERROR(VLOOKUP(B116,インカレ!$N:$P,3,FALSE),0)</f>
        <v>0</v>
      </c>
      <c r="J116" s="73">
        <f>IFERROR(VLOOKUP(B116,新人戦!$N:$P,3,FALSE),0)</f>
        <v>0</v>
      </c>
      <c r="K116" s="61">
        <f t="shared" si="7"/>
        <v>0</v>
      </c>
    </row>
    <row r="117" spans="1:11">
      <c r="A117" s="64">
        <f t="shared" si="6"/>
        <v>11</v>
      </c>
      <c r="B117" s="89" t="str">
        <f>選手!G111</f>
        <v>小門 巧</v>
      </c>
      <c r="C117" s="63" t="str">
        <f>IFERROR(VLOOKUP(B117,選手!$G:$I,2,FALSE),"")</f>
        <v>大阪大学</v>
      </c>
      <c r="D117" s="60">
        <f>IFERROR(VLOOKUP(B117,選手!$G:$I,3,FALSE),"")</f>
        <v>4</v>
      </c>
      <c r="E117" s="63">
        <f>IFERROR(VLOOKUP(B117,春関!$N:$P,3,FALSE),0)</f>
        <v>0</v>
      </c>
      <c r="F117" s="60">
        <f>IFERROR(VLOOKUP(B117,西日本!$N:$P,3,FALSE),0)</f>
        <v>0</v>
      </c>
      <c r="G117" s="46">
        <f>IFERROR(VLOOKUP(B117,選抜!$N:$P,3,FALSE),0)</f>
        <v>0</v>
      </c>
      <c r="H117" s="60">
        <f>IFERROR(VLOOKUP(B117,秋関!$N:$P,3,FALSE),0)</f>
        <v>0</v>
      </c>
      <c r="I117" s="63">
        <f>IFERROR(VLOOKUP(B117,インカレ!$N:$P,3,FALSE),0)</f>
        <v>0</v>
      </c>
      <c r="J117" s="73">
        <f>IFERROR(VLOOKUP(B117,新人戦!$N:$P,3,FALSE),0)</f>
        <v>0</v>
      </c>
      <c r="K117" s="61">
        <f t="shared" si="7"/>
        <v>0</v>
      </c>
    </row>
    <row r="118" spans="1:11">
      <c r="A118" s="64">
        <f t="shared" si="6"/>
        <v>11</v>
      </c>
      <c r="B118" s="89" t="str">
        <f>選手!G112</f>
        <v>佐久間 悠貴</v>
      </c>
      <c r="C118" s="63" t="str">
        <f>IFERROR(VLOOKUP(B118,選手!$G:$I,2,FALSE),"")</f>
        <v>大阪大学</v>
      </c>
      <c r="D118" s="60">
        <f>IFERROR(VLOOKUP(B118,選手!$G:$I,3,FALSE),"")</f>
        <v>4</v>
      </c>
      <c r="E118" s="63">
        <f>IFERROR(VLOOKUP(B118,春関!$N:$P,3,FALSE),0)</f>
        <v>0</v>
      </c>
      <c r="F118" s="60">
        <f>IFERROR(VLOOKUP(B118,西日本!$N:$P,3,FALSE),0)</f>
        <v>0</v>
      </c>
      <c r="G118" s="46">
        <f>IFERROR(VLOOKUP(B118,選抜!$N:$P,3,FALSE),0)</f>
        <v>0</v>
      </c>
      <c r="H118" s="60">
        <f>IFERROR(VLOOKUP(B118,秋関!$N:$P,3,FALSE),0)</f>
        <v>0</v>
      </c>
      <c r="I118" s="63">
        <f>IFERROR(VLOOKUP(B118,インカレ!$N:$P,3,FALSE),0)</f>
        <v>0</v>
      </c>
      <c r="J118" s="73">
        <f>IFERROR(VLOOKUP(B118,新人戦!$N:$P,3,FALSE),0)</f>
        <v>0</v>
      </c>
      <c r="K118" s="61">
        <f t="shared" si="7"/>
        <v>0</v>
      </c>
    </row>
    <row r="119" spans="1:11">
      <c r="A119" s="64">
        <f t="shared" si="6"/>
        <v>11</v>
      </c>
      <c r="B119" s="89" t="str">
        <f>選手!G113</f>
        <v>武田 喜孝</v>
      </c>
      <c r="C119" s="63" t="str">
        <f>IFERROR(VLOOKUP(B119,選手!$G:$I,2,FALSE),"")</f>
        <v>大阪大学</v>
      </c>
      <c r="D119" s="60">
        <f>IFERROR(VLOOKUP(B119,選手!$G:$I,3,FALSE),"")</f>
        <v>4</v>
      </c>
      <c r="E119" s="63">
        <f>IFERROR(VLOOKUP(B119,春関!$N:$P,3,FALSE),0)</f>
        <v>0</v>
      </c>
      <c r="F119" s="60">
        <f>IFERROR(VLOOKUP(B119,西日本!$N:$P,3,FALSE),0)</f>
        <v>0</v>
      </c>
      <c r="G119" s="46">
        <f>IFERROR(VLOOKUP(B119,選抜!$N:$P,3,FALSE),0)</f>
        <v>0</v>
      </c>
      <c r="H119" s="60">
        <f>IFERROR(VLOOKUP(B119,秋関!$N:$P,3,FALSE),0)</f>
        <v>0</v>
      </c>
      <c r="I119" s="63">
        <f>IFERROR(VLOOKUP(B119,インカレ!$N:$P,3,FALSE),0)</f>
        <v>0</v>
      </c>
      <c r="J119" s="73">
        <f>IFERROR(VLOOKUP(B119,新人戦!$N:$P,3,FALSE),0)</f>
        <v>0</v>
      </c>
      <c r="K119" s="61">
        <f t="shared" si="7"/>
        <v>0</v>
      </c>
    </row>
    <row r="120" spans="1:11">
      <c r="A120" s="64">
        <f t="shared" si="6"/>
        <v>11</v>
      </c>
      <c r="B120" s="89" t="str">
        <f>選手!G114</f>
        <v>橋本 真志</v>
      </c>
      <c r="C120" s="63" t="str">
        <f>IFERROR(VLOOKUP(B120,選手!$G:$I,2,FALSE),"")</f>
        <v>大阪大学</v>
      </c>
      <c r="D120" s="60">
        <f>IFERROR(VLOOKUP(B120,選手!$G:$I,3,FALSE),"")</f>
        <v>4</v>
      </c>
      <c r="E120" s="63">
        <f>IFERROR(VLOOKUP(B120,春関!$N:$P,3,FALSE),0)</f>
        <v>0</v>
      </c>
      <c r="F120" s="60">
        <f>IFERROR(VLOOKUP(B120,西日本!$N:$P,3,FALSE),0)</f>
        <v>0</v>
      </c>
      <c r="G120" s="46">
        <f>IFERROR(VLOOKUP(B120,選抜!$N:$P,3,FALSE),0)</f>
        <v>0</v>
      </c>
      <c r="H120" s="60">
        <f>IFERROR(VLOOKUP(B120,秋関!$N:$P,3,FALSE),0)</f>
        <v>0</v>
      </c>
      <c r="I120" s="63">
        <f>IFERROR(VLOOKUP(B120,インカレ!$N:$P,3,FALSE),0)</f>
        <v>0</v>
      </c>
      <c r="J120" s="73">
        <f>IFERROR(VLOOKUP(B120,新人戦!$N:$P,3,FALSE),0)</f>
        <v>0</v>
      </c>
      <c r="K120" s="61">
        <f t="shared" si="7"/>
        <v>0</v>
      </c>
    </row>
    <row r="121" spans="1:11">
      <c r="A121" s="64">
        <f t="shared" si="6"/>
        <v>11</v>
      </c>
      <c r="B121" s="89" t="e">
        <f>選手!#REF!</f>
        <v>#REF!</v>
      </c>
      <c r="C121" s="63" t="str">
        <f>IFERROR(VLOOKUP(B121,選手!$G:$I,2,FALSE),"")</f>
        <v/>
      </c>
      <c r="D121" s="60" t="str">
        <f>IFERROR(VLOOKUP(B121,選手!$G:$I,3,FALSE),"")</f>
        <v/>
      </c>
      <c r="E121" s="63">
        <f>IFERROR(VLOOKUP(B121,春関!$N:$P,3,FALSE),0)</f>
        <v>0</v>
      </c>
      <c r="F121" s="60">
        <f>IFERROR(VLOOKUP(B121,西日本!$N:$P,3,FALSE),0)</f>
        <v>0</v>
      </c>
      <c r="G121" s="46">
        <f>IFERROR(VLOOKUP(B121,選抜!$N:$P,3,FALSE),0)</f>
        <v>0</v>
      </c>
      <c r="H121" s="60">
        <f>IFERROR(VLOOKUP(B121,秋関!$N:$P,3,FALSE),0)</f>
        <v>0</v>
      </c>
      <c r="I121" s="63">
        <f>IFERROR(VLOOKUP(B121,インカレ!$N:$P,3,FALSE),0)</f>
        <v>0</v>
      </c>
      <c r="J121" s="73">
        <f>IFERROR(VLOOKUP(B121,新人戦!$N:$P,3,FALSE),0)</f>
        <v>0</v>
      </c>
      <c r="K121" s="61">
        <f t="shared" si="7"/>
        <v>0</v>
      </c>
    </row>
    <row r="122" spans="1:11">
      <c r="A122" s="64">
        <f t="shared" si="6"/>
        <v>11</v>
      </c>
      <c r="B122" s="89" t="str">
        <f>選手!G115</f>
        <v>園田 雄基</v>
      </c>
      <c r="C122" s="63" t="str">
        <f>IFERROR(VLOOKUP(B122,選手!$G:$I,2,FALSE),"")</f>
        <v>大阪大学</v>
      </c>
      <c r="D122" s="60">
        <f>IFERROR(VLOOKUP(B122,選手!$G:$I,3,FALSE),"")</f>
        <v>3</v>
      </c>
      <c r="E122" s="63">
        <f>IFERROR(VLOOKUP(B122,春関!$N:$P,3,FALSE),0)</f>
        <v>0</v>
      </c>
      <c r="F122" s="60">
        <f>IFERROR(VLOOKUP(B122,西日本!$N:$P,3,FALSE),0)</f>
        <v>0</v>
      </c>
      <c r="G122" s="46">
        <f>IFERROR(VLOOKUP(B122,選抜!$N:$P,3,FALSE),0)</f>
        <v>0</v>
      </c>
      <c r="H122" s="60">
        <f>IFERROR(VLOOKUP(B122,秋関!$N:$P,3,FALSE),0)</f>
        <v>0</v>
      </c>
      <c r="I122" s="63">
        <f>IFERROR(VLOOKUP(B122,インカレ!$N:$P,3,FALSE),0)</f>
        <v>0</v>
      </c>
      <c r="J122" s="73">
        <f>IFERROR(VLOOKUP(B122,新人戦!$N:$P,3,FALSE),0)</f>
        <v>0</v>
      </c>
      <c r="K122" s="61">
        <f t="shared" si="7"/>
        <v>0</v>
      </c>
    </row>
    <row r="123" spans="1:11">
      <c r="A123" s="64">
        <f t="shared" si="6"/>
        <v>11</v>
      </c>
      <c r="B123" s="89" t="str">
        <f>選手!G116</f>
        <v>橋村 侑樹</v>
      </c>
      <c r="C123" s="63" t="str">
        <f>IFERROR(VLOOKUP(B123,選手!$G:$I,2,FALSE),"")</f>
        <v>大阪大学</v>
      </c>
      <c r="D123" s="60">
        <f>IFERROR(VLOOKUP(B123,選手!$G:$I,3,FALSE),"")</f>
        <v>3</v>
      </c>
      <c r="E123" s="63">
        <f>IFERROR(VLOOKUP(B123,春関!$N:$P,3,FALSE),0)</f>
        <v>0</v>
      </c>
      <c r="F123" s="60">
        <f>IFERROR(VLOOKUP(B123,西日本!$N:$P,3,FALSE),0)</f>
        <v>0</v>
      </c>
      <c r="G123" s="46">
        <f>IFERROR(VLOOKUP(B123,選抜!$N:$P,3,FALSE),0)</f>
        <v>0</v>
      </c>
      <c r="H123" s="60">
        <f>IFERROR(VLOOKUP(B123,秋関!$N:$P,3,FALSE),0)</f>
        <v>0</v>
      </c>
      <c r="I123" s="63">
        <f>IFERROR(VLOOKUP(B123,インカレ!$N:$P,3,FALSE),0)</f>
        <v>0</v>
      </c>
      <c r="J123" s="73">
        <f>IFERROR(VLOOKUP(B123,新人戦!$N:$P,3,FALSE),0)</f>
        <v>0</v>
      </c>
      <c r="K123" s="61">
        <f t="shared" si="7"/>
        <v>0</v>
      </c>
    </row>
    <row r="124" spans="1:11">
      <c r="A124" s="64">
        <f t="shared" si="6"/>
        <v>11</v>
      </c>
      <c r="B124" s="89" t="str">
        <f>選手!G117</f>
        <v>安達 啓太</v>
      </c>
      <c r="C124" s="63" t="str">
        <f>IFERROR(VLOOKUP(B124,選手!$G:$I,2,FALSE),"")</f>
        <v>大阪大学</v>
      </c>
      <c r="D124" s="60">
        <f>IFERROR(VLOOKUP(B124,選手!$G:$I,3,FALSE),"")</f>
        <v>2</v>
      </c>
      <c r="E124" s="63">
        <f>IFERROR(VLOOKUP(B124,春関!$N:$P,3,FALSE),0)</f>
        <v>0</v>
      </c>
      <c r="F124" s="60">
        <f>IFERROR(VLOOKUP(B124,西日本!$N:$P,3,FALSE),0)</f>
        <v>0</v>
      </c>
      <c r="G124" s="46">
        <f>IFERROR(VLOOKUP(B124,選抜!$N:$P,3,FALSE),0)</f>
        <v>0</v>
      </c>
      <c r="H124" s="60">
        <f>IFERROR(VLOOKUP(B124,秋関!$N:$P,3,FALSE),0)</f>
        <v>0</v>
      </c>
      <c r="I124" s="63">
        <f>IFERROR(VLOOKUP(B124,インカレ!$N:$P,3,FALSE),0)</f>
        <v>0</v>
      </c>
      <c r="J124" s="73">
        <f>IFERROR(VLOOKUP(B124,新人戦!$N:$P,3,FALSE),0)</f>
        <v>0</v>
      </c>
      <c r="K124" s="61">
        <f t="shared" si="7"/>
        <v>0</v>
      </c>
    </row>
    <row r="125" spans="1:11">
      <c r="A125" s="64">
        <f t="shared" si="6"/>
        <v>11</v>
      </c>
      <c r="B125" s="89" t="str">
        <f>選手!G118</f>
        <v>伊澤 颯真</v>
      </c>
      <c r="C125" s="63" t="str">
        <f>IFERROR(VLOOKUP(B125,選手!$G:$I,2,FALSE),"")</f>
        <v>大阪大学</v>
      </c>
      <c r="D125" s="60">
        <f>IFERROR(VLOOKUP(B125,選手!$G:$I,3,FALSE),"")</f>
        <v>2</v>
      </c>
      <c r="E125" s="63">
        <f>IFERROR(VLOOKUP(B125,春関!$N:$P,3,FALSE),0)</f>
        <v>0</v>
      </c>
      <c r="F125" s="60">
        <f>IFERROR(VLOOKUP(B125,西日本!$N:$P,3,FALSE),0)</f>
        <v>0</v>
      </c>
      <c r="G125" s="46">
        <f>IFERROR(VLOOKUP(B125,選抜!$N:$P,3,FALSE),0)</f>
        <v>0</v>
      </c>
      <c r="H125" s="60">
        <f>IFERROR(VLOOKUP(B125,秋関!$N:$P,3,FALSE),0)</f>
        <v>0</v>
      </c>
      <c r="I125" s="63">
        <f>IFERROR(VLOOKUP(B125,インカレ!$N:$P,3,FALSE),0)</f>
        <v>0</v>
      </c>
      <c r="J125" s="73">
        <f>IFERROR(VLOOKUP(B125,新人戦!$N:$P,3,FALSE),0)</f>
        <v>0</v>
      </c>
      <c r="K125" s="61">
        <f t="shared" si="7"/>
        <v>0</v>
      </c>
    </row>
    <row r="126" spans="1:11">
      <c r="A126" s="64">
        <f t="shared" si="6"/>
        <v>11</v>
      </c>
      <c r="B126" s="89" t="str">
        <f>選手!G119</f>
        <v>和泉 勝衛</v>
      </c>
      <c r="C126" s="63" t="str">
        <f>IFERROR(VLOOKUP(B126,選手!$G:$I,2,FALSE),"")</f>
        <v>大阪大学</v>
      </c>
      <c r="D126" s="60">
        <f>IFERROR(VLOOKUP(B126,選手!$G:$I,3,FALSE),"")</f>
        <v>2</v>
      </c>
      <c r="E126" s="63">
        <f>IFERROR(VLOOKUP(B126,春関!$N:$P,3,FALSE),0)</f>
        <v>0</v>
      </c>
      <c r="F126" s="60">
        <f>IFERROR(VLOOKUP(B126,西日本!$N:$P,3,FALSE),0)</f>
        <v>0</v>
      </c>
      <c r="G126" s="46">
        <f>IFERROR(VLOOKUP(B126,選抜!$N:$P,3,FALSE),0)</f>
        <v>0</v>
      </c>
      <c r="H126" s="60">
        <f>IFERROR(VLOOKUP(B126,秋関!$N:$P,3,FALSE),0)</f>
        <v>0</v>
      </c>
      <c r="I126" s="63">
        <f>IFERROR(VLOOKUP(B126,インカレ!$N:$P,3,FALSE),0)</f>
        <v>0</v>
      </c>
      <c r="J126" s="73">
        <f>IFERROR(VLOOKUP(B126,新人戦!$N:$P,3,FALSE),0)</f>
        <v>0</v>
      </c>
      <c r="K126" s="61">
        <f t="shared" si="7"/>
        <v>0</v>
      </c>
    </row>
    <row r="127" spans="1:11">
      <c r="A127" s="64">
        <f t="shared" si="6"/>
        <v>11</v>
      </c>
      <c r="B127" s="89" t="str">
        <f>選手!G120</f>
        <v>イン テンカ</v>
      </c>
      <c r="C127" s="63" t="str">
        <f>IFERROR(VLOOKUP(B127,選手!$G:$I,2,FALSE),"")</f>
        <v>大阪大学</v>
      </c>
      <c r="D127" s="60">
        <f>IFERROR(VLOOKUP(B127,選手!$G:$I,3,FALSE),"")</f>
        <v>2</v>
      </c>
      <c r="E127" s="63">
        <f>IFERROR(VLOOKUP(B127,春関!$N:$P,3,FALSE),0)</f>
        <v>0</v>
      </c>
      <c r="F127" s="60">
        <f>IFERROR(VLOOKUP(B127,西日本!$N:$P,3,FALSE),0)</f>
        <v>0</v>
      </c>
      <c r="G127" s="46">
        <f>IFERROR(VLOOKUP(B127,選抜!$N:$P,3,FALSE),0)</f>
        <v>0</v>
      </c>
      <c r="H127" s="60">
        <f>IFERROR(VLOOKUP(B127,秋関!$N:$P,3,FALSE),0)</f>
        <v>0</v>
      </c>
      <c r="I127" s="63">
        <f>IFERROR(VLOOKUP(B127,インカレ!$N:$P,3,FALSE),0)</f>
        <v>0</v>
      </c>
      <c r="J127" s="73">
        <f>IFERROR(VLOOKUP(B127,新人戦!$N:$P,3,FALSE),0)</f>
        <v>0</v>
      </c>
      <c r="K127" s="61">
        <f t="shared" si="7"/>
        <v>0</v>
      </c>
    </row>
    <row r="128" spans="1:11">
      <c r="A128" s="64">
        <f t="shared" si="6"/>
        <v>11</v>
      </c>
      <c r="B128" s="89" t="str">
        <f>選手!G121</f>
        <v>折田 皓</v>
      </c>
      <c r="C128" s="63" t="str">
        <f>IFERROR(VLOOKUP(B128,選手!$G:$I,2,FALSE),"")</f>
        <v>大阪大学</v>
      </c>
      <c r="D128" s="60">
        <f>IFERROR(VLOOKUP(B128,選手!$G:$I,3,FALSE),"")</f>
        <v>2</v>
      </c>
      <c r="E128" s="63">
        <f>IFERROR(VLOOKUP(B128,春関!$N:$P,3,FALSE),0)</f>
        <v>0</v>
      </c>
      <c r="F128" s="60">
        <f>IFERROR(VLOOKUP(B128,西日本!$N:$P,3,FALSE),0)</f>
        <v>0</v>
      </c>
      <c r="G128" s="46">
        <f>IFERROR(VLOOKUP(B128,選抜!$N:$P,3,FALSE),0)</f>
        <v>0</v>
      </c>
      <c r="H128" s="60">
        <f>IFERROR(VLOOKUP(B128,秋関!$N:$P,3,FALSE),0)</f>
        <v>0</v>
      </c>
      <c r="I128" s="63">
        <f>IFERROR(VLOOKUP(B128,インカレ!$N:$P,3,FALSE),0)</f>
        <v>0</v>
      </c>
      <c r="J128" s="73">
        <f>IFERROR(VLOOKUP(B128,新人戦!$N:$P,3,FALSE),0)</f>
        <v>0</v>
      </c>
      <c r="K128" s="61">
        <f t="shared" si="7"/>
        <v>0</v>
      </c>
    </row>
    <row r="129" spans="1:11">
      <c r="A129" s="64">
        <f t="shared" si="6"/>
        <v>11</v>
      </c>
      <c r="B129" s="89" t="str">
        <f>選手!G122</f>
        <v>岸部 伊織</v>
      </c>
      <c r="C129" s="63" t="str">
        <f>IFERROR(VLOOKUP(B129,選手!$G:$I,2,FALSE),"")</f>
        <v>大阪大学</v>
      </c>
      <c r="D129" s="60">
        <f>IFERROR(VLOOKUP(B129,選手!$G:$I,3,FALSE),"")</f>
        <v>2</v>
      </c>
      <c r="E129" s="63">
        <f>IFERROR(VLOOKUP(B129,春関!$N:$P,3,FALSE),0)</f>
        <v>0</v>
      </c>
      <c r="F129" s="60">
        <f>IFERROR(VLOOKUP(B129,西日本!$N:$P,3,FALSE),0)</f>
        <v>0</v>
      </c>
      <c r="G129" s="46">
        <f>IFERROR(VLOOKUP(B129,選抜!$N:$P,3,FALSE),0)</f>
        <v>0</v>
      </c>
      <c r="H129" s="60">
        <f>IFERROR(VLOOKUP(B129,秋関!$N:$P,3,FALSE),0)</f>
        <v>0</v>
      </c>
      <c r="I129" s="63">
        <f>IFERROR(VLOOKUP(B129,インカレ!$N:$P,3,FALSE),0)</f>
        <v>0</v>
      </c>
      <c r="J129" s="73">
        <f>IFERROR(VLOOKUP(B129,新人戦!$N:$P,3,FALSE),0)</f>
        <v>0</v>
      </c>
      <c r="K129" s="61">
        <f t="shared" si="7"/>
        <v>0</v>
      </c>
    </row>
    <row r="130" spans="1:11">
      <c r="A130" s="64">
        <f t="shared" ref="A130:A161" si="8">RANK($K130,$K:$K)</f>
        <v>11</v>
      </c>
      <c r="B130" s="89" t="str">
        <f>選手!G123</f>
        <v>沖野 茂之</v>
      </c>
      <c r="C130" s="63" t="str">
        <f>IFERROR(VLOOKUP(B130,選手!$G:$I,2,FALSE),"")</f>
        <v>大阪大学</v>
      </c>
      <c r="D130" s="60">
        <f>IFERROR(VLOOKUP(B130,選手!$G:$I,3,FALSE),"")</f>
        <v>3</v>
      </c>
      <c r="E130" s="63">
        <f>IFERROR(VLOOKUP(B130,春関!$N:$P,3,FALSE),0)</f>
        <v>0</v>
      </c>
      <c r="F130" s="60">
        <f>IFERROR(VLOOKUP(B130,西日本!$N:$P,3,FALSE),0)</f>
        <v>0</v>
      </c>
      <c r="G130" s="46">
        <f>IFERROR(VLOOKUP(B130,選抜!$N:$P,3,FALSE),0)</f>
        <v>0</v>
      </c>
      <c r="H130" s="60">
        <f>IFERROR(VLOOKUP(B130,秋関!$N:$P,3,FALSE),0)</f>
        <v>0</v>
      </c>
      <c r="I130" s="63">
        <f>IFERROR(VLOOKUP(B130,インカレ!$N:$P,3,FALSE),0)</f>
        <v>0</v>
      </c>
      <c r="J130" s="73">
        <f>IFERROR(VLOOKUP(B130,新人戦!$N:$P,3,FALSE),0)</f>
        <v>0</v>
      </c>
      <c r="K130" s="61">
        <f t="shared" ref="K130:K161" si="9">LARGE(E130:J130,1)+LARGE(E130:J130,2)+LARGE(E130:J130,3)</f>
        <v>0</v>
      </c>
    </row>
    <row r="131" spans="1:11">
      <c r="A131" s="64">
        <f t="shared" si="8"/>
        <v>11</v>
      </c>
      <c r="B131" s="89" t="str">
        <f>選手!G124</f>
        <v>濟川 勇汰</v>
      </c>
      <c r="C131" s="63" t="str">
        <f>IFERROR(VLOOKUP(B131,選手!$G:$I,2,FALSE),"")</f>
        <v>大阪大学</v>
      </c>
      <c r="D131" s="60">
        <f>IFERROR(VLOOKUP(B131,選手!$G:$I,3,FALSE),"")</f>
        <v>2</v>
      </c>
      <c r="E131" s="63">
        <f>IFERROR(VLOOKUP(B131,春関!$N:$P,3,FALSE),0)</f>
        <v>0</v>
      </c>
      <c r="F131" s="60">
        <f>IFERROR(VLOOKUP(B131,西日本!$N:$P,3,FALSE),0)</f>
        <v>0</v>
      </c>
      <c r="G131" s="46">
        <f>IFERROR(VLOOKUP(B131,選抜!$N:$P,3,FALSE),0)</f>
        <v>0</v>
      </c>
      <c r="H131" s="60">
        <f>IFERROR(VLOOKUP(B131,秋関!$N:$P,3,FALSE),0)</f>
        <v>0</v>
      </c>
      <c r="I131" s="63">
        <f>IFERROR(VLOOKUP(B131,インカレ!$N:$P,3,FALSE),0)</f>
        <v>0</v>
      </c>
      <c r="J131" s="73">
        <f>IFERROR(VLOOKUP(B131,新人戦!$N:$P,3,FALSE),0)</f>
        <v>0</v>
      </c>
      <c r="K131" s="61">
        <f t="shared" si="9"/>
        <v>0</v>
      </c>
    </row>
    <row r="132" spans="1:11">
      <c r="A132" s="64">
        <f t="shared" si="8"/>
        <v>11</v>
      </c>
      <c r="B132" s="89" t="str">
        <f>選手!G125</f>
        <v>谷 佳紀</v>
      </c>
      <c r="C132" s="63" t="str">
        <f>IFERROR(VLOOKUP(B132,選手!$G:$I,2,FALSE),"")</f>
        <v>大阪大学</v>
      </c>
      <c r="D132" s="60">
        <f>IFERROR(VLOOKUP(B132,選手!$G:$I,3,FALSE),"")</f>
        <v>2</v>
      </c>
      <c r="E132" s="63">
        <f>IFERROR(VLOOKUP(B132,春関!$N:$P,3,FALSE),0)</f>
        <v>0</v>
      </c>
      <c r="F132" s="60">
        <f>IFERROR(VLOOKUP(B132,西日本!$N:$P,3,FALSE),0)</f>
        <v>0</v>
      </c>
      <c r="G132" s="46">
        <f>IFERROR(VLOOKUP(B132,選抜!$N:$P,3,FALSE),0)</f>
        <v>0</v>
      </c>
      <c r="H132" s="60">
        <f>IFERROR(VLOOKUP(B132,秋関!$N:$P,3,FALSE),0)</f>
        <v>0</v>
      </c>
      <c r="I132" s="63">
        <f>IFERROR(VLOOKUP(B132,インカレ!$N:$P,3,FALSE),0)</f>
        <v>0</v>
      </c>
      <c r="J132" s="73">
        <f>IFERROR(VLOOKUP(B132,新人戦!$N:$P,3,FALSE),0)</f>
        <v>0</v>
      </c>
      <c r="K132" s="61">
        <f t="shared" si="9"/>
        <v>0</v>
      </c>
    </row>
    <row r="133" spans="1:11">
      <c r="A133" s="64">
        <f t="shared" si="8"/>
        <v>11</v>
      </c>
      <c r="B133" s="89" t="str">
        <f>選手!G126</f>
        <v>濱田 智也</v>
      </c>
      <c r="C133" s="63" t="str">
        <f>IFERROR(VLOOKUP(B133,選手!$G:$I,2,FALSE),"")</f>
        <v>大阪大学</v>
      </c>
      <c r="D133" s="60">
        <f>IFERROR(VLOOKUP(B133,選手!$G:$I,3,FALSE),"")</f>
        <v>2</v>
      </c>
      <c r="E133" s="63">
        <f>IFERROR(VLOOKUP(B133,春関!$N:$P,3,FALSE),0)</f>
        <v>0</v>
      </c>
      <c r="F133" s="60">
        <f>IFERROR(VLOOKUP(B133,西日本!$N:$P,3,FALSE),0)</f>
        <v>0</v>
      </c>
      <c r="G133" s="46">
        <f>IFERROR(VLOOKUP(B133,選抜!$N:$P,3,FALSE),0)</f>
        <v>0</v>
      </c>
      <c r="H133" s="60">
        <f>IFERROR(VLOOKUP(B133,秋関!$N:$P,3,FALSE),0)</f>
        <v>0</v>
      </c>
      <c r="I133" s="63">
        <f>IFERROR(VLOOKUP(B133,インカレ!$N:$P,3,FALSE),0)</f>
        <v>0</v>
      </c>
      <c r="J133" s="73">
        <f>IFERROR(VLOOKUP(B133,新人戦!$N:$P,3,FALSE),0)</f>
        <v>0</v>
      </c>
      <c r="K133" s="61">
        <f t="shared" si="9"/>
        <v>0</v>
      </c>
    </row>
    <row r="134" spans="1:11">
      <c r="A134" s="64">
        <f t="shared" si="8"/>
        <v>11</v>
      </c>
      <c r="B134" s="89" t="str">
        <f>選手!G127</f>
        <v>松本 幸真</v>
      </c>
      <c r="C134" s="63" t="str">
        <f>IFERROR(VLOOKUP(B134,選手!$G:$I,2,FALSE),"")</f>
        <v>大阪大学</v>
      </c>
      <c r="D134" s="60">
        <f>IFERROR(VLOOKUP(B134,選手!$G:$I,3,FALSE),"")</f>
        <v>2</v>
      </c>
      <c r="E134" s="63">
        <f>IFERROR(VLOOKUP(B134,春関!$N:$P,3,FALSE),0)</f>
        <v>0</v>
      </c>
      <c r="F134" s="60">
        <f>IFERROR(VLOOKUP(B134,西日本!$N:$P,3,FALSE),0)</f>
        <v>0</v>
      </c>
      <c r="G134" s="46">
        <f>IFERROR(VLOOKUP(B134,選抜!$N:$P,3,FALSE),0)</f>
        <v>0</v>
      </c>
      <c r="H134" s="60">
        <f>IFERROR(VLOOKUP(B134,秋関!$N:$P,3,FALSE),0)</f>
        <v>0</v>
      </c>
      <c r="I134" s="63">
        <f>IFERROR(VLOOKUP(B134,インカレ!$N:$P,3,FALSE),0)</f>
        <v>0</v>
      </c>
      <c r="J134" s="73">
        <f>IFERROR(VLOOKUP(B134,新人戦!$N:$P,3,FALSE),0)</f>
        <v>0</v>
      </c>
      <c r="K134" s="61">
        <f t="shared" si="9"/>
        <v>0</v>
      </c>
    </row>
    <row r="135" spans="1:11">
      <c r="A135" s="64">
        <f t="shared" si="8"/>
        <v>11</v>
      </c>
      <c r="B135" s="89" t="str">
        <f>選手!G128</f>
        <v>池上 聡範</v>
      </c>
      <c r="C135" s="63" t="str">
        <f>IFERROR(VLOOKUP(B135,選手!$G:$I,2,FALSE),"")</f>
        <v>大阪大学</v>
      </c>
      <c r="D135" s="60">
        <f>IFERROR(VLOOKUP(B135,選手!$G:$I,3,FALSE),"")</f>
        <v>1</v>
      </c>
      <c r="E135" s="63">
        <f>IFERROR(VLOOKUP(B135,春関!$N:$P,3,FALSE),0)</f>
        <v>0</v>
      </c>
      <c r="F135" s="60">
        <f>IFERROR(VLOOKUP(B135,西日本!$N:$P,3,FALSE),0)</f>
        <v>0</v>
      </c>
      <c r="G135" s="46">
        <f>IFERROR(VLOOKUP(B135,選抜!$N:$P,3,FALSE),0)</f>
        <v>0</v>
      </c>
      <c r="H135" s="60">
        <f>IFERROR(VLOOKUP(B135,秋関!$N:$P,3,FALSE),0)</f>
        <v>0</v>
      </c>
      <c r="I135" s="63">
        <f>IFERROR(VLOOKUP(B135,インカレ!$N:$P,3,FALSE),0)</f>
        <v>0</v>
      </c>
      <c r="J135" s="73">
        <f>IFERROR(VLOOKUP(B135,新人戦!$N:$P,3,FALSE),0)</f>
        <v>0</v>
      </c>
      <c r="K135" s="61">
        <f t="shared" si="9"/>
        <v>0</v>
      </c>
    </row>
    <row r="136" spans="1:11">
      <c r="A136" s="64">
        <f t="shared" si="8"/>
        <v>11</v>
      </c>
      <c r="B136" s="89" t="str">
        <f>選手!G129</f>
        <v>稲津 秀一</v>
      </c>
      <c r="C136" s="63" t="str">
        <f>IFERROR(VLOOKUP(B136,選手!$G:$I,2,FALSE),"")</f>
        <v>大阪大学</v>
      </c>
      <c r="D136" s="60">
        <f>IFERROR(VLOOKUP(B136,選手!$G:$I,3,FALSE),"")</f>
        <v>1</v>
      </c>
      <c r="E136" s="63">
        <f>IFERROR(VLOOKUP(B136,春関!$N:$P,3,FALSE),0)</f>
        <v>0</v>
      </c>
      <c r="F136" s="60">
        <f>IFERROR(VLOOKUP(B136,西日本!$N:$P,3,FALSE),0)</f>
        <v>0</v>
      </c>
      <c r="G136" s="46">
        <f>IFERROR(VLOOKUP(B136,選抜!$N:$P,3,FALSE),0)</f>
        <v>0</v>
      </c>
      <c r="H136" s="60">
        <f>IFERROR(VLOOKUP(B136,秋関!$N:$P,3,FALSE),0)</f>
        <v>0</v>
      </c>
      <c r="I136" s="63">
        <f>IFERROR(VLOOKUP(B136,インカレ!$N:$P,3,FALSE),0)</f>
        <v>0</v>
      </c>
      <c r="J136" s="73">
        <f>IFERROR(VLOOKUP(B136,新人戦!$N:$P,3,FALSE),0)</f>
        <v>0</v>
      </c>
      <c r="K136" s="61">
        <f t="shared" si="9"/>
        <v>0</v>
      </c>
    </row>
    <row r="137" spans="1:11">
      <c r="A137" s="64">
        <f t="shared" si="8"/>
        <v>11</v>
      </c>
      <c r="B137" s="89" t="str">
        <f>選手!G130</f>
        <v>尾崎 太陽</v>
      </c>
      <c r="C137" s="63" t="str">
        <f>IFERROR(VLOOKUP(B137,選手!$G:$I,2,FALSE),"")</f>
        <v>大阪大学</v>
      </c>
      <c r="D137" s="60">
        <f>IFERROR(VLOOKUP(B137,選手!$G:$I,3,FALSE),"")</f>
        <v>1</v>
      </c>
      <c r="E137" s="63">
        <f>IFERROR(VLOOKUP(B137,春関!$N:$P,3,FALSE),0)</f>
        <v>0</v>
      </c>
      <c r="F137" s="60">
        <f>IFERROR(VLOOKUP(B137,西日本!$N:$P,3,FALSE),0)</f>
        <v>0</v>
      </c>
      <c r="G137" s="46">
        <f>IFERROR(VLOOKUP(B137,選抜!$N:$P,3,FALSE),0)</f>
        <v>0</v>
      </c>
      <c r="H137" s="60">
        <f>IFERROR(VLOOKUP(B137,秋関!$N:$P,3,FALSE),0)</f>
        <v>0</v>
      </c>
      <c r="I137" s="63">
        <f>IFERROR(VLOOKUP(B137,インカレ!$N:$P,3,FALSE),0)</f>
        <v>0</v>
      </c>
      <c r="J137" s="73">
        <f>IFERROR(VLOOKUP(B137,新人戦!$N:$P,3,FALSE),0)</f>
        <v>0</v>
      </c>
      <c r="K137" s="61">
        <f t="shared" si="9"/>
        <v>0</v>
      </c>
    </row>
    <row r="138" spans="1:11">
      <c r="A138" s="64">
        <f t="shared" si="8"/>
        <v>11</v>
      </c>
      <c r="B138" s="89" t="str">
        <f>選手!G131</f>
        <v>片岡 睦樹</v>
      </c>
      <c r="C138" s="63" t="str">
        <f>IFERROR(VLOOKUP(B138,選手!$G:$I,2,FALSE),"")</f>
        <v>大阪大学</v>
      </c>
      <c r="D138" s="60">
        <f>IFERROR(VLOOKUP(B138,選手!$G:$I,3,FALSE),"")</f>
        <v>1</v>
      </c>
      <c r="E138" s="63">
        <f>IFERROR(VLOOKUP(B138,春関!$N:$P,3,FALSE),0)</f>
        <v>0</v>
      </c>
      <c r="F138" s="60">
        <f>IFERROR(VLOOKUP(B138,西日本!$N:$P,3,FALSE),0)</f>
        <v>0</v>
      </c>
      <c r="G138" s="46">
        <f>IFERROR(VLOOKUP(B138,選抜!$N:$P,3,FALSE),0)</f>
        <v>0</v>
      </c>
      <c r="H138" s="60">
        <f>IFERROR(VLOOKUP(B138,秋関!$N:$P,3,FALSE),0)</f>
        <v>0</v>
      </c>
      <c r="I138" s="63">
        <f>IFERROR(VLOOKUP(B138,インカレ!$N:$P,3,FALSE),0)</f>
        <v>0</v>
      </c>
      <c r="J138" s="73">
        <f>IFERROR(VLOOKUP(B138,新人戦!$N:$P,3,FALSE),0)</f>
        <v>0</v>
      </c>
      <c r="K138" s="61">
        <f t="shared" si="9"/>
        <v>0</v>
      </c>
    </row>
    <row r="139" spans="1:11">
      <c r="A139" s="64">
        <f t="shared" si="8"/>
        <v>11</v>
      </c>
      <c r="B139" s="89" t="str">
        <f>選手!G132</f>
        <v>佐藤 龍之介</v>
      </c>
      <c r="C139" s="63" t="str">
        <f>IFERROR(VLOOKUP(B139,選手!$G:$I,2,FALSE),"")</f>
        <v>大阪大学</v>
      </c>
      <c r="D139" s="60">
        <f>IFERROR(VLOOKUP(B139,選手!$G:$I,3,FALSE),"")</f>
        <v>1</v>
      </c>
      <c r="E139" s="63">
        <f>IFERROR(VLOOKUP(B139,春関!$N:$P,3,FALSE),0)</f>
        <v>0</v>
      </c>
      <c r="F139" s="60">
        <f>IFERROR(VLOOKUP(B139,西日本!$N:$P,3,FALSE),0)</f>
        <v>0</v>
      </c>
      <c r="G139" s="46">
        <f>IFERROR(VLOOKUP(B139,選抜!$N:$P,3,FALSE),0)</f>
        <v>0</v>
      </c>
      <c r="H139" s="60">
        <f>IFERROR(VLOOKUP(B139,秋関!$N:$P,3,FALSE),0)</f>
        <v>0</v>
      </c>
      <c r="I139" s="63">
        <f>IFERROR(VLOOKUP(B139,インカレ!$N:$P,3,FALSE),0)</f>
        <v>0</v>
      </c>
      <c r="J139" s="73">
        <f>IFERROR(VLOOKUP(B139,新人戦!$N:$P,3,FALSE),0)</f>
        <v>0</v>
      </c>
      <c r="K139" s="61">
        <f t="shared" si="9"/>
        <v>0</v>
      </c>
    </row>
    <row r="140" spans="1:11">
      <c r="A140" s="64">
        <f t="shared" si="8"/>
        <v>11</v>
      </c>
      <c r="B140" s="89" t="str">
        <f>選手!G133</f>
        <v>白土 日向</v>
      </c>
      <c r="C140" s="63" t="str">
        <f>IFERROR(VLOOKUP(B140,選手!$G:$I,2,FALSE),"")</f>
        <v>大阪大学</v>
      </c>
      <c r="D140" s="60">
        <f>IFERROR(VLOOKUP(B140,選手!$G:$I,3,FALSE),"")</f>
        <v>1</v>
      </c>
      <c r="E140" s="63">
        <f>IFERROR(VLOOKUP(B140,春関!$N:$P,3,FALSE),0)</f>
        <v>0</v>
      </c>
      <c r="F140" s="60">
        <f>IFERROR(VLOOKUP(B140,西日本!$N:$P,3,FALSE),0)</f>
        <v>0</v>
      </c>
      <c r="G140" s="46">
        <f>IFERROR(VLOOKUP(B140,選抜!$N:$P,3,FALSE),0)</f>
        <v>0</v>
      </c>
      <c r="H140" s="60">
        <f>IFERROR(VLOOKUP(B140,秋関!$N:$P,3,FALSE),0)</f>
        <v>0</v>
      </c>
      <c r="I140" s="63">
        <f>IFERROR(VLOOKUP(B140,インカレ!$N:$P,3,FALSE),0)</f>
        <v>0</v>
      </c>
      <c r="J140" s="73">
        <f>IFERROR(VLOOKUP(B140,新人戦!$N:$P,3,FALSE),0)</f>
        <v>0</v>
      </c>
      <c r="K140" s="61">
        <f t="shared" si="9"/>
        <v>0</v>
      </c>
    </row>
    <row r="141" spans="1:11">
      <c r="A141" s="64">
        <f t="shared" si="8"/>
        <v>11</v>
      </c>
      <c r="B141" s="89" t="str">
        <f>選手!G134</f>
        <v>藤 大翔</v>
      </c>
      <c r="C141" s="63" t="str">
        <f>IFERROR(VLOOKUP(B141,選手!$G:$I,2,FALSE),"")</f>
        <v>大阪大学</v>
      </c>
      <c r="D141" s="60">
        <f>IFERROR(VLOOKUP(B141,選手!$G:$I,3,FALSE),"")</f>
        <v>1</v>
      </c>
      <c r="E141" s="63">
        <f>IFERROR(VLOOKUP(B141,春関!$N:$P,3,FALSE),0)</f>
        <v>0</v>
      </c>
      <c r="F141" s="60">
        <f>IFERROR(VLOOKUP(B141,西日本!$N:$P,3,FALSE),0)</f>
        <v>0</v>
      </c>
      <c r="G141" s="46">
        <f>IFERROR(VLOOKUP(B141,選抜!$N:$P,3,FALSE),0)</f>
        <v>0</v>
      </c>
      <c r="H141" s="60">
        <f>IFERROR(VLOOKUP(B141,秋関!$N:$P,3,FALSE),0)</f>
        <v>0</v>
      </c>
      <c r="I141" s="63">
        <f>IFERROR(VLOOKUP(B141,インカレ!$N:$P,3,FALSE),0)</f>
        <v>0</v>
      </c>
      <c r="J141" s="73">
        <f>IFERROR(VLOOKUP(B141,新人戦!$N:$P,3,FALSE),0)</f>
        <v>0</v>
      </c>
      <c r="K141" s="61">
        <f t="shared" si="9"/>
        <v>0</v>
      </c>
    </row>
    <row r="142" spans="1:11">
      <c r="A142" s="64">
        <f t="shared" si="8"/>
        <v>11</v>
      </c>
      <c r="B142" s="89" t="str">
        <f>選手!G135</f>
        <v>穂園 大雅</v>
      </c>
      <c r="C142" s="63" t="str">
        <f>IFERROR(VLOOKUP(B142,選手!$G:$I,2,FALSE),"")</f>
        <v>大阪大学</v>
      </c>
      <c r="D142" s="60">
        <f>IFERROR(VLOOKUP(B142,選手!$G:$I,3,FALSE),"")</f>
        <v>1</v>
      </c>
      <c r="E142" s="63">
        <f>IFERROR(VLOOKUP(B142,春関!$N:$P,3,FALSE),0)</f>
        <v>0</v>
      </c>
      <c r="F142" s="60">
        <f>IFERROR(VLOOKUP(B142,西日本!$N:$P,3,FALSE),0)</f>
        <v>0</v>
      </c>
      <c r="G142" s="46">
        <f>IFERROR(VLOOKUP(B142,選抜!$N:$P,3,FALSE),0)</f>
        <v>0</v>
      </c>
      <c r="H142" s="60">
        <f>IFERROR(VLOOKUP(B142,秋関!$N:$P,3,FALSE),0)</f>
        <v>0</v>
      </c>
      <c r="I142" s="63">
        <f>IFERROR(VLOOKUP(B142,インカレ!$N:$P,3,FALSE),0)</f>
        <v>0</v>
      </c>
      <c r="J142" s="73">
        <f>IFERROR(VLOOKUP(B142,新人戦!$N:$P,3,FALSE),0)</f>
        <v>0</v>
      </c>
      <c r="K142" s="61">
        <f t="shared" si="9"/>
        <v>0</v>
      </c>
    </row>
    <row r="143" spans="1:11">
      <c r="A143" s="64">
        <f t="shared" si="8"/>
        <v>11</v>
      </c>
      <c r="B143" s="89" t="str">
        <f>選手!G137</f>
        <v>前泊 佳吾</v>
      </c>
      <c r="C143" s="63" t="str">
        <f>IFERROR(VLOOKUP(B143,選手!$G:$I,2,FALSE),"")</f>
        <v>同志社大学</v>
      </c>
      <c r="D143" s="60">
        <f>IFERROR(VLOOKUP(B143,選手!$G:$I,3,FALSE),"")</f>
        <v>4</v>
      </c>
      <c r="E143" s="63">
        <f>IFERROR(VLOOKUP(B143,春関!$N:$P,3,FALSE),0)</f>
        <v>0</v>
      </c>
      <c r="F143" s="60">
        <f>IFERROR(VLOOKUP(B143,西日本!$N:$P,3,FALSE),0)</f>
        <v>0</v>
      </c>
      <c r="G143" s="46">
        <f>IFERROR(VLOOKUP(B143,選抜!$N:$P,3,FALSE),0)</f>
        <v>0</v>
      </c>
      <c r="H143" s="60">
        <f>IFERROR(VLOOKUP(B143,秋関!$N:$P,3,FALSE),0)</f>
        <v>0</v>
      </c>
      <c r="I143" s="63">
        <f>IFERROR(VLOOKUP(B143,インカレ!$N:$P,3,FALSE),0)</f>
        <v>0</v>
      </c>
      <c r="J143" s="73">
        <f>IFERROR(VLOOKUP(B143,新人戦!$N:$P,3,FALSE),0)</f>
        <v>0</v>
      </c>
      <c r="K143" s="61">
        <f t="shared" si="9"/>
        <v>0</v>
      </c>
    </row>
    <row r="144" spans="1:11">
      <c r="A144" s="64">
        <f t="shared" si="8"/>
        <v>11</v>
      </c>
      <c r="B144" s="89" t="str">
        <f>選手!G139</f>
        <v>石田 太一</v>
      </c>
      <c r="C144" s="63" t="str">
        <f>IFERROR(VLOOKUP(B144,選手!$G:$I,2,FALSE),"")</f>
        <v>同志社大学</v>
      </c>
      <c r="D144" s="60">
        <f>IFERROR(VLOOKUP(B144,選手!$G:$I,3,FALSE),"")</f>
        <v>3</v>
      </c>
      <c r="E144" s="63">
        <f>IFERROR(VLOOKUP(B144,春関!$N:$P,3,FALSE),0)</f>
        <v>0</v>
      </c>
      <c r="F144" s="60">
        <f>IFERROR(VLOOKUP(B144,西日本!$N:$P,3,FALSE),0)</f>
        <v>0</v>
      </c>
      <c r="G144" s="46">
        <f>IFERROR(VLOOKUP(B144,選抜!$N:$P,3,FALSE),0)</f>
        <v>0</v>
      </c>
      <c r="H144" s="60">
        <f>IFERROR(VLOOKUP(B144,秋関!$N:$P,3,FALSE),0)</f>
        <v>0</v>
      </c>
      <c r="I144" s="63">
        <f>IFERROR(VLOOKUP(B144,インカレ!$N:$P,3,FALSE),0)</f>
        <v>0</v>
      </c>
      <c r="J144" s="73">
        <f>IFERROR(VLOOKUP(B144,新人戦!$N:$P,3,FALSE),0)</f>
        <v>0</v>
      </c>
      <c r="K144" s="61">
        <f t="shared" si="9"/>
        <v>0</v>
      </c>
    </row>
    <row r="145" spans="1:11">
      <c r="A145" s="64">
        <f t="shared" si="8"/>
        <v>11</v>
      </c>
      <c r="B145" s="89" t="str">
        <f>選手!G142</f>
        <v>中山 遼人</v>
      </c>
      <c r="C145" s="63" t="str">
        <f>IFERROR(VLOOKUP(B145,選手!$G:$I,2,FALSE),"")</f>
        <v>同志社大学</v>
      </c>
      <c r="D145" s="60">
        <f>IFERROR(VLOOKUP(B145,選手!$G:$I,3,FALSE),"")</f>
        <v>2</v>
      </c>
      <c r="E145" s="63">
        <f>IFERROR(VLOOKUP(B145,春関!$N:$P,3,FALSE),0)</f>
        <v>0</v>
      </c>
      <c r="F145" s="60">
        <f>IFERROR(VLOOKUP(B145,西日本!$N:$P,3,FALSE),0)</f>
        <v>0</v>
      </c>
      <c r="G145" s="46">
        <f>IFERROR(VLOOKUP(B145,選抜!$N:$P,3,FALSE),0)</f>
        <v>0</v>
      </c>
      <c r="H145" s="60">
        <f>IFERROR(VLOOKUP(B145,秋関!$N:$P,3,FALSE),0)</f>
        <v>0</v>
      </c>
      <c r="I145" s="63">
        <f>IFERROR(VLOOKUP(B145,インカレ!$N:$P,3,FALSE),0)</f>
        <v>0</v>
      </c>
      <c r="J145" s="73">
        <f>IFERROR(VLOOKUP(B145,新人戦!$N:$P,3,FALSE),0)</f>
        <v>0</v>
      </c>
      <c r="K145" s="61">
        <f t="shared" si="9"/>
        <v>0</v>
      </c>
    </row>
    <row r="146" spans="1:11">
      <c r="A146" s="64">
        <f t="shared" si="8"/>
        <v>11</v>
      </c>
      <c r="B146" s="89" t="str">
        <f>選手!G143</f>
        <v>山内 隆雅</v>
      </c>
      <c r="C146" s="63" t="str">
        <f>IFERROR(VLOOKUP(B146,選手!$G:$I,2,FALSE),"")</f>
        <v>同志社大学</v>
      </c>
      <c r="D146" s="60">
        <f>IFERROR(VLOOKUP(B146,選手!$G:$I,3,FALSE),"")</f>
        <v>2</v>
      </c>
      <c r="E146" s="63">
        <f>IFERROR(VLOOKUP(B146,春関!$N:$P,3,FALSE),0)</f>
        <v>0</v>
      </c>
      <c r="F146" s="60">
        <f>IFERROR(VLOOKUP(B146,西日本!$N:$P,3,FALSE),0)</f>
        <v>0</v>
      </c>
      <c r="G146" s="46">
        <f>IFERROR(VLOOKUP(B146,選抜!$N:$P,3,FALSE),0)</f>
        <v>0</v>
      </c>
      <c r="H146" s="60">
        <f>IFERROR(VLOOKUP(B146,秋関!$N:$P,3,FALSE),0)</f>
        <v>0</v>
      </c>
      <c r="I146" s="63">
        <f>IFERROR(VLOOKUP(B146,インカレ!$N:$P,3,FALSE),0)</f>
        <v>0</v>
      </c>
      <c r="J146" s="73">
        <f>IFERROR(VLOOKUP(B146,新人戦!$N:$P,3,FALSE),0)</f>
        <v>0</v>
      </c>
      <c r="K146" s="61">
        <f t="shared" si="9"/>
        <v>0</v>
      </c>
    </row>
    <row r="147" spans="1:11">
      <c r="A147" s="64">
        <f t="shared" si="8"/>
        <v>11</v>
      </c>
      <c r="B147" s="89" t="str">
        <f>選手!G144</f>
        <v>泉 拓甫</v>
      </c>
      <c r="C147" s="63" t="str">
        <f>IFERROR(VLOOKUP(B147,選手!$G:$I,2,FALSE),"")</f>
        <v>同志社大学</v>
      </c>
      <c r="D147" s="60">
        <f>IFERROR(VLOOKUP(B147,選手!$G:$I,3,FALSE),"")</f>
        <v>2</v>
      </c>
      <c r="E147" s="63">
        <f>IFERROR(VLOOKUP(B147,春関!$N:$P,3,FALSE),0)</f>
        <v>0</v>
      </c>
      <c r="F147" s="60">
        <f>IFERROR(VLOOKUP(B147,西日本!$N:$P,3,FALSE),0)</f>
        <v>0</v>
      </c>
      <c r="G147" s="46">
        <f>IFERROR(VLOOKUP(B147,選抜!$N:$P,3,FALSE),0)</f>
        <v>0</v>
      </c>
      <c r="H147" s="60">
        <f>IFERROR(VLOOKUP(B147,秋関!$N:$P,3,FALSE),0)</f>
        <v>0</v>
      </c>
      <c r="I147" s="63">
        <f>IFERROR(VLOOKUP(B147,インカレ!$N:$P,3,FALSE),0)</f>
        <v>0</v>
      </c>
      <c r="J147" s="73">
        <f>IFERROR(VLOOKUP(B147,新人戦!$N:$P,3,FALSE),0)</f>
        <v>0</v>
      </c>
      <c r="K147" s="61">
        <f t="shared" si="9"/>
        <v>0</v>
      </c>
    </row>
    <row r="148" spans="1:11">
      <c r="A148" s="64">
        <f t="shared" si="8"/>
        <v>11</v>
      </c>
      <c r="B148" s="89" t="str">
        <f>選手!G145</f>
        <v>後藤 琉希</v>
      </c>
      <c r="C148" s="63" t="str">
        <f>IFERROR(VLOOKUP(B148,選手!$G:$I,2,FALSE),"")</f>
        <v>同志社大学</v>
      </c>
      <c r="D148" s="60">
        <f>IFERROR(VLOOKUP(B148,選手!$G:$I,3,FALSE),"")</f>
        <v>1</v>
      </c>
      <c r="E148" s="63">
        <f>IFERROR(VLOOKUP(B148,春関!$N:$P,3,FALSE),0)</f>
        <v>0</v>
      </c>
      <c r="F148" s="60">
        <f>IFERROR(VLOOKUP(B148,西日本!$N:$P,3,FALSE),0)</f>
        <v>0</v>
      </c>
      <c r="G148" s="46">
        <f>IFERROR(VLOOKUP(B148,選抜!$N:$P,3,FALSE),0)</f>
        <v>0</v>
      </c>
      <c r="H148" s="60">
        <f>IFERROR(VLOOKUP(B148,秋関!$N:$P,3,FALSE),0)</f>
        <v>0</v>
      </c>
      <c r="I148" s="63">
        <f>IFERROR(VLOOKUP(B148,インカレ!$N:$P,3,FALSE),0)</f>
        <v>0</v>
      </c>
      <c r="J148" s="73">
        <f>IFERROR(VLOOKUP(B148,新人戦!$N:$P,3,FALSE),0)</f>
        <v>0</v>
      </c>
      <c r="K148" s="61">
        <f t="shared" si="9"/>
        <v>0</v>
      </c>
    </row>
    <row r="149" spans="1:11">
      <c r="A149" s="64">
        <f t="shared" si="8"/>
        <v>11</v>
      </c>
      <c r="B149" s="89" t="str">
        <f>選手!G146</f>
        <v xml:space="preserve">馬渕 絋輔 </v>
      </c>
      <c r="C149" s="63" t="str">
        <f>IFERROR(VLOOKUP(B149,選手!$G:$I,2,FALSE),"")</f>
        <v>同志社大学</v>
      </c>
      <c r="D149" s="60">
        <f>IFERROR(VLOOKUP(B149,選手!$G:$I,3,FALSE),"")</f>
        <v>1</v>
      </c>
      <c r="E149" s="63">
        <f>IFERROR(VLOOKUP(B149,春関!$N:$P,3,FALSE),0)</f>
        <v>0</v>
      </c>
      <c r="F149" s="60">
        <f>IFERROR(VLOOKUP(B149,西日本!$N:$P,3,FALSE),0)</f>
        <v>0</v>
      </c>
      <c r="G149" s="46">
        <f>IFERROR(VLOOKUP(B149,選抜!$N:$P,3,FALSE),0)</f>
        <v>0</v>
      </c>
      <c r="H149" s="60">
        <f>IFERROR(VLOOKUP(B149,秋関!$N:$P,3,FALSE),0)</f>
        <v>0</v>
      </c>
      <c r="I149" s="63">
        <f>IFERROR(VLOOKUP(B149,インカレ!$N:$P,3,FALSE),0)</f>
        <v>0</v>
      </c>
      <c r="J149" s="73">
        <f>IFERROR(VLOOKUP(B149,新人戦!$N:$P,3,FALSE),0)</f>
        <v>0</v>
      </c>
      <c r="K149" s="61">
        <f t="shared" si="9"/>
        <v>0</v>
      </c>
    </row>
    <row r="150" spans="1:11">
      <c r="A150" s="64">
        <f t="shared" si="8"/>
        <v>11</v>
      </c>
      <c r="B150" s="89" t="str">
        <f>選手!G147</f>
        <v>青山 航平</v>
      </c>
      <c r="C150" s="63" t="str">
        <f>IFERROR(VLOOKUP(B150,選手!$G:$I,2,FALSE),"")</f>
        <v>立命館大学</v>
      </c>
      <c r="D150" s="60">
        <f>IFERROR(VLOOKUP(B150,選手!$G:$I,3,FALSE),"")</f>
        <v>4</v>
      </c>
      <c r="E150" s="63">
        <f>IFERROR(VLOOKUP(B150,春関!$N:$P,3,FALSE),0)</f>
        <v>0</v>
      </c>
      <c r="F150" s="60">
        <f>IFERROR(VLOOKUP(B150,西日本!$N:$P,3,FALSE),0)</f>
        <v>0</v>
      </c>
      <c r="G150" s="46">
        <f>IFERROR(VLOOKUP(B150,選抜!$N:$P,3,FALSE),0)</f>
        <v>0</v>
      </c>
      <c r="H150" s="60">
        <f>IFERROR(VLOOKUP(B150,秋関!$N:$P,3,FALSE),0)</f>
        <v>0</v>
      </c>
      <c r="I150" s="63">
        <f>IFERROR(VLOOKUP(B150,インカレ!$N:$P,3,FALSE),0)</f>
        <v>0</v>
      </c>
      <c r="J150" s="73">
        <f>IFERROR(VLOOKUP(B150,新人戦!$N:$P,3,FALSE),0)</f>
        <v>0</v>
      </c>
      <c r="K150" s="61">
        <f t="shared" si="9"/>
        <v>0</v>
      </c>
    </row>
    <row r="151" spans="1:11">
      <c r="A151" s="64">
        <f t="shared" si="8"/>
        <v>11</v>
      </c>
      <c r="B151" s="89" t="str">
        <f>選手!G148</f>
        <v>遠藤 純音</v>
      </c>
      <c r="C151" s="63" t="str">
        <f>IFERROR(VLOOKUP(B151,選手!$G:$I,2,FALSE),"")</f>
        <v>立命館大学</v>
      </c>
      <c r="D151" s="60">
        <f>IFERROR(VLOOKUP(B151,選手!$G:$I,3,FALSE),"")</f>
        <v>3</v>
      </c>
      <c r="E151" s="63">
        <f>IFERROR(VLOOKUP(B151,春関!$N:$P,3,FALSE),0)</f>
        <v>0</v>
      </c>
      <c r="F151" s="60">
        <f>IFERROR(VLOOKUP(B151,西日本!$N:$P,3,FALSE),0)</f>
        <v>0</v>
      </c>
      <c r="G151" s="46">
        <f>IFERROR(VLOOKUP(B151,選抜!$N:$P,3,FALSE),0)</f>
        <v>0</v>
      </c>
      <c r="H151" s="60">
        <f>IFERROR(VLOOKUP(B151,秋関!$N:$P,3,FALSE),0)</f>
        <v>0</v>
      </c>
      <c r="I151" s="63">
        <f>IFERROR(VLOOKUP(B151,インカレ!$N:$P,3,FALSE),0)</f>
        <v>0</v>
      </c>
      <c r="J151" s="73">
        <f>IFERROR(VLOOKUP(B151,新人戦!$N:$P,3,FALSE),0)</f>
        <v>0</v>
      </c>
      <c r="K151" s="61">
        <f t="shared" si="9"/>
        <v>0</v>
      </c>
    </row>
    <row r="152" spans="1:11">
      <c r="A152" s="64">
        <f t="shared" si="8"/>
        <v>11</v>
      </c>
      <c r="B152" s="89" t="str">
        <f>選手!G149</f>
        <v>濵端 航大</v>
      </c>
      <c r="C152" s="63" t="str">
        <f>IFERROR(VLOOKUP(B152,選手!$G:$I,2,FALSE),"")</f>
        <v>立命館大学</v>
      </c>
      <c r="D152" s="60">
        <f>IFERROR(VLOOKUP(B152,選手!$G:$I,3,FALSE),"")</f>
        <v>3</v>
      </c>
      <c r="E152" s="63">
        <f>IFERROR(VLOOKUP(B152,春関!$N:$P,3,FALSE),0)</f>
        <v>0</v>
      </c>
      <c r="F152" s="60">
        <f>IFERROR(VLOOKUP(B152,西日本!$N:$P,3,FALSE),0)</f>
        <v>0</v>
      </c>
      <c r="G152" s="46">
        <f>IFERROR(VLOOKUP(B152,選抜!$N:$P,3,FALSE),0)</f>
        <v>0</v>
      </c>
      <c r="H152" s="60">
        <f>IFERROR(VLOOKUP(B152,秋関!$N:$P,3,FALSE),0)</f>
        <v>0</v>
      </c>
      <c r="I152" s="63">
        <f>IFERROR(VLOOKUP(B152,インカレ!$N:$P,3,FALSE),0)</f>
        <v>0</v>
      </c>
      <c r="J152" s="73">
        <f>IFERROR(VLOOKUP(B152,新人戦!$N:$P,3,FALSE),0)</f>
        <v>0</v>
      </c>
      <c r="K152" s="61">
        <f t="shared" si="9"/>
        <v>0</v>
      </c>
    </row>
    <row r="153" spans="1:11">
      <c r="A153" s="64">
        <f t="shared" si="8"/>
        <v>11</v>
      </c>
      <c r="B153" s="89" t="str">
        <f>選手!G150</f>
        <v>大津 武蔵</v>
      </c>
      <c r="C153" s="63" t="str">
        <f>IFERROR(VLOOKUP(B153,選手!$G:$I,2,FALSE),"")</f>
        <v>立命館大学</v>
      </c>
      <c r="D153" s="60">
        <f>IFERROR(VLOOKUP(B153,選手!$G:$I,3,FALSE),"")</f>
        <v>3</v>
      </c>
      <c r="E153" s="63">
        <f>IFERROR(VLOOKUP(B153,春関!$N:$P,3,FALSE),0)</f>
        <v>0</v>
      </c>
      <c r="F153" s="60">
        <f>IFERROR(VLOOKUP(B153,西日本!$N:$P,3,FALSE),0)</f>
        <v>0</v>
      </c>
      <c r="G153" s="46">
        <f>IFERROR(VLOOKUP(B153,選抜!$N:$P,3,FALSE),0)</f>
        <v>0</v>
      </c>
      <c r="H153" s="60">
        <f>IFERROR(VLOOKUP(B153,秋関!$N:$P,3,FALSE),0)</f>
        <v>0</v>
      </c>
      <c r="I153" s="63">
        <f>IFERROR(VLOOKUP(B153,インカレ!$N:$P,3,FALSE),0)</f>
        <v>0</v>
      </c>
      <c r="J153" s="73">
        <f>IFERROR(VLOOKUP(B153,新人戦!$N:$P,3,FALSE),0)</f>
        <v>0</v>
      </c>
      <c r="K153" s="61">
        <f t="shared" si="9"/>
        <v>0</v>
      </c>
    </row>
    <row r="154" spans="1:11">
      <c r="A154" s="64">
        <f t="shared" si="8"/>
        <v>11</v>
      </c>
      <c r="B154" s="89" t="str">
        <f>選手!G152</f>
        <v>竹内 裕登</v>
      </c>
      <c r="C154" s="63" t="str">
        <f>IFERROR(VLOOKUP(B154,選手!$G:$I,2,FALSE),"")</f>
        <v>立命館大学</v>
      </c>
      <c r="D154" s="60">
        <f>IFERROR(VLOOKUP(B154,選手!$G:$I,3,FALSE),"")</f>
        <v>4</v>
      </c>
      <c r="E154" s="63">
        <f>IFERROR(VLOOKUP(B154,春関!$N:$P,3,FALSE),0)</f>
        <v>0</v>
      </c>
      <c r="F154" s="60">
        <f>IFERROR(VLOOKUP(B154,西日本!$N:$P,3,FALSE),0)</f>
        <v>0</v>
      </c>
      <c r="G154" s="46">
        <f>IFERROR(VLOOKUP(B154,選抜!$N:$P,3,FALSE),0)</f>
        <v>0</v>
      </c>
      <c r="H154" s="60">
        <f>IFERROR(VLOOKUP(B154,秋関!$N:$P,3,FALSE),0)</f>
        <v>0</v>
      </c>
      <c r="I154" s="63">
        <f>IFERROR(VLOOKUP(B154,インカレ!$N:$P,3,FALSE),0)</f>
        <v>0</v>
      </c>
      <c r="J154" s="73">
        <f>IFERROR(VLOOKUP(B154,新人戦!$N:$P,3,FALSE),0)</f>
        <v>0</v>
      </c>
      <c r="K154" s="61">
        <f t="shared" si="9"/>
        <v>0</v>
      </c>
    </row>
    <row r="155" spans="1:11">
      <c r="A155" s="64">
        <f t="shared" si="8"/>
        <v>11</v>
      </c>
      <c r="B155" s="89" t="str">
        <f>選手!G153</f>
        <v>田中 研心</v>
      </c>
      <c r="C155" s="63" t="str">
        <f>IFERROR(VLOOKUP(B155,選手!$G:$I,2,FALSE),"")</f>
        <v>立命館大学</v>
      </c>
      <c r="D155" s="60">
        <f>IFERROR(VLOOKUP(B155,選手!$G:$I,3,FALSE),"")</f>
        <v>1</v>
      </c>
      <c r="E155" s="63">
        <f>IFERROR(VLOOKUP(B155,春関!$N:$P,3,FALSE),0)</f>
        <v>0</v>
      </c>
      <c r="F155" s="60">
        <f>IFERROR(VLOOKUP(B155,西日本!$N:$P,3,FALSE),0)</f>
        <v>0</v>
      </c>
      <c r="G155" s="46">
        <f>IFERROR(VLOOKUP(B155,選抜!$N:$P,3,FALSE),0)</f>
        <v>0</v>
      </c>
      <c r="H155" s="60">
        <f>IFERROR(VLOOKUP(B155,秋関!$N:$P,3,FALSE),0)</f>
        <v>0</v>
      </c>
      <c r="I155" s="63">
        <f>IFERROR(VLOOKUP(B155,インカレ!$N:$P,3,FALSE),0)</f>
        <v>0</v>
      </c>
      <c r="J155" s="73">
        <f>IFERROR(VLOOKUP(B155,新人戦!$N:$P,3,FALSE),0)</f>
        <v>0</v>
      </c>
      <c r="K155" s="61">
        <f t="shared" si="9"/>
        <v>0</v>
      </c>
    </row>
    <row r="156" spans="1:11">
      <c r="A156" s="64">
        <f t="shared" si="8"/>
        <v>11</v>
      </c>
      <c r="B156" s="89" t="str">
        <f>選手!G154</f>
        <v>辻 陸人</v>
      </c>
      <c r="C156" s="63" t="str">
        <f>IFERROR(VLOOKUP(B156,選手!$G:$I,2,FALSE),"")</f>
        <v>立命館大学</v>
      </c>
      <c r="D156" s="60">
        <f>IFERROR(VLOOKUP(B156,選手!$G:$I,3,FALSE),"")</f>
        <v>1</v>
      </c>
      <c r="E156" s="63">
        <f>IFERROR(VLOOKUP(B156,春関!$N:$P,3,FALSE),0)</f>
        <v>0</v>
      </c>
      <c r="F156" s="60">
        <f>IFERROR(VLOOKUP(B156,西日本!$N:$P,3,FALSE),0)</f>
        <v>0</v>
      </c>
      <c r="G156" s="46">
        <f>IFERROR(VLOOKUP(B156,選抜!$N:$P,3,FALSE),0)</f>
        <v>0</v>
      </c>
      <c r="H156" s="60">
        <f>IFERROR(VLOOKUP(B156,秋関!$N:$P,3,FALSE),0)</f>
        <v>0</v>
      </c>
      <c r="I156" s="63">
        <f>IFERROR(VLOOKUP(B156,インカレ!$N:$P,3,FALSE),0)</f>
        <v>0</v>
      </c>
      <c r="J156" s="73">
        <f>IFERROR(VLOOKUP(B156,新人戦!$N:$P,3,FALSE),0)</f>
        <v>0</v>
      </c>
      <c r="K156" s="61">
        <f t="shared" si="9"/>
        <v>0</v>
      </c>
    </row>
    <row r="157" spans="1:11">
      <c r="A157" s="64">
        <f t="shared" si="8"/>
        <v>11</v>
      </c>
      <c r="B157" s="89" t="str">
        <f>選手!G155</f>
        <v>東 航希</v>
      </c>
      <c r="C157" s="63" t="str">
        <f>IFERROR(VLOOKUP(B157,選手!$G:$I,2,FALSE),"")</f>
        <v>立命館大学</v>
      </c>
      <c r="D157" s="60">
        <f>IFERROR(VLOOKUP(B157,選手!$G:$I,3,FALSE),"")</f>
        <v>4</v>
      </c>
      <c r="E157" s="63">
        <f>IFERROR(VLOOKUP(B157,春関!$N:$P,3,FALSE),0)</f>
        <v>0</v>
      </c>
      <c r="F157" s="60">
        <f>IFERROR(VLOOKUP(B157,西日本!$N:$P,3,FALSE),0)</f>
        <v>0</v>
      </c>
      <c r="G157" s="46">
        <f>IFERROR(VLOOKUP(B157,選抜!$N:$P,3,FALSE),0)</f>
        <v>0</v>
      </c>
      <c r="H157" s="60">
        <f>IFERROR(VLOOKUP(B157,秋関!$N:$P,3,FALSE),0)</f>
        <v>0</v>
      </c>
      <c r="I157" s="63">
        <f>IFERROR(VLOOKUP(B157,インカレ!$N:$P,3,FALSE),0)</f>
        <v>0</v>
      </c>
      <c r="J157" s="73">
        <f>IFERROR(VLOOKUP(B157,新人戦!$N:$P,3,FALSE),0)</f>
        <v>0</v>
      </c>
      <c r="K157" s="61">
        <f t="shared" si="9"/>
        <v>0</v>
      </c>
    </row>
    <row r="158" spans="1:11">
      <c r="A158" s="64">
        <f t="shared" si="8"/>
        <v>11</v>
      </c>
      <c r="B158" s="89" t="str">
        <f>選手!G156</f>
        <v>細川 泰智</v>
      </c>
      <c r="C158" s="63" t="str">
        <f>IFERROR(VLOOKUP(B158,選手!$G:$I,2,FALSE),"")</f>
        <v>立命館大学</v>
      </c>
      <c r="D158" s="60">
        <f>IFERROR(VLOOKUP(B158,選手!$G:$I,3,FALSE),"")</f>
        <v>3</v>
      </c>
      <c r="E158" s="63">
        <f>IFERROR(VLOOKUP(B158,春関!$N:$P,3,FALSE),0)</f>
        <v>0</v>
      </c>
      <c r="F158" s="60">
        <f>IFERROR(VLOOKUP(B158,西日本!$N:$P,3,FALSE),0)</f>
        <v>0</v>
      </c>
      <c r="G158" s="46">
        <f>IFERROR(VLOOKUP(B158,選抜!$N:$P,3,FALSE),0)</f>
        <v>0</v>
      </c>
      <c r="H158" s="60">
        <f>IFERROR(VLOOKUP(B158,秋関!$N:$P,3,FALSE),0)</f>
        <v>0</v>
      </c>
      <c r="I158" s="63">
        <f>IFERROR(VLOOKUP(B158,インカレ!$N:$P,3,FALSE),0)</f>
        <v>0</v>
      </c>
      <c r="J158" s="73">
        <f>IFERROR(VLOOKUP(B158,新人戦!$N:$P,3,FALSE),0)</f>
        <v>0</v>
      </c>
      <c r="K158" s="61">
        <f t="shared" si="9"/>
        <v>0</v>
      </c>
    </row>
    <row r="159" spans="1:11">
      <c r="A159" s="64">
        <f t="shared" si="8"/>
        <v>11</v>
      </c>
      <c r="B159" s="89" t="str">
        <f>選手!G157</f>
        <v>三浦 豪斗</v>
      </c>
      <c r="C159" s="63" t="str">
        <f>IFERROR(VLOOKUP(B159,選手!$G:$I,2,FALSE),"")</f>
        <v>立命館大学</v>
      </c>
      <c r="D159" s="60">
        <f>IFERROR(VLOOKUP(B159,選手!$G:$I,3,FALSE),"")</f>
        <v>3</v>
      </c>
      <c r="E159" s="63">
        <f>IFERROR(VLOOKUP(B159,春関!$N:$P,3,FALSE),0)</f>
        <v>0</v>
      </c>
      <c r="F159" s="60">
        <f>IFERROR(VLOOKUP(B159,西日本!$N:$P,3,FALSE),0)</f>
        <v>0</v>
      </c>
      <c r="G159" s="46">
        <f>IFERROR(VLOOKUP(B159,選抜!$N:$P,3,FALSE),0)</f>
        <v>0</v>
      </c>
      <c r="H159" s="60">
        <f>IFERROR(VLOOKUP(B159,秋関!$N:$P,3,FALSE),0)</f>
        <v>0</v>
      </c>
      <c r="I159" s="63">
        <f>IFERROR(VLOOKUP(B159,インカレ!$N:$P,3,FALSE),0)</f>
        <v>0</v>
      </c>
      <c r="J159" s="73">
        <f>IFERROR(VLOOKUP(B159,新人戦!$N:$P,3,FALSE),0)</f>
        <v>0</v>
      </c>
      <c r="K159" s="61">
        <f t="shared" si="9"/>
        <v>0</v>
      </c>
    </row>
    <row r="160" spans="1:11">
      <c r="A160" s="64">
        <f t="shared" si="8"/>
        <v>11</v>
      </c>
      <c r="B160" s="89" t="str">
        <f>選手!G158</f>
        <v>室谷内 涼</v>
      </c>
      <c r="C160" s="63" t="str">
        <f>IFERROR(VLOOKUP(B160,選手!$G:$I,2,FALSE),"")</f>
        <v>立命館大学</v>
      </c>
      <c r="D160" s="60">
        <f>IFERROR(VLOOKUP(B160,選手!$G:$I,3,FALSE),"")</f>
        <v>1</v>
      </c>
      <c r="E160" s="63">
        <f>IFERROR(VLOOKUP(B160,春関!$N:$P,3,FALSE),0)</f>
        <v>0</v>
      </c>
      <c r="F160" s="60">
        <f>IFERROR(VLOOKUP(B160,西日本!$N:$P,3,FALSE),0)</f>
        <v>0</v>
      </c>
      <c r="G160" s="46">
        <f>IFERROR(VLOOKUP(B160,選抜!$N:$P,3,FALSE),0)</f>
        <v>0</v>
      </c>
      <c r="H160" s="60">
        <f>IFERROR(VLOOKUP(B160,秋関!$N:$P,3,FALSE),0)</f>
        <v>0</v>
      </c>
      <c r="I160" s="63">
        <f>IFERROR(VLOOKUP(B160,インカレ!$N:$P,3,FALSE),0)</f>
        <v>0</v>
      </c>
      <c r="J160" s="73">
        <f>IFERROR(VLOOKUP(B160,新人戦!$N:$P,3,FALSE),0)</f>
        <v>0</v>
      </c>
      <c r="K160" s="61">
        <f t="shared" si="9"/>
        <v>0</v>
      </c>
    </row>
    <row r="161" spans="1:11">
      <c r="A161" s="64">
        <f t="shared" si="8"/>
        <v>11</v>
      </c>
      <c r="B161" s="89" t="str">
        <f>選手!G159</f>
        <v>太田 憲伸</v>
      </c>
      <c r="C161" s="63" t="str">
        <f>IFERROR(VLOOKUP(B161,選手!$G:$I,2,FALSE),"")</f>
        <v>立命館大学</v>
      </c>
      <c r="D161" s="60">
        <f>IFERROR(VLOOKUP(B161,選手!$G:$I,3,FALSE),"")</f>
        <v>1</v>
      </c>
      <c r="E161" s="63">
        <f>IFERROR(VLOOKUP(B161,春関!$N:$P,3,FALSE),0)</f>
        <v>0</v>
      </c>
      <c r="F161" s="60">
        <f>IFERROR(VLOOKUP(B161,西日本!$N:$P,3,FALSE),0)</f>
        <v>0</v>
      </c>
      <c r="G161" s="46">
        <f>IFERROR(VLOOKUP(B161,選抜!$N:$P,3,FALSE),0)</f>
        <v>0</v>
      </c>
      <c r="H161" s="60">
        <f>IFERROR(VLOOKUP(B161,秋関!$N:$P,3,FALSE),0)</f>
        <v>0</v>
      </c>
      <c r="I161" s="63">
        <f>IFERROR(VLOOKUP(B161,インカレ!$N:$P,3,FALSE),0)</f>
        <v>0</v>
      </c>
      <c r="J161" s="73">
        <f>IFERROR(VLOOKUP(B161,新人戦!$N:$P,3,FALSE),0)</f>
        <v>0</v>
      </c>
      <c r="K161" s="61">
        <f t="shared" si="9"/>
        <v>0</v>
      </c>
    </row>
    <row r="162" spans="1:11">
      <c r="A162" s="64">
        <f t="shared" ref="A162:A190" si="10">RANK($K162,$K:$K)</f>
        <v>11</v>
      </c>
      <c r="B162" s="89" t="str">
        <f>選手!G160</f>
        <v>柴田 篤矢</v>
      </c>
      <c r="C162" s="63" t="str">
        <f>IFERROR(VLOOKUP(B162,選手!$G:$I,2,FALSE),"")</f>
        <v>神戸大学</v>
      </c>
      <c r="D162" s="60">
        <f>IFERROR(VLOOKUP(B162,選手!$G:$I,3,FALSE),"")</f>
        <v>4</v>
      </c>
      <c r="E162" s="63">
        <f>IFERROR(VLOOKUP(B162,春関!$N:$P,3,FALSE),0)</f>
        <v>0</v>
      </c>
      <c r="F162" s="60">
        <f>IFERROR(VLOOKUP(B162,西日本!$N:$P,3,FALSE),0)</f>
        <v>0</v>
      </c>
      <c r="G162" s="46">
        <f>IFERROR(VLOOKUP(B162,選抜!$N:$P,3,FALSE),0)</f>
        <v>0</v>
      </c>
      <c r="H162" s="60">
        <f>IFERROR(VLOOKUP(B162,秋関!$N:$P,3,FALSE),0)</f>
        <v>0</v>
      </c>
      <c r="I162" s="63">
        <f>IFERROR(VLOOKUP(B162,インカレ!$N:$P,3,FALSE),0)</f>
        <v>0</v>
      </c>
      <c r="J162" s="73">
        <f>IFERROR(VLOOKUP(B162,新人戦!$N:$P,3,FALSE),0)</f>
        <v>0</v>
      </c>
      <c r="K162" s="61">
        <f t="shared" ref="K162:K193" si="11">LARGE(E162:J162,1)+LARGE(E162:J162,2)+LARGE(E162:J162,3)</f>
        <v>0</v>
      </c>
    </row>
    <row r="163" spans="1:11">
      <c r="A163" s="64">
        <f t="shared" si="10"/>
        <v>11</v>
      </c>
      <c r="B163" s="89" t="str">
        <f>選手!G161</f>
        <v>石井 匠</v>
      </c>
      <c r="C163" s="63" t="str">
        <f>IFERROR(VLOOKUP(B163,選手!$G:$I,2,FALSE),"")</f>
        <v>神戸大学</v>
      </c>
      <c r="D163" s="60">
        <f>IFERROR(VLOOKUP(B163,選手!$G:$I,3,FALSE),"")</f>
        <v>3</v>
      </c>
      <c r="E163" s="63">
        <f>IFERROR(VLOOKUP(B163,春関!$N:$P,3,FALSE),0)</f>
        <v>0</v>
      </c>
      <c r="F163" s="60">
        <f>IFERROR(VLOOKUP(B163,西日本!$N:$P,3,FALSE),0)</f>
        <v>0</v>
      </c>
      <c r="G163" s="46">
        <f>IFERROR(VLOOKUP(B163,選抜!$N:$P,3,FALSE),0)</f>
        <v>0</v>
      </c>
      <c r="H163" s="60">
        <f>IFERROR(VLOOKUP(B163,秋関!$N:$P,3,FALSE),0)</f>
        <v>0</v>
      </c>
      <c r="I163" s="63">
        <f>IFERROR(VLOOKUP(B163,インカレ!$N:$P,3,FALSE),0)</f>
        <v>0</v>
      </c>
      <c r="J163" s="73">
        <f>IFERROR(VLOOKUP(B163,新人戦!$N:$P,3,FALSE),0)</f>
        <v>0</v>
      </c>
      <c r="K163" s="61">
        <f t="shared" si="11"/>
        <v>0</v>
      </c>
    </row>
    <row r="164" spans="1:11">
      <c r="A164" s="64">
        <f t="shared" si="10"/>
        <v>11</v>
      </c>
      <c r="B164" s="89" t="str">
        <f>選手!G162</f>
        <v>井上 拓海</v>
      </c>
      <c r="C164" s="63" t="str">
        <f>IFERROR(VLOOKUP(B164,選手!$G:$I,2,FALSE),"")</f>
        <v>神戸大学</v>
      </c>
      <c r="D164" s="60">
        <f>IFERROR(VLOOKUP(B164,選手!$G:$I,3,FALSE),"")</f>
        <v>3</v>
      </c>
      <c r="E164" s="63">
        <f>IFERROR(VLOOKUP(B164,春関!$N:$P,3,FALSE),0)</f>
        <v>0</v>
      </c>
      <c r="F164" s="60">
        <f>IFERROR(VLOOKUP(B164,西日本!$N:$P,3,FALSE),0)</f>
        <v>0</v>
      </c>
      <c r="G164" s="46">
        <f>IFERROR(VLOOKUP(B164,選抜!$N:$P,3,FALSE),0)</f>
        <v>0</v>
      </c>
      <c r="H164" s="60">
        <f>IFERROR(VLOOKUP(B164,秋関!$N:$P,3,FALSE),0)</f>
        <v>0</v>
      </c>
      <c r="I164" s="63">
        <f>IFERROR(VLOOKUP(B164,インカレ!$N:$P,3,FALSE),0)</f>
        <v>0</v>
      </c>
      <c r="J164" s="73">
        <f>IFERROR(VLOOKUP(B164,新人戦!$N:$P,3,FALSE),0)</f>
        <v>0</v>
      </c>
      <c r="K164" s="61">
        <f t="shared" si="11"/>
        <v>0</v>
      </c>
    </row>
    <row r="165" spans="1:11">
      <c r="A165" s="64">
        <f t="shared" si="10"/>
        <v>11</v>
      </c>
      <c r="B165" s="89" t="str">
        <f>選手!G163</f>
        <v>木透 慶一郎</v>
      </c>
      <c r="C165" s="63" t="str">
        <f>IFERROR(VLOOKUP(B165,選手!$G:$I,2,FALSE),"")</f>
        <v>神戸大学</v>
      </c>
      <c r="D165" s="60">
        <f>IFERROR(VLOOKUP(B165,選手!$G:$I,3,FALSE),"")</f>
        <v>3</v>
      </c>
      <c r="E165" s="63">
        <f>IFERROR(VLOOKUP(B165,春関!$N:$P,3,FALSE),0)</f>
        <v>0</v>
      </c>
      <c r="F165" s="60">
        <f>IFERROR(VLOOKUP(B165,西日本!$N:$P,3,FALSE),0)</f>
        <v>0</v>
      </c>
      <c r="G165" s="46">
        <f>IFERROR(VLOOKUP(B165,選抜!$N:$P,3,FALSE),0)</f>
        <v>0</v>
      </c>
      <c r="H165" s="60">
        <f>IFERROR(VLOOKUP(B165,秋関!$N:$P,3,FALSE),0)</f>
        <v>0</v>
      </c>
      <c r="I165" s="63">
        <f>IFERROR(VLOOKUP(B165,インカレ!$N:$P,3,FALSE),0)</f>
        <v>0</v>
      </c>
      <c r="J165" s="73">
        <f>IFERROR(VLOOKUP(B165,新人戦!$N:$P,3,FALSE),0)</f>
        <v>0</v>
      </c>
      <c r="K165" s="61">
        <f t="shared" si="11"/>
        <v>0</v>
      </c>
    </row>
    <row r="166" spans="1:11">
      <c r="A166" s="64">
        <f t="shared" si="10"/>
        <v>11</v>
      </c>
      <c r="B166" s="89" t="str">
        <f>選手!G164</f>
        <v>土岐 恭司</v>
      </c>
      <c r="C166" s="63" t="str">
        <f>IFERROR(VLOOKUP(B166,選手!$G:$I,2,FALSE),"")</f>
        <v>神戸大学</v>
      </c>
      <c r="D166" s="60">
        <f>IFERROR(VLOOKUP(B166,選手!$G:$I,3,FALSE),"")</f>
        <v>3</v>
      </c>
      <c r="E166" s="63">
        <f>IFERROR(VLOOKUP(B166,春関!$N:$P,3,FALSE),0)</f>
        <v>0</v>
      </c>
      <c r="F166" s="60">
        <f>IFERROR(VLOOKUP(B166,西日本!$N:$P,3,FALSE),0)</f>
        <v>0</v>
      </c>
      <c r="G166" s="46">
        <f>IFERROR(VLOOKUP(B166,選抜!$N:$P,3,FALSE),0)</f>
        <v>0</v>
      </c>
      <c r="H166" s="60">
        <f>IFERROR(VLOOKUP(B166,秋関!$N:$P,3,FALSE),0)</f>
        <v>0</v>
      </c>
      <c r="I166" s="63">
        <f>IFERROR(VLOOKUP(B166,インカレ!$N:$P,3,FALSE),0)</f>
        <v>0</v>
      </c>
      <c r="J166" s="73">
        <f>IFERROR(VLOOKUP(B166,新人戦!$N:$P,3,FALSE),0)</f>
        <v>0</v>
      </c>
      <c r="K166" s="61">
        <f t="shared" si="11"/>
        <v>0</v>
      </c>
    </row>
    <row r="167" spans="1:11">
      <c r="A167" s="64">
        <f t="shared" si="10"/>
        <v>11</v>
      </c>
      <c r="B167" s="89" t="str">
        <f>選手!G165</f>
        <v>志賀 優</v>
      </c>
      <c r="C167" s="63" t="str">
        <f>IFERROR(VLOOKUP(B167,選手!$G:$I,2,FALSE),"")</f>
        <v>神戸大学</v>
      </c>
      <c r="D167" s="60">
        <f>IFERROR(VLOOKUP(B167,選手!$G:$I,3,FALSE),"")</f>
        <v>3</v>
      </c>
      <c r="E167" s="63">
        <f>IFERROR(VLOOKUP(B167,春関!$N:$P,3,FALSE),0)</f>
        <v>0</v>
      </c>
      <c r="F167" s="60">
        <f>IFERROR(VLOOKUP(B167,西日本!$N:$P,3,FALSE),0)</f>
        <v>0</v>
      </c>
      <c r="G167" s="46">
        <f>IFERROR(VLOOKUP(B167,選抜!$N:$P,3,FALSE),0)</f>
        <v>0</v>
      </c>
      <c r="H167" s="60">
        <f>IFERROR(VLOOKUP(B167,秋関!$N:$P,3,FALSE),0)</f>
        <v>0</v>
      </c>
      <c r="I167" s="63">
        <f>IFERROR(VLOOKUP(B167,インカレ!$N:$P,3,FALSE),0)</f>
        <v>0</v>
      </c>
      <c r="J167" s="73">
        <f>IFERROR(VLOOKUP(B167,新人戦!$N:$P,3,FALSE),0)</f>
        <v>0</v>
      </c>
      <c r="K167" s="61">
        <f t="shared" si="11"/>
        <v>0</v>
      </c>
    </row>
    <row r="168" spans="1:11">
      <c r="A168" s="64">
        <f t="shared" si="10"/>
        <v>11</v>
      </c>
      <c r="B168" s="89" t="str">
        <f>選手!G166</f>
        <v>佐藤 正宗</v>
      </c>
      <c r="C168" s="63" t="str">
        <f>IFERROR(VLOOKUP(B168,選手!$G:$I,2,FALSE),"")</f>
        <v>神戸大学</v>
      </c>
      <c r="D168" s="60">
        <f>IFERROR(VLOOKUP(B168,選手!$G:$I,3,FALSE),"")</f>
        <v>3</v>
      </c>
      <c r="E168" s="63">
        <f>IFERROR(VLOOKUP(B168,春関!$N:$P,3,FALSE),0)</f>
        <v>0</v>
      </c>
      <c r="F168" s="60">
        <f>IFERROR(VLOOKUP(B168,西日本!$N:$P,3,FALSE),0)</f>
        <v>0</v>
      </c>
      <c r="G168" s="46">
        <f>IFERROR(VLOOKUP(B168,選抜!$N:$P,3,FALSE),0)</f>
        <v>0</v>
      </c>
      <c r="H168" s="60">
        <f>IFERROR(VLOOKUP(B168,秋関!$N:$P,3,FALSE),0)</f>
        <v>0</v>
      </c>
      <c r="I168" s="63">
        <f>IFERROR(VLOOKUP(B168,インカレ!$N:$P,3,FALSE),0)</f>
        <v>0</v>
      </c>
      <c r="J168" s="73">
        <f>IFERROR(VLOOKUP(B168,新人戦!$N:$P,3,FALSE),0)</f>
        <v>0</v>
      </c>
      <c r="K168" s="61">
        <f t="shared" si="11"/>
        <v>0</v>
      </c>
    </row>
    <row r="169" spans="1:11">
      <c r="A169" s="64">
        <f t="shared" si="10"/>
        <v>11</v>
      </c>
      <c r="B169" s="89" t="str">
        <f>選手!G167</f>
        <v>田中 優多</v>
      </c>
      <c r="C169" s="63" t="str">
        <f>IFERROR(VLOOKUP(B169,選手!$G:$I,2,FALSE),"")</f>
        <v>神戸大学</v>
      </c>
      <c r="D169" s="60">
        <f>IFERROR(VLOOKUP(B169,選手!$G:$I,3,FALSE),"")</f>
        <v>3</v>
      </c>
      <c r="E169" s="63">
        <f>IFERROR(VLOOKUP(B169,春関!$N:$P,3,FALSE),0)</f>
        <v>0</v>
      </c>
      <c r="F169" s="60">
        <f>IFERROR(VLOOKUP(B169,西日本!$N:$P,3,FALSE),0)</f>
        <v>0</v>
      </c>
      <c r="G169" s="46">
        <f>IFERROR(VLOOKUP(B169,選抜!$N:$P,3,FALSE),0)</f>
        <v>0</v>
      </c>
      <c r="H169" s="60">
        <f>IFERROR(VLOOKUP(B169,秋関!$N:$P,3,FALSE),0)</f>
        <v>0</v>
      </c>
      <c r="I169" s="63">
        <f>IFERROR(VLOOKUP(B169,インカレ!$N:$P,3,FALSE),0)</f>
        <v>0</v>
      </c>
      <c r="J169" s="73">
        <f>IFERROR(VLOOKUP(B169,新人戦!$N:$P,3,FALSE),0)</f>
        <v>0</v>
      </c>
      <c r="K169" s="61">
        <f t="shared" si="11"/>
        <v>0</v>
      </c>
    </row>
    <row r="170" spans="1:11">
      <c r="A170" s="64">
        <f t="shared" si="10"/>
        <v>11</v>
      </c>
      <c r="B170" s="89" t="str">
        <f>選手!G168</f>
        <v>石川 大揮</v>
      </c>
      <c r="C170" s="63" t="str">
        <f>IFERROR(VLOOKUP(B170,選手!$G:$I,2,FALSE),"")</f>
        <v>神戸大学</v>
      </c>
      <c r="D170" s="60">
        <f>IFERROR(VLOOKUP(B170,選手!$G:$I,3,FALSE),"")</f>
        <v>2</v>
      </c>
      <c r="E170" s="63">
        <f>IFERROR(VLOOKUP(B170,春関!$N:$P,3,FALSE),0)</f>
        <v>0</v>
      </c>
      <c r="F170" s="60">
        <f>IFERROR(VLOOKUP(B170,西日本!$N:$P,3,FALSE),0)</f>
        <v>0</v>
      </c>
      <c r="G170" s="46">
        <f>IFERROR(VLOOKUP(B170,選抜!$N:$P,3,FALSE),0)</f>
        <v>0</v>
      </c>
      <c r="H170" s="60">
        <f>IFERROR(VLOOKUP(B170,秋関!$N:$P,3,FALSE),0)</f>
        <v>0</v>
      </c>
      <c r="I170" s="63">
        <f>IFERROR(VLOOKUP(B170,インカレ!$N:$P,3,FALSE),0)</f>
        <v>0</v>
      </c>
      <c r="J170" s="73">
        <f>IFERROR(VLOOKUP(B170,新人戦!$N:$P,3,FALSE),0)</f>
        <v>0</v>
      </c>
      <c r="K170" s="61">
        <f t="shared" si="11"/>
        <v>0</v>
      </c>
    </row>
    <row r="171" spans="1:11">
      <c r="A171" s="59">
        <f t="shared" si="10"/>
        <v>11</v>
      </c>
      <c r="B171" s="89" t="str">
        <f>選手!G169</f>
        <v>池島 蓮</v>
      </c>
      <c r="C171" s="46" t="str">
        <f>IFERROR(VLOOKUP(B171,選手!$G:$I,2,FALSE),"")</f>
        <v>神戸大学</v>
      </c>
      <c r="D171" s="46">
        <f>IFERROR(VLOOKUP(B171,選手!$G:$I,3,FALSE),"")</f>
        <v>2</v>
      </c>
      <c r="E171" s="46">
        <f>IFERROR(VLOOKUP(B171,春関!$N:$P,3,FALSE),0)</f>
        <v>0</v>
      </c>
      <c r="F171" s="46">
        <f>IFERROR(VLOOKUP(B171,西日本!$N:$P,3,FALSE),0)</f>
        <v>0</v>
      </c>
      <c r="G171" s="46">
        <f>IFERROR(VLOOKUP(B171,選抜!$N:$P,3,FALSE),0)</f>
        <v>0</v>
      </c>
      <c r="H171" s="46">
        <f>IFERROR(VLOOKUP(B171,秋関!$N:$P,3,FALSE),0)</f>
        <v>0</v>
      </c>
      <c r="I171" s="61">
        <f>IFERROR(VLOOKUP(B171,インカレ!$N:$P,3,FALSE),0)</f>
        <v>0</v>
      </c>
      <c r="J171" s="61">
        <f>IFERROR(VLOOKUP(B171,新人戦!$N:$P,3,FALSE),0)</f>
        <v>0</v>
      </c>
      <c r="K171" s="61">
        <f t="shared" si="11"/>
        <v>0</v>
      </c>
    </row>
    <row r="172" spans="1:11">
      <c r="A172" s="80">
        <f t="shared" si="10"/>
        <v>11</v>
      </c>
      <c r="B172" s="89" t="str">
        <f>選手!G170</f>
        <v>松室 佑直</v>
      </c>
      <c r="C172" s="64" t="str">
        <f>IFERROR(VLOOKUP(B172,選手!$G:$I,2,FALSE),"")</f>
        <v>神戸大学</v>
      </c>
      <c r="D172" s="64">
        <f>IFERROR(VLOOKUP(B172,選手!$G:$I,3,FALSE),"")</f>
        <v>2</v>
      </c>
      <c r="E172" s="64">
        <f>IFERROR(VLOOKUP(B172,春関!$N:$P,3,FALSE),0)</f>
        <v>0</v>
      </c>
      <c r="F172" s="64">
        <f>IFERROR(VLOOKUP(B172,西日本!$N:$P,3,FALSE),0)</f>
        <v>0</v>
      </c>
      <c r="G172" s="64">
        <f>IFERROR(VLOOKUP(B172,選抜!$N:$P,3,FALSE),0)</f>
        <v>0</v>
      </c>
      <c r="H172" s="64">
        <f>IFERROR(VLOOKUP(B172,秋関!$N:$P,3,FALSE),0)</f>
        <v>0</v>
      </c>
      <c r="I172" s="79">
        <f>IFERROR(VLOOKUP(B172,インカレ!$N:$P,3,FALSE),0)</f>
        <v>0</v>
      </c>
      <c r="J172" s="64">
        <f>IFERROR(VLOOKUP(B172,新人戦!$N:$P,3,FALSE),0)</f>
        <v>0</v>
      </c>
      <c r="K172" s="79">
        <f t="shared" si="11"/>
        <v>0</v>
      </c>
    </row>
    <row r="173" spans="1:11">
      <c r="A173" s="80">
        <f t="shared" si="10"/>
        <v>11</v>
      </c>
      <c r="B173" s="89" t="str">
        <f>選手!G171</f>
        <v>広野 翔</v>
      </c>
      <c r="C173" s="64" t="str">
        <f>IFERROR(VLOOKUP(B173,選手!$G:$I,2,FALSE),"")</f>
        <v>神戸大学</v>
      </c>
      <c r="D173" s="64">
        <f>IFERROR(VLOOKUP(B173,選手!$G:$I,3,FALSE),"")</f>
        <v>2</v>
      </c>
      <c r="E173" s="64">
        <f>IFERROR(VLOOKUP(B173,春関!$N:$P,3,FALSE),0)</f>
        <v>0</v>
      </c>
      <c r="F173" s="64">
        <f>IFERROR(VLOOKUP(B173,西日本!$N:$P,3,FALSE),0)</f>
        <v>0</v>
      </c>
      <c r="G173" s="64">
        <f>IFERROR(VLOOKUP(B173,選抜!$N:$P,3,FALSE),0)</f>
        <v>0</v>
      </c>
      <c r="H173" s="64">
        <f>IFERROR(VLOOKUP(B173,秋関!$N:$P,3,FALSE),0)</f>
        <v>0</v>
      </c>
      <c r="I173" s="79">
        <f>IFERROR(VLOOKUP(B173,インカレ!$N:$P,3,FALSE),0)</f>
        <v>0</v>
      </c>
      <c r="J173" s="64">
        <f>IFERROR(VLOOKUP(B173,新人戦!$N:$P,3,FALSE),0)</f>
        <v>0</v>
      </c>
      <c r="K173" s="79">
        <f t="shared" si="11"/>
        <v>0</v>
      </c>
    </row>
    <row r="174" spans="1:11">
      <c r="A174" s="80">
        <f t="shared" si="10"/>
        <v>11</v>
      </c>
      <c r="B174" s="89" t="str">
        <f>選手!G172</f>
        <v>松本 吏生</v>
      </c>
      <c r="C174" s="64" t="str">
        <f>IFERROR(VLOOKUP(B174,選手!$G:$I,2,FALSE),"")</f>
        <v>神戸大学</v>
      </c>
      <c r="D174" s="64">
        <f>IFERROR(VLOOKUP(B174,選手!$G:$I,3,FALSE),"")</f>
        <v>2</v>
      </c>
      <c r="E174" s="64">
        <f>IFERROR(VLOOKUP(B174,春関!$N:$P,3,FALSE),0)</f>
        <v>0</v>
      </c>
      <c r="F174" s="64">
        <f>IFERROR(VLOOKUP(B174,西日本!$N:$P,3,FALSE),0)</f>
        <v>0</v>
      </c>
      <c r="G174" s="64">
        <f>IFERROR(VLOOKUP(B174,選抜!$N:$P,3,FALSE),0)</f>
        <v>0</v>
      </c>
      <c r="H174" s="64">
        <f>IFERROR(VLOOKUP(B174,秋関!$N:$P,3,FALSE),0)</f>
        <v>0</v>
      </c>
      <c r="I174" s="79">
        <f>IFERROR(VLOOKUP(B174,インカレ!$N:$P,3,FALSE),0)</f>
        <v>0</v>
      </c>
      <c r="J174" s="64">
        <f>IFERROR(VLOOKUP(B174,新人戦!$N:$P,3,FALSE),0)</f>
        <v>0</v>
      </c>
      <c r="K174" s="79">
        <f t="shared" si="11"/>
        <v>0</v>
      </c>
    </row>
    <row r="175" spans="1:11">
      <c r="A175" s="80">
        <f t="shared" si="10"/>
        <v>11</v>
      </c>
      <c r="B175" s="89" t="str">
        <f>選手!G173</f>
        <v>塚野周平</v>
      </c>
      <c r="C175" s="64" t="str">
        <f>IFERROR(VLOOKUP(B175,選手!$G:$I,2,FALSE),"")</f>
        <v>神戸大学</v>
      </c>
      <c r="D175" s="64">
        <f>IFERROR(VLOOKUP(B175,選手!$G:$I,3,FALSE),"")</f>
        <v>2</v>
      </c>
      <c r="E175" s="64">
        <f>IFERROR(VLOOKUP(B175,春関!$N:$P,3,FALSE),0)</f>
        <v>0</v>
      </c>
      <c r="F175" s="64">
        <f>IFERROR(VLOOKUP(B175,西日本!$N:$P,3,FALSE),0)</f>
        <v>0</v>
      </c>
      <c r="G175" s="64">
        <f>IFERROR(VLOOKUP(B175,選抜!$N:$P,3,FALSE),0)</f>
        <v>0</v>
      </c>
      <c r="H175" s="64">
        <f>IFERROR(VLOOKUP(B175,秋関!$N:$P,3,FALSE),0)</f>
        <v>0</v>
      </c>
      <c r="I175" s="79">
        <f>IFERROR(VLOOKUP(B175,インカレ!$N:$P,3,FALSE),0)</f>
        <v>0</v>
      </c>
      <c r="J175" s="64">
        <f>IFERROR(VLOOKUP(B175,新人戦!$N:$P,3,FALSE),0)</f>
        <v>0</v>
      </c>
      <c r="K175" s="79">
        <f t="shared" si="11"/>
        <v>0</v>
      </c>
    </row>
    <row r="176" spans="1:11">
      <c r="A176" s="80">
        <f t="shared" si="10"/>
        <v>11</v>
      </c>
      <c r="B176" s="89" t="str">
        <f>選手!G174</f>
        <v>中村航史郎</v>
      </c>
      <c r="C176" s="64" t="str">
        <f>IFERROR(VLOOKUP(B176,選手!$G:$I,2,FALSE),"")</f>
        <v>神戸大学</v>
      </c>
      <c r="D176" s="64">
        <f>IFERROR(VLOOKUP(B176,選手!$G:$I,3,FALSE),"")</f>
        <v>2</v>
      </c>
      <c r="E176" s="64">
        <f>IFERROR(VLOOKUP(B176,春関!$N:$P,3,FALSE),0)</f>
        <v>0</v>
      </c>
      <c r="F176" s="64">
        <f>IFERROR(VLOOKUP(B176,西日本!$N:$P,3,FALSE),0)</f>
        <v>0</v>
      </c>
      <c r="G176" s="64">
        <f>IFERROR(VLOOKUP(B176,選抜!$N:$P,3,FALSE),0)</f>
        <v>0</v>
      </c>
      <c r="H176" s="64">
        <f>IFERROR(VLOOKUP(B176,秋関!$N:$P,3,FALSE),0)</f>
        <v>0</v>
      </c>
      <c r="I176" s="79">
        <f>IFERROR(VLOOKUP(B176,インカレ!$N:$P,3,FALSE),0)</f>
        <v>0</v>
      </c>
      <c r="J176" s="64">
        <f>IFERROR(VLOOKUP(B176,新人戦!$N:$P,3,FALSE),0)</f>
        <v>0</v>
      </c>
      <c r="K176" s="79">
        <f t="shared" si="11"/>
        <v>0</v>
      </c>
    </row>
    <row r="177" spans="1:11">
      <c r="A177" s="80">
        <f t="shared" si="10"/>
        <v>11</v>
      </c>
      <c r="B177" s="89" t="str">
        <f>選手!G175</f>
        <v>米山幸太郎</v>
      </c>
      <c r="C177" s="64" t="str">
        <f>IFERROR(VLOOKUP(B177,選手!$G:$I,2,FALSE),"")</f>
        <v>神戸大学</v>
      </c>
      <c r="D177" s="64">
        <f>IFERROR(VLOOKUP(B177,選手!$G:$I,3,FALSE),"")</f>
        <v>1</v>
      </c>
      <c r="E177" s="64">
        <f>IFERROR(VLOOKUP(B177,春関!$N:$P,3,FALSE),0)</f>
        <v>0</v>
      </c>
      <c r="F177" s="64">
        <f>IFERROR(VLOOKUP(B177,西日本!$N:$P,3,FALSE),0)</f>
        <v>0</v>
      </c>
      <c r="G177" s="64">
        <f>IFERROR(VLOOKUP(B177,選抜!$N:$P,3,FALSE),0)</f>
        <v>0</v>
      </c>
      <c r="H177" s="64">
        <f>IFERROR(VLOOKUP(B177,秋関!$N:$P,3,FALSE),0)</f>
        <v>0</v>
      </c>
      <c r="I177" s="79">
        <f>IFERROR(VLOOKUP(B177,インカレ!$N:$P,3,FALSE),0)</f>
        <v>0</v>
      </c>
      <c r="J177" s="64">
        <f>IFERROR(VLOOKUP(B177,新人戦!$N:$P,3,FALSE),0)</f>
        <v>0</v>
      </c>
      <c r="K177" s="79">
        <f t="shared" si="11"/>
        <v>0</v>
      </c>
    </row>
    <row r="178" spans="1:11">
      <c r="A178" s="80">
        <f t="shared" si="10"/>
        <v>11</v>
      </c>
      <c r="B178" s="89" t="str">
        <f>選手!G176</f>
        <v>渡邊響</v>
      </c>
      <c r="C178" s="64" t="str">
        <f>IFERROR(VLOOKUP(B178,選手!$G:$I,2,FALSE),"")</f>
        <v>神戸大学</v>
      </c>
      <c r="D178" s="64">
        <f>IFERROR(VLOOKUP(B178,選手!$G:$I,3,FALSE),"")</f>
        <v>1</v>
      </c>
      <c r="E178" s="64">
        <f>IFERROR(VLOOKUP(B178,春関!$N:$P,3,FALSE),0)</f>
        <v>0</v>
      </c>
      <c r="F178" s="64">
        <f>IFERROR(VLOOKUP(B178,西日本!$N:$P,3,FALSE),0)</f>
        <v>0</v>
      </c>
      <c r="G178" s="64">
        <f>IFERROR(VLOOKUP(B178,選抜!$N:$P,3,FALSE),0)</f>
        <v>0</v>
      </c>
      <c r="H178" s="64">
        <f>IFERROR(VLOOKUP(B178,秋関!$N:$P,3,FALSE),0)</f>
        <v>0</v>
      </c>
      <c r="I178" s="79">
        <f>IFERROR(VLOOKUP(B178,インカレ!$N:$P,3,FALSE),0)</f>
        <v>0</v>
      </c>
      <c r="J178" s="64">
        <f>IFERROR(VLOOKUP(B178,新人戦!$N:$P,3,FALSE),0)</f>
        <v>0</v>
      </c>
      <c r="K178" s="79">
        <f t="shared" si="11"/>
        <v>0</v>
      </c>
    </row>
    <row r="179" spans="1:11">
      <c r="A179" s="80">
        <f t="shared" si="10"/>
        <v>11</v>
      </c>
      <c r="B179" s="89" t="str">
        <f>選手!G177</f>
        <v>内田 惟斗</v>
      </c>
      <c r="C179" s="64" t="str">
        <f>IFERROR(VLOOKUP(B179,選手!$G:$I,2,FALSE),"")</f>
        <v>岡山商科大学</v>
      </c>
      <c r="D179" s="64">
        <f>IFERROR(VLOOKUP(B179,選手!$G:$I,3,FALSE),"")</f>
        <v>4</v>
      </c>
      <c r="E179" s="64">
        <f>IFERROR(VLOOKUP(B179,春関!$N:$P,3,FALSE),0)</f>
        <v>0</v>
      </c>
      <c r="F179" s="64">
        <f>IFERROR(VLOOKUP(B179,西日本!$N:$P,3,FALSE),0)</f>
        <v>0</v>
      </c>
      <c r="G179" s="64">
        <f>IFERROR(VLOOKUP(B179,選抜!$N:$P,3,FALSE),0)</f>
        <v>0</v>
      </c>
      <c r="H179" s="64">
        <f>IFERROR(VLOOKUP(B179,秋関!$N:$P,3,FALSE),0)</f>
        <v>0</v>
      </c>
      <c r="I179" s="79">
        <f>IFERROR(VLOOKUP(B179,インカレ!$N:$P,3,FALSE),0)</f>
        <v>0</v>
      </c>
      <c r="J179" s="64">
        <f>IFERROR(VLOOKUP(B179,新人戦!$N:$P,3,FALSE),0)</f>
        <v>0</v>
      </c>
      <c r="K179" s="79">
        <f t="shared" si="11"/>
        <v>0</v>
      </c>
    </row>
    <row r="180" spans="1:11">
      <c r="A180" s="80">
        <f t="shared" si="10"/>
        <v>11</v>
      </c>
      <c r="B180" s="89" t="str">
        <f>選手!G180</f>
        <v>三宅 大喜</v>
      </c>
      <c r="C180" s="64" t="str">
        <f>IFERROR(VLOOKUP(B180,選手!$G:$I,2,FALSE),"")</f>
        <v>岡山商科大学</v>
      </c>
      <c r="D180" s="64">
        <f>IFERROR(VLOOKUP(B180,選手!$G:$I,3,FALSE),"")</f>
        <v>3</v>
      </c>
      <c r="E180" s="64">
        <f>IFERROR(VLOOKUP(B180,春関!$N:$P,3,FALSE),0)</f>
        <v>0</v>
      </c>
      <c r="F180" s="64">
        <f>IFERROR(VLOOKUP(B180,西日本!$N:$P,3,FALSE),0)</f>
        <v>0</v>
      </c>
      <c r="G180" s="64">
        <f>IFERROR(VLOOKUP(B180,選抜!$N:$P,3,FALSE),0)</f>
        <v>0</v>
      </c>
      <c r="H180" s="64">
        <f>IFERROR(VLOOKUP(B180,秋関!$N:$P,3,FALSE),0)</f>
        <v>0</v>
      </c>
      <c r="I180" s="79">
        <f>IFERROR(VLOOKUP(B180,インカレ!$N:$P,3,FALSE),0)</f>
        <v>0</v>
      </c>
      <c r="J180" s="64">
        <f>IFERROR(VLOOKUP(B180,新人戦!$N:$P,3,FALSE),0)</f>
        <v>0</v>
      </c>
      <c r="K180" s="79">
        <f t="shared" si="11"/>
        <v>0</v>
      </c>
    </row>
    <row r="181" spans="1:11">
      <c r="A181" s="80">
        <f t="shared" si="10"/>
        <v>11</v>
      </c>
      <c r="B181" s="89" t="str">
        <f>選手!G181</f>
        <v>戸田 陽翔</v>
      </c>
      <c r="C181" s="64" t="str">
        <f>IFERROR(VLOOKUP(B181,選手!$G:$I,2,FALSE),"")</f>
        <v>岡山商科大学</v>
      </c>
      <c r="D181" s="64">
        <f>IFERROR(VLOOKUP(B181,選手!$G:$I,3,FALSE),"")</f>
        <v>1</v>
      </c>
      <c r="E181" s="64">
        <f>IFERROR(VLOOKUP(B181,春関!$N:$P,3,FALSE),0)</f>
        <v>0</v>
      </c>
      <c r="F181" s="64">
        <f>IFERROR(VLOOKUP(B181,西日本!$N:$P,3,FALSE),0)</f>
        <v>0</v>
      </c>
      <c r="G181" s="64">
        <f>IFERROR(VLOOKUP(B181,選抜!$N:$P,3,FALSE),0)</f>
        <v>0</v>
      </c>
      <c r="H181" s="64">
        <f>IFERROR(VLOOKUP(B181,秋関!$N:$P,3,FALSE),0)</f>
        <v>0</v>
      </c>
      <c r="I181" s="79">
        <f>IFERROR(VLOOKUP(B181,インカレ!$N:$P,3,FALSE),0)</f>
        <v>0</v>
      </c>
      <c r="J181" s="64">
        <f>IFERROR(VLOOKUP(B181,新人戦!$N:$P,3,FALSE),0)</f>
        <v>0</v>
      </c>
      <c r="K181" s="79">
        <f t="shared" si="11"/>
        <v>0</v>
      </c>
    </row>
    <row r="182" spans="1:11">
      <c r="A182" s="80">
        <f t="shared" si="10"/>
        <v>11</v>
      </c>
      <c r="B182" s="89" t="str">
        <f>選手!G182</f>
        <v>布野 俊一朗</v>
      </c>
      <c r="C182" s="64" t="str">
        <f>IFERROR(VLOOKUP(B182,選手!$G:$I,2,FALSE),"")</f>
        <v>岡山商科大学</v>
      </c>
      <c r="D182" s="64">
        <f>IFERROR(VLOOKUP(B182,選手!$G:$I,3,FALSE),"")</f>
        <v>1</v>
      </c>
      <c r="E182" s="64">
        <f>IFERROR(VLOOKUP(B182,春関!$N:$P,3,FALSE),0)</f>
        <v>0</v>
      </c>
      <c r="F182" s="64">
        <f>IFERROR(VLOOKUP(B182,西日本!$N:$P,3,FALSE),0)</f>
        <v>0</v>
      </c>
      <c r="G182" s="64">
        <f>IFERROR(VLOOKUP(B182,選抜!$N:$P,3,FALSE),0)</f>
        <v>0</v>
      </c>
      <c r="H182" s="64">
        <f>IFERROR(VLOOKUP(B182,秋関!$N:$P,3,FALSE),0)</f>
        <v>0</v>
      </c>
      <c r="I182" s="79">
        <f>IFERROR(VLOOKUP(B182,インカレ!$N:$P,3,FALSE),0)</f>
        <v>0</v>
      </c>
      <c r="J182" s="64">
        <f>IFERROR(VLOOKUP(B182,新人戦!$N:$P,3,FALSE),0)</f>
        <v>0</v>
      </c>
      <c r="K182" s="79">
        <f t="shared" si="11"/>
        <v>0</v>
      </c>
    </row>
    <row r="183" spans="1:11">
      <c r="A183" s="80">
        <f t="shared" si="10"/>
        <v>11</v>
      </c>
      <c r="B183" s="89">
        <f>選手!G183</f>
        <v>0</v>
      </c>
      <c r="C183" s="64" t="str">
        <f>IFERROR(VLOOKUP(B183,選手!$G:$I,2,FALSE),"")</f>
        <v/>
      </c>
      <c r="D183" s="64" t="str">
        <f>IFERROR(VLOOKUP(B183,選手!$G:$I,3,FALSE),"")</f>
        <v/>
      </c>
      <c r="E183" s="64">
        <f>IFERROR(VLOOKUP(B183,春関!$N:$P,3,FALSE),0)</f>
        <v>0</v>
      </c>
      <c r="F183" s="64">
        <f>IFERROR(VLOOKUP(B183,西日本!$N:$P,3,FALSE),0)</f>
        <v>0</v>
      </c>
      <c r="G183" s="64">
        <f>IFERROR(VLOOKUP(B183,選抜!$N:$P,3,FALSE),0)</f>
        <v>0</v>
      </c>
      <c r="H183" s="64">
        <f>IFERROR(VLOOKUP(B183,秋関!$N:$P,3,FALSE),0)</f>
        <v>0</v>
      </c>
      <c r="I183" s="79">
        <f>IFERROR(VLOOKUP(B183,インカレ!$N:$P,3,FALSE),0)</f>
        <v>0</v>
      </c>
      <c r="J183" s="64">
        <f>IFERROR(VLOOKUP(B183,新人戦!$N:$P,3,FALSE),0)</f>
        <v>0</v>
      </c>
      <c r="K183" s="79">
        <f t="shared" si="11"/>
        <v>0</v>
      </c>
    </row>
    <row r="184" spans="1:11">
      <c r="A184" s="80">
        <f t="shared" si="10"/>
        <v>11</v>
      </c>
      <c r="B184" s="89">
        <f>選手!G184</f>
        <v>0</v>
      </c>
      <c r="C184" s="64" t="str">
        <f>IFERROR(VLOOKUP(B184,選手!$G:$I,2,FALSE),"")</f>
        <v/>
      </c>
      <c r="D184" s="64" t="str">
        <f>IFERROR(VLOOKUP(B184,選手!$G:$I,3,FALSE),"")</f>
        <v/>
      </c>
      <c r="E184" s="64">
        <f>IFERROR(VLOOKUP(B184,春関!$N:$P,3,FALSE),0)</f>
        <v>0</v>
      </c>
      <c r="F184" s="64">
        <f>IFERROR(VLOOKUP(B184,西日本!$N:$P,3,FALSE),0)</f>
        <v>0</v>
      </c>
      <c r="G184" s="64">
        <f>IFERROR(VLOOKUP(B184,選抜!$N:$P,3,FALSE),0)</f>
        <v>0</v>
      </c>
      <c r="H184" s="64">
        <f>IFERROR(VLOOKUP(B184,秋関!$N:$P,3,FALSE),0)</f>
        <v>0</v>
      </c>
      <c r="I184" s="79">
        <f>IFERROR(VLOOKUP(B184,インカレ!$N:$P,3,FALSE),0)</f>
        <v>0</v>
      </c>
      <c r="J184" s="64">
        <f>IFERROR(VLOOKUP(B184,新人戦!$N:$P,3,FALSE),0)</f>
        <v>0</v>
      </c>
      <c r="K184" s="79">
        <f t="shared" si="11"/>
        <v>0</v>
      </c>
    </row>
    <row r="185" spans="1:11">
      <c r="A185" s="80">
        <f t="shared" si="10"/>
        <v>11</v>
      </c>
      <c r="B185" s="89">
        <f>選手!G185</f>
        <v>0</v>
      </c>
      <c r="C185" s="64" t="str">
        <f>IFERROR(VLOOKUP(B185,選手!$G:$I,2,FALSE),"")</f>
        <v/>
      </c>
      <c r="D185" s="64" t="str">
        <f>IFERROR(VLOOKUP(B185,選手!$G:$I,3,FALSE),"")</f>
        <v/>
      </c>
      <c r="E185" s="64">
        <f>IFERROR(VLOOKUP(B185,春関!$N:$P,3,FALSE),0)</f>
        <v>0</v>
      </c>
      <c r="F185" s="64">
        <f>IFERROR(VLOOKUP(B185,西日本!$N:$P,3,FALSE),0)</f>
        <v>0</v>
      </c>
      <c r="G185" s="64">
        <f>IFERROR(VLOOKUP(B185,選抜!$N:$P,3,FALSE),0)</f>
        <v>0</v>
      </c>
      <c r="H185" s="64">
        <f>IFERROR(VLOOKUP(B185,秋関!$N:$P,3,FALSE),0)</f>
        <v>0</v>
      </c>
      <c r="I185" s="79">
        <f>IFERROR(VLOOKUP(B185,インカレ!$N:$P,3,FALSE),0)</f>
        <v>0</v>
      </c>
      <c r="J185" s="64">
        <f>IFERROR(VLOOKUP(B185,新人戦!$N:$P,3,FALSE),0)</f>
        <v>0</v>
      </c>
      <c r="K185" s="79">
        <f t="shared" si="11"/>
        <v>0</v>
      </c>
    </row>
    <row r="186" spans="1:11">
      <c r="A186" s="80">
        <f t="shared" si="10"/>
        <v>11</v>
      </c>
      <c r="B186" s="89">
        <f>選手!G186</f>
        <v>0</v>
      </c>
      <c r="C186" s="64" t="str">
        <f>IFERROR(VLOOKUP(B186,選手!$G:$I,2,FALSE),"")</f>
        <v/>
      </c>
      <c r="D186" s="64" t="str">
        <f>IFERROR(VLOOKUP(B186,選手!$G:$I,3,FALSE),"")</f>
        <v/>
      </c>
      <c r="E186" s="64">
        <f>IFERROR(VLOOKUP(B186,春関!$N:$P,3,FALSE),0)</f>
        <v>0</v>
      </c>
      <c r="F186" s="64">
        <f>IFERROR(VLOOKUP(B186,西日本!$N:$P,3,FALSE),0)</f>
        <v>0</v>
      </c>
      <c r="G186" s="64">
        <f>IFERROR(VLOOKUP(B186,選抜!$N:$P,3,FALSE),0)</f>
        <v>0</v>
      </c>
      <c r="H186" s="64">
        <f>IFERROR(VLOOKUP(B186,秋関!$N:$P,3,FALSE),0)</f>
        <v>0</v>
      </c>
      <c r="I186" s="79">
        <f>IFERROR(VLOOKUP(B186,インカレ!$N:$P,3,FALSE),0)</f>
        <v>0</v>
      </c>
      <c r="J186" s="64">
        <f>IFERROR(VLOOKUP(B186,新人戦!$N:$P,3,FALSE),0)</f>
        <v>0</v>
      </c>
      <c r="K186" s="79">
        <f t="shared" si="11"/>
        <v>0</v>
      </c>
    </row>
    <row r="187" spans="1:11">
      <c r="A187" s="80">
        <f t="shared" si="10"/>
        <v>11</v>
      </c>
      <c r="B187" s="89">
        <f>選手!G187</f>
        <v>0</v>
      </c>
      <c r="C187" s="64" t="str">
        <f>IFERROR(VLOOKUP(B187,選手!$G:$I,2,FALSE),"")</f>
        <v/>
      </c>
      <c r="D187" s="64" t="str">
        <f>IFERROR(VLOOKUP(B187,選手!$G:$I,3,FALSE),"")</f>
        <v/>
      </c>
      <c r="E187" s="64">
        <f>IFERROR(VLOOKUP(B187,春関!$N:$P,3,FALSE),0)</f>
        <v>0</v>
      </c>
      <c r="F187" s="64">
        <f>IFERROR(VLOOKUP(B187,西日本!$N:$P,3,FALSE),0)</f>
        <v>0</v>
      </c>
      <c r="G187" s="64">
        <f>IFERROR(VLOOKUP(B187,選抜!$N:$P,3,FALSE),0)</f>
        <v>0</v>
      </c>
      <c r="H187" s="64">
        <f>IFERROR(VLOOKUP(B187,秋関!$N:$P,3,FALSE),0)</f>
        <v>0</v>
      </c>
      <c r="I187" s="79">
        <f>IFERROR(VLOOKUP(B187,インカレ!$N:$P,3,FALSE),0)</f>
        <v>0</v>
      </c>
      <c r="J187" s="64">
        <f>IFERROR(VLOOKUP(B187,新人戦!$N:$P,3,FALSE),0)</f>
        <v>0</v>
      </c>
      <c r="K187" s="79">
        <f t="shared" si="11"/>
        <v>0</v>
      </c>
    </row>
    <row r="188" spans="1:11">
      <c r="A188" s="80">
        <f t="shared" si="10"/>
        <v>11</v>
      </c>
      <c r="B188" s="89">
        <f>選手!G188</f>
        <v>0</v>
      </c>
      <c r="C188" s="94" t="str">
        <f>IFERROR(VLOOKUP(B188,選手!$G:$I,2,FALSE),"")</f>
        <v/>
      </c>
      <c r="D188" s="94" t="str">
        <f>IFERROR(VLOOKUP(B188,選手!$G:$I,3,FALSE),"")</f>
        <v/>
      </c>
      <c r="E188" s="94">
        <f>IFERROR(VLOOKUP(B188,春関!$N:$P,3,FALSE),0)</f>
        <v>0</v>
      </c>
      <c r="F188" s="94">
        <f>IFERROR(VLOOKUP(B188,西日本!$N:$P,3,FALSE),0)</f>
        <v>0</v>
      </c>
      <c r="G188" s="94">
        <f>IFERROR(VLOOKUP(B188,選抜!$N:$P,3,FALSE),0)</f>
        <v>0</v>
      </c>
      <c r="H188" s="94">
        <f>IFERROR(VLOOKUP(B188,秋関!$N:$P,3,FALSE),0)</f>
        <v>0</v>
      </c>
      <c r="I188" s="79">
        <f>IFERROR(VLOOKUP(B188,インカレ!$N:$P,3,FALSE),0)</f>
        <v>0</v>
      </c>
      <c r="J188" s="76">
        <f>IFERROR(VLOOKUP(B188,新人戦!$N:$P,3,FALSE),0)</f>
        <v>0</v>
      </c>
      <c r="K188" s="79">
        <f t="shared" si="11"/>
        <v>0</v>
      </c>
    </row>
    <row r="189" spans="1:11">
      <c r="A189" s="80">
        <f t="shared" si="10"/>
        <v>11</v>
      </c>
      <c r="B189" s="89">
        <f>選手!G189</f>
        <v>0</v>
      </c>
      <c r="C189" s="94" t="str">
        <f>IFERROR(VLOOKUP(B189,選手!$G:$I,2,FALSE),"")</f>
        <v/>
      </c>
      <c r="D189" s="94" t="str">
        <f>IFERROR(VLOOKUP(B189,選手!$G:$I,3,FALSE),"")</f>
        <v/>
      </c>
      <c r="E189" s="94">
        <f>IFERROR(VLOOKUP(B189,春関!$N:$P,3,FALSE),0)</f>
        <v>0</v>
      </c>
      <c r="F189" s="94">
        <f>IFERROR(VLOOKUP(B189,西日本!$N:$P,3,FALSE),0)</f>
        <v>0</v>
      </c>
      <c r="G189" s="94">
        <f>IFERROR(VLOOKUP(B189,選抜!$N:$P,3,FALSE),0)</f>
        <v>0</v>
      </c>
      <c r="H189" s="94">
        <f>IFERROR(VLOOKUP(B189,秋関!$N:$P,3,FALSE),0)</f>
        <v>0</v>
      </c>
      <c r="I189" s="79">
        <f>IFERROR(VLOOKUP(B189,インカレ!$N:$P,3,FALSE),0)</f>
        <v>0</v>
      </c>
      <c r="J189" s="75">
        <f>IFERROR(VLOOKUP(B189,新人戦!$N:$P,3,FALSE),0)</f>
        <v>0</v>
      </c>
      <c r="K189" s="79">
        <f t="shared" si="11"/>
        <v>0</v>
      </c>
    </row>
    <row r="190" spans="1:11">
      <c r="A190" s="80">
        <f t="shared" si="10"/>
        <v>11</v>
      </c>
      <c r="B190" s="89">
        <f>選手!G190</f>
        <v>0</v>
      </c>
      <c r="C190" s="94" t="str">
        <f>IFERROR(VLOOKUP(B190,選手!$G:$I,2,FALSE),"")</f>
        <v/>
      </c>
      <c r="D190" s="94" t="str">
        <f>IFERROR(VLOOKUP(B190,選手!$G:$I,3,FALSE),"")</f>
        <v/>
      </c>
      <c r="E190" s="94">
        <f>IFERROR(VLOOKUP(B190,春関!$N:$P,3,FALSE),0)</f>
        <v>0</v>
      </c>
      <c r="F190" s="94">
        <f>IFERROR(VLOOKUP(B190,西日本!$N:$P,3,FALSE),0)</f>
        <v>0</v>
      </c>
      <c r="G190" s="94">
        <f>IFERROR(VLOOKUP(B190,選抜!$N:$P,3,FALSE),0)</f>
        <v>0</v>
      </c>
      <c r="H190" s="94">
        <f>IFERROR(VLOOKUP(B190,秋関!$N:$P,3,FALSE),0)</f>
        <v>0</v>
      </c>
      <c r="I190" s="79">
        <f>IFERROR(VLOOKUP(B190,インカレ!$N:$P,3,FALSE),0)</f>
        <v>0</v>
      </c>
      <c r="J190" s="75">
        <f>IFERROR(VLOOKUP(B190,新人戦!$N:$P,3,FALSE),0)</f>
        <v>0</v>
      </c>
      <c r="K190" s="79">
        <f t="shared" si="11"/>
        <v>0</v>
      </c>
    </row>
  </sheetData>
  <phoneticPr fontId="2"/>
  <conditionalFormatting sqref="A1:XFD1 C2:XFD187 A2:A190 C188:K190 L188:XFD1048576 A191:K1048576">
    <cfRule type="containsText" dxfId="98" priority="45" operator="containsText" text="岡山商科">
      <formula>NOT(ISERROR(SEARCH("岡山商科",A1)))</formula>
    </cfRule>
  </conditionalFormatting>
  <conditionalFormatting sqref="C1:C1048576">
    <cfRule type="containsText" dxfId="97" priority="46" operator="containsText" text="近畿大学">
      <formula>NOT(ISERROR(SEARCH("近畿大学",C1)))</formula>
    </cfRule>
    <cfRule type="containsText" dxfId="96" priority="47" operator="containsText" text="立命館">
      <formula>NOT(ISERROR(SEARCH("立命館",C1)))</formula>
    </cfRule>
    <cfRule type="containsText" dxfId="95" priority="48" operator="containsText" text="同志社">
      <formula>NOT(ISERROR(SEARCH("同志社",C1)))</formula>
    </cfRule>
    <cfRule type="containsText" dxfId="94" priority="49" operator="containsText" text="甲南">
      <formula>NOT(ISERROR(SEARCH("甲南",C1)))</formula>
    </cfRule>
    <cfRule type="containsText" dxfId="93" priority="50" operator="containsText" text="京都大学">
      <formula>NOT(ISERROR(SEARCH("京都大学",C1)))</formula>
    </cfRule>
    <cfRule type="containsText" dxfId="92" priority="51" operator="containsText" text="京都産業">
      <formula>NOT(ISERROR(SEARCH("京都産業",C1)))</formula>
    </cfRule>
    <cfRule type="containsText" dxfId="91" priority="52" operator="containsText" text="関西大学">
      <formula>NOT(ISERROR(SEARCH("関西大学",C1)))</formula>
    </cfRule>
    <cfRule type="containsText" dxfId="90" priority="53" operator="containsText" text="関西学院">
      <formula>NOT(ISERROR(SEARCH("関西学院",C1)))</formula>
    </cfRule>
    <cfRule type="containsText" dxfId="89" priority="54" operator="containsText" text="大阪大学">
      <formula>NOT(ISERROR(SEARCH("大阪大学",C1)))</formula>
    </cfRule>
    <cfRule type="containsText" dxfId="88" priority="55" operator="containsText" text="大阪産業">
      <formula>NOT(ISERROR(SEARCH("大阪産業",C1)))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6A035-5D14-431E-9A9C-4D7317B3200B}">
  <dimension ref="A1:K121"/>
  <sheetViews>
    <sheetView zoomScale="66" zoomScaleNormal="85" workbookViewId="0">
      <selection activeCell="N12" sqref="N12"/>
    </sheetView>
  </sheetViews>
  <sheetFormatPr defaultColWidth="8.9140625" defaultRowHeight="18"/>
  <cols>
    <col min="1" max="1" width="8.6640625" style="4" customWidth="1"/>
    <col min="2" max="2" width="10.9140625" style="4" bestFit="1" customWidth="1"/>
    <col min="3" max="3" width="14.33203125" style="4" bestFit="1" customWidth="1"/>
    <col min="4" max="4" width="8.6640625" style="4"/>
    <col min="5" max="8" width="8.9140625" style="4"/>
    <col min="9" max="10" width="9.33203125" style="4" customWidth="1"/>
    <col min="11" max="11" width="16.75" style="4" customWidth="1"/>
    <col min="12" max="16384" width="8.9140625" style="4"/>
  </cols>
  <sheetData>
    <row r="1" spans="1:11">
      <c r="A1" s="56" t="s">
        <v>7</v>
      </c>
      <c r="B1" s="57" t="s">
        <v>0</v>
      </c>
      <c r="C1" s="57" t="s">
        <v>5</v>
      </c>
      <c r="D1" s="57" t="s">
        <v>6</v>
      </c>
      <c r="E1" s="57" t="s">
        <v>22</v>
      </c>
      <c r="F1" s="57" t="s">
        <v>11</v>
      </c>
      <c r="G1" s="57" t="s">
        <v>56</v>
      </c>
      <c r="H1" s="57" t="s">
        <v>23</v>
      </c>
      <c r="I1" s="58" t="s">
        <v>13</v>
      </c>
      <c r="J1" s="58" t="s">
        <v>221</v>
      </c>
      <c r="K1" s="58" t="s">
        <v>57</v>
      </c>
    </row>
    <row r="2" spans="1:11">
      <c r="A2" s="59">
        <f t="shared" ref="A2:A33" si="0">RANK($K2,$K:$K)</f>
        <v>1</v>
      </c>
      <c r="B2" s="104" t="str">
        <f>選手!K100</f>
        <v>武市 愛理</v>
      </c>
      <c r="C2" s="60" t="str">
        <f>IFERROR(VLOOKUP(B2,選手!$K:$M,2,FALSE),"")</f>
        <v>同志社大学</v>
      </c>
      <c r="D2" s="60">
        <f>IFERROR(VLOOKUP(B2,選手!$K:$M,3,FALSE),"")</f>
        <v>1</v>
      </c>
      <c r="E2" s="60">
        <f>IFERROR(VLOOKUP(B2,春関!$N:$P,3,FALSE),0)</f>
        <v>545</v>
      </c>
      <c r="F2" s="60">
        <f>IFERROR(VLOOKUP(B2,西日本!$N:$P,3,FALSE),0)</f>
        <v>453</v>
      </c>
      <c r="G2" s="46">
        <f>IFERROR(VLOOKUP(B2,選抜!$N:$P,3,FALSE),0)</f>
        <v>0</v>
      </c>
      <c r="H2" s="60">
        <f>IFERROR(VLOOKUP(B2,秋関!$N:$P,3,FALSE),0)</f>
        <v>551</v>
      </c>
      <c r="I2" s="60">
        <f>IFERROR(VLOOKUP(B2,インカレ!$N:$P,3,FALSE),0)</f>
        <v>548</v>
      </c>
      <c r="J2" s="61">
        <f>IFERROR(VLOOKUP(B2,新人戦!$N:$P,3,FALSE),0)</f>
        <v>550</v>
      </c>
      <c r="K2" s="61">
        <f t="shared" ref="K2:K33" si="1">LARGE(E2:J2,1)+LARGE(E2:J2,2)+LARGE(E2:J2,3)</f>
        <v>1649</v>
      </c>
    </row>
    <row r="3" spans="1:11">
      <c r="A3" s="59">
        <f t="shared" si="0"/>
        <v>2</v>
      </c>
      <c r="B3" s="104" t="str">
        <f>選手!K23</f>
        <v>成山 奈々子</v>
      </c>
      <c r="C3" s="60" t="str">
        <f>IFERROR(VLOOKUP(B3,選手!$K:$M,2,FALSE),"")</f>
        <v>関西大学</v>
      </c>
      <c r="D3" s="60">
        <f>IFERROR(VLOOKUP(B3,選手!$K:$M,3,FALSE),"")</f>
        <v>4</v>
      </c>
      <c r="E3" s="60">
        <f>IFERROR(VLOOKUP(B3,春関!$N:$P,3,FALSE),0)</f>
        <v>516</v>
      </c>
      <c r="F3" s="60">
        <f>IFERROR(VLOOKUP(B3,西日本!$N:$P,3,FALSE),0)</f>
        <v>0</v>
      </c>
      <c r="G3" s="46">
        <f>IFERROR(VLOOKUP(B3,選抜!$N:$P,3,FALSE),0)</f>
        <v>524</v>
      </c>
      <c r="H3" s="60">
        <f>IFERROR(VLOOKUP(B3,秋関!$N:$P,3,FALSE),0)</f>
        <v>531</v>
      </c>
      <c r="I3" s="60">
        <f>IFERROR(VLOOKUP(B3,インカレ!$N:$P,3,FALSE),0)</f>
        <v>543</v>
      </c>
      <c r="J3" s="61">
        <f>IFERROR(VLOOKUP(B3,新人戦!$N:$P,3,FALSE),0)</f>
        <v>0</v>
      </c>
      <c r="K3" s="61">
        <f t="shared" si="1"/>
        <v>1598</v>
      </c>
    </row>
    <row r="4" spans="1:11">
      <c r="A4" s="59">
        <f t="shared" si="0"/>
        <v>3</v>
      </c>
      <c r="B4" s="104" t="str">
        <f>選手!K4</f>
        <v>福原 向葵</v>
      </c>
      <c r="C4" s="60" t="str">
        <f>IFERROR(VLOOKUP(B4,選手!$K:$M,2,FALSE),"")</f>
        <v>関西学院大学</v>
      </c>
      <c r="D4" s="60">
        <f>IFERROR(VLOOKUP(B4,選手!$K:$M,3,FALSE),"")</f>
        <v>4</v>
      </c>
      <c r="E4" s="60">
        <f>IFERROR(VLOOKUP(B4,春関!$N:$P,3,FALSE),0)</f>
        <v>516</v>
      </c>
      <c r="F4" s="60">
        <f>IFERROR(VLOOKUP(B4,西日本!$N:$P,3,FALSE),0)</f>
        <v>435</v>
      </c>
      <c r="G4" s="46">
        <f>IFERROR(VLOOKUP(B4,選抜!$N:$P,3,FALSE),0)</f>
        <v>525</v>
      </c>
      <c r="H4" s="60">
        <f>IFERROR(VLOOKUP(B4,秋関!$N:$P,3,FALSE),0)</f>
        <v>531</v>
      </c>
      <c r="I4" s="60">
        <f>IFERROR(VLOOKUP(B4,インカレ!$N:$P,3,FALSE),0)</f>
        <v>520</v>
      </c>
      <c r="J4" s="61">
        <f>IFERROR(VLOOKUP(B4,新人戦!$N:$P,3,FALSE),0)</f>
        <v>0</v>
      </c>
      <c r="K4" s="61">
        <f t="shared" si="1"/>
        <v>1576</v>
      </c>
    </row>
    <row r="5" spans="1:11">
      <c r="A5" s="59">
        <f t="shared" si="0"/>
        <v>4</v>
      </c>
      <c r="B5" s="104" t="str">
        <f>選手!K93</f>
        <v>岡部 朱里</v>
      </c>
      <c r="C5" s="60" t="str">
        <f>IFERROR(VLOOKUP(B5,選手!$K:$M,2,FALSE),"")</f>
        <v>同志社大学</v>
      </c>
      <c r="D5" s="60">
        <f>IFERROR(VLOOKUP(B5,選手!$K:$M,3,FALSE),"")</f>
        <v>3</v>
      </c>
      <c r="E5" s="60">
        <f>IFERROR(VLOOKUP(B5,春関!$N:$P,3,FALSE),0)</f>
        <v>518</v>
      </c>
      <c r="F5" s="60">
        <f>IFERROR(VLOOKUP(B5,西日本!$N:$P,3,FALSE),0)</f>
        <v>0</v>
      </c>
      <c r="G5" s="46">
        <f>IFERROR(VLOOKUP(B5,選抜!$N:$P,3,FALSE),0)</f>
        <v>499</v>
      </c>
      <c r="H5" s="60">
        <f>IFERROR(VLOOKUP(B5,秋関!$N:$P,3,FALSE),0)</f>
        <v>518</v>
      </c>
      <c r="I5" s="60">
        <f>IFERROR(VLOOKUP(B5,インカレ!$N:$P,3,FALSE),0)</f>
        <v>516</v>
      </c>
      <c r="J5" s="61">
        <f>IFERROR(VLOOKUP(B5,新人戦!$N:$P,3,FALSE),0)</f>
        <v>532</v>
      </c>
      <c r="K5" s="61">
        <f t="shared" si="1"/>
        <v>1568</v>
      </c>
    </row>
    <row r="6" spans="1:11">
      <c r="A6" s="59">
        <f t="shared" si="0"/>
        <v>5</v>
      </c>
      <c r="B6" s="104" t="str">
        <f>選手!K10</f>
        <v>田中 咲良</v>
      </c>
      <c r="C6" s="60" t="str">
        <f>IFERROR(VLOOKUP(B6,選手!$K:$M,2,FALSE),"")</f>
        <v>関西学院大学</v>
      </c>
      <c r="D6" s="60">
        <f>IFERROR(VLOOKUP(B6,選手!$K:$M,3,FALSE),"")</f>
        <v>3</v>
      </c>
      <c r="E6" s="60">
        <f>IFERROR(VLOOKUP(B6,春関!$N:$P,3,FALSE),0)</f>
        <v>442</v>
      </c>
      <c r="F6" s="60">
        <f>IFERROR(VLOOKUP(B6,西日本!$N:$P,3,FALSE),0)</f>
        <v>323</v>
      </c>
      <c r="G6" s="46">
        <f>IFERROR(VLOOKUP(B6,選抜!$N:$P,3,FALSE),0)</f>
        <v>423</v>
      </c>
      <c r="H6" s="60">
        <f>IFERROR(VLOOKUP(B6,秋関!$N:$P,3,FALSE),0)</f>
        <v>441</v>
      </c>
      <c r="I6" s="60">
        <f>IFERROR(VLOOKUP(B6,インカレ!$N:$P,3,FALSE),0)</f>
        <v>0</v>
      </c>
      <c r="J6" s="61">
        <f>IFERROR(VLOOKUP(B6,新人戦!$N:$P,3,FALSE),0)</f>
        <v>0</v>
      </c>
      <c r="K6" s="61">
        <f t="shared" si="1"/>
        <v>1306</v>
      </c>
    </row>
    <row r="7" spans="1:11">
      <c r="A7" s="59">
        <f t="shared" si="0"/>
        <v>6</v>
      </c>
      <c r="B7" s="104" t="str">
        <f>選手!K92</f>
        <v>中川 涼香</v>
      </c>
      <c r="C7" s="60" t="str">
        <f>IFERROR(VLOOKUP(B7,選手!$K:$M,2,FALSE),"")</f>
        <v>同志社大学</v>
      </c>
      <c r="D7" s="60">
        <f>IFERROR(VLOOKUP(B7,選手!$K:$M,3,FALSE),"")</f>
        <v>4</v>
      </c>
      <c r="E7" s="60">
        <f>IFERROR(VLOOKUP(B7,春関!$N:$P,3,FALSE),0)</f>
        <v>0</v>
      </c>
      <c r="F7" s="60">
        <f>IFERROR(VLOOKUP(B7,西日本!$N:$P,3,FALSE),0)</f>
        <v>0</v>
      </c>
      <c r="G7" s="46">
        <f>IFERROR(VLOOKUP(B7,選抜!$N:$P,3,FALSE),0)</f>
        <v>0</v>
      </c>
      <c r="H7" s="60">
        <f>IFERROR(VLOOKUP(B7,秋関!$N:$P,3,FALSE),0)</f>
        <v>0</v>
      </c>
      <c r="I7" s="60">
        <f>IFERROR(VLOOKUP(B7,インカレ!$N:$P,3,FALSE),0)</f>
        <v>0</v>
      </c>
      <c r="J7" s="61">
        <f>IFERROR(VLOOKUP(B7,新人戦!$N:$P,3,FALSE),0)</f>
        <v>535</v>
      </c>
      <c r="K7" s="61">
        <f t="shared" si="1"/>
        <v>535</v>
      </c>
    </row>
    <row r="8" spans="1:11">
      <c r="A8" s="59">
        <f t="shared" si="0"/>
        <v>7</v>
      </c>
      <c r="B8" s="104" t="str">
        <f>選手!K33</f>
        <v>匂梅 穂香</v>
      </c>
      <c r="C8" s="60" t="str">
        <f>IFERROR(VLOOKUP(B8,選手!$K:$M,2,FALSE),"")</f>
        <v>京都産業大学</v>
      </c>
      <c r="D8" s="60">
        <f>IFERROR(VLOOKUP(B8,選手!$K:$M,3,FALSE),"")</f>
        <v>4</v>
      </c>
      <c r="E8" s="60">
        <f>IFERROR(VLOOKUP(B8,春関!$N:$P,3,FALSE),0)</f>
        <v>0</v>
      </c>
      <c r="F8" s="60">
        <f>IFERROR(VLOOKUP(B8,西日本!$N:$P,3,FALSE),0)</f>
        <v>0</v>
      </c>
      <c r="G8" s="46">
        <f>IFERROR(VLOOKUP(B8,選抜!$N:$P,3,FALSE),0)</f>
        <v>0</v>
      </c>
      <c r="H8" s="60">
        <f>IFERROR(VLOOKUP(B8,秋関!$N:$P,3,FALSE),0)</f>
        <v>0</v>
      </c>
      <c r="I8" s="60">
        <f>IFERROR(VLOOKUP(B8,インカレ!$N:$P,3,FALSE),0)</f>
        <v>0</v>
      </c>
      <c r="J8" s="61">
        <f>IFERROR(VLOOKUP(B8,新人戦!$N:$P,3,FALSE),0)</f>
        <v>512</v>
      </c>
      <c r="K8" s="61">
        <f t="shared" si="1"/>
        <v>512</v>
      </c>
    </row>
    <row r="9" spans="1:11">
      <c r="A9" s="59">
        <f t="shared" si="0"/>
        <v>8</v>
      </c>
      <c r="B9" s="104" t="str">
        <f>選手!K3</f>
        <v>津呂 優菜</v>
      </c>
      <c r="C9" s="60" t="str">
        <f>IFERROR(VLOOKUP(B9,選手!$K:$M,2,FALSE),"")</f>
        <v>環太平洋大学</v>
      </c>
      <c r="D9" s="60">
        <f>IFERROR(VLOOKUP(B9,選手!$K:$M,3,FALSE),"")</f>
        <v>3</v>
      </c>
      <c r="E9" s="60">
        <f>IFERROR(VLOOKUP(B9,春関!$N:$P,3,FALSE),0)</f>
        <v>0</v>
      </c>
      <c r="F9" s="60">
        <f>IFERROR(VLOOKUP(B9,西日本!$N:$P,3,FALSE),0)</f>
        <v>0</v>
      </c>
      <c r="G9" s="46">
        <f>IFERROR(VLOOKUP(B9,選抜!$N:$P,3,FALSE),0)</f>
        <v>0</v>
      </c>
      <c r="H9" s="60">
        <f>IFERROR(VLOOKUP(B9,秋関!$N:$P,3,FALSE),0)</f>
        <v>0</v>
      </c>
      <c r="I9" s="60">
        <f>IFERROR(VLOOKUP(B9,インカレ!$N:$P,3,FALSE),0)</f>
        <v>0</v>
      </c>
      <c r="J9" s="61">
        <f>IFERROR(VLOOKUP(B9,新人戦!$N:$P,3,FALSE),0)</f>
        <v>0</v>
      </c>
      <c r="K9" s="61">
        <f t="shared" si="1"/>
        <v>0</v>
      </c>
    </row>
    <row r="10" spans="1:11">
      <c r="A10" s="59">
        <f t="shared" si="0"/>
        <v>8</v>
      </c>
      <c r="B10" s="104" t="str">
        <f>選手!K5</f>
        <v>新井 美夏萌</v>
      </c>
      <c r="C10" s="60" t="str">
        <f>IFERROR(VLOOKUP(B10,選手!$K:$M,2,FALSE),"")</f>
        <v>関西学院大学</v>
      </c>
      <c r="D10" s="60">
        <f>IFERROR(VLOOKUP(B10,選手!$K:$M,3,FALSE),"")</f>
        <v>3</v>
      </c>
      <c r="E10" s="60">
        <f>IFERROR(VLOOKUP(B10,春関!$N:$P,3,FALSE),0)</f>
        <v>0</v>
      </c>
      <c r="F10" s="60">
        <f>IFERROR(VLOOKUP(B10,西日本!$N:$P,3,FALSE),0)</f>
        <v>0</v>
      </c>
      <c r="G10" s="46">
        <f>IFERROR(VLOOKUP(B10,選抜!$N:$P,3,FALSE),0)</f>
        <v>0</v>
      </c>
      <c r="H10" s="60">
        <f>IFERROR(VLOOKUP(B10,秋関!$N:$P,3,FALSE),0)</f>
        <v>0</v>
      </c>
      <c r="I10" s="60">
        <f>IFERROR(VLOOKUP(B10,インカレ!$N:$P,3,FALSE),0)</f>
        <v>0</v>
      </c>
      <c r="J10" s="61">
        <f>IFERROR(VLOOKUP(B10,新人戦!$N:$P,3,FALSE),0)</f>
        <v>0</v>
      </c>
      <c r="K10" s="61">
        <f t="shared" si="1"/>
        <v>0</v>
      </c>
    </row>
    <row r="11" spans="1:11">
      <c r="A11" s="59">
        <f t="shared" si="0"/>
        <v>8</v>
      </c>
      <c r="B11" s="104" t="str">
        <f>選手!K6</f>
        <v>遠藤 くるみ</v>
      </c>
      <c r="C11" s="60" t="str">
        <f>IFERROR(VLOOKUP(B11,選手!$K:$M,2,FALSE),"")</f>
        <v>関西学院大学</v>
      </c>
      <c r="D11" s="60">
        <f>IFERROR(VLOOKUP(B11,選手!$K:$M,3,FALSE),"")</f>
        <v>3</v>
      </c>
      <c r="E11" s="60">
        <f>IFERROR(VLOOKUP(B11,春関!$N:$P,3,FALSE),0)</f>
        <v>0</v>
      </c>
      <c r="F11" s="60">
        <f>IFERROR(VLOOKUP(B11,西日本!$N:$P,3,FALSE),0)</f>
        <v>0</v>
      </c>
      <c r="G11" s="46">
        <f>IFERROR(VLOOKUP(B11,選抜!$N:$P,3,FALSE),0)</f>
        <v>0</v>
      </c>
      <c r="H11" s="60">
        <f>IFERROR(VLOOKUP(B11,秋関!$N:$P,3,FALSE),0)</f>
        <v>0</v>
      </c>
      <c r="I11" s="60">
        <f>IFERROR(VLOOKUP(B11,インカレ!$N:$P,3,FALSE),0)</f>
        <v>0</v>
      </c>
      <c r="J11" s="61">
        <f>IFERROR(VLOOKUP(B11,新人戦!$N:$P,3,FALSE),0)</f>
        <v>0</v>
      </c>
      <c r="K11" s="61">
        <f t="shared" si="1"/>
        <v>0</v>
      </c>
    </row>
    <row r="12" spans="1:11">
      <c r="A12" s="59">
        <f t="shared" si="0"/>
        <v>8</v>
      </c>
      <c r="B12" s="104" t="str">
        <f>選手!K7</f>
        <v>岡 夏未</v>
      </c>
      <c r="C12" s="60" t="str">
        <f>IFERROR(VLOOKUP(B12,選手!$K:$M,2,FALSE),"")</f>
        <v>関西学院大学</v>
      </c>
      <c r="D12" s="60">
        <f>IFERROR(VLOOKUP(B12,選手!$K:$M,3,FALSE),"")</f>
        <v>3</v>
      </c>
      <c r="E12" s="60">
        <f>IFERROR(VLOOKUP(B12,春関!$N:$P,3,FALSE),0)</f>
        <v>0</v>
      </c>
      <c r="F12" s="60">
        <f>IFERROR(VLOOKUP(B12,西日本!$N:$P,3,FALSE),0)</f>
        <v>0</v>
      </c>
      <c r="G12" s="46">
        <f>IFERROR(VLOOKUP(B12,選抜!$N:$P,3,FALSE),0)</f>
        <v>0</v>
      </c>
      <c r="H12" s="60">
        <f>IFERROR(VLOOKUP(B12,秋関!$N:$P,3,FALSE),0)</f>
        <v>0</v>
      </c>
      <c r="I12" s="60">
        <f>IFERROR(VLOOKUP(B12,インカレ!$N:$P,3,FALSE),0)</f>
        <v>0</v>
      </c>
      <c r="J12" s="61">
        <f>IFERROR(VLOOKUP(B12,新人戦!$N:$P,3,FALSE),0)</f>
        <v>0</v>
      </c>
      <c r="K12" s="61">
        <f t="shared" si="1"/>
        <v>0</v>
      </c>
    </row>
    <row r="13" spans="1:11">
      <c r="A13" s="59">
        <f t="shared" si="0"/>
        <v>8</v>
      </c>
      <c r="B13" s="104" t="str">
        <f>選手!K8</f>
        <v>加納 千聖</v>
      </c>
      <c r="C13" s="60" t="str">
        <f>IFERROR(VLOOKUP(B13,選手!$K:$M,2,FALSE),"")</f>
        <v>関西学院大学</v>
      </c>
      <c r="D13" s="60">
        <f>IFERROR(VLOOKUP(B13,選手!$K:$M,3,FALSE),"")</f>
        <v>3</v>
      </c>
      <c r="E13" s="60">
        <f>IFERROR(VLOOKUP(B13,春関!$N:$P,3,FALSE),0)</f>
        <v>0</v>
      </c>
      <c r="F13" s="60">
        <f>IFERROR(VLOOKUP(B13,西日本!$N:$P,3,FALSE),0)</f>
        <v>0</v>
      </c>
      <c r="G13" s="46">
        <f>IFERROR(VLOOKUP(B13,選抜!$N:$P,3,FALSE),0)</f>
        <v>0</v>
      </c>
      <c r="H13" s="60">
        <f>IFERROR(VLOOKUP(B13,秋関!$N:$P,3,FALSE),0)</f>
        <v>0</v>
      </c>
      <c r="I13" s="60">
        <f>IFERROR(VLOOKUP(B13,インカレ!$N:$P,3,FALSE),0)</f>
        <v>0</v>
      </c>
      <c r="J13" s="61">
        <f>IFERROR(VLOOKUP(B13,新人戦!$N:$P,3,FALSE),0)</f>
        <v>0</v>
      </c>
      <c r="K13" s="61">
        <f t="shared" si="1"/>
        <v>0</v>
      </c>
    </row>
    <row r="14" spans="1:11">
      <c r="A14" s="59">
        <f t="shared" si="0"/>
        <v>8</v>
      </c>
      <c r="B14" s="104" t="str">
        <f>選手!K9</f>
        <v>日下部 実保</v>
      </c>
      <c r="C14" s="60" t="str">
        <f>IFERROR(VLOOKUP(B14,選手!$K:$M,2,FALSE),"")</f>
        <v>関西学院大学</v>
      </c>
      <c r="D14" s="60">
        <f>IFERROR(VLOOKUP(B14,選手!$K:$M,3,FALSE),"")</f>
        <v>3</v>
      </c>
      <c r="E14" s="60">
        <f>IFERROR(VLOOKUP(B14,春関!$N:$P,3,FALSE),0)</f>
        <v>0</v>
      </c>
      <c r="F14" s="60">
        <f>IFERROR(VLOOKUP(B14,西日本!$N:$P,3,FALSE),0)</f>
        <v>0</v>
      </c>
      <c r="G14" s="46">
        <f>IFERROR(VLOOKUP(B14,選抜!$N:$P,3,FALSE),0)</f>
        <v>0</v>
      </c>
      <c r="H14" s="60">
        <f>IFERROR(VLOOKUP(B14,秋関!$N:$P,3,FALSE),0)</f>
        <v>0</v>
      </c>
      <c r="I14" s="60">
        <f>IFERROR(VLOOKUP(B14,インカレ!$N:$P,3,FALSE),0)</f>
        <v>0</v>
      </c>
      <c r="J14" s="61">
        <f>IFERROR(VLOOKUP(B14,新人戦!$N:$P,3,FALSE),0)</f>
        <v>0</v>
      </c>
      <c r="K14" s="61">
        <f t="shared" si="1"/>
        <v>0</v>
      </c>
    </row>
    <row r="15" spans="1:11">
      <c r="A15" s="59">
        <f t="shared" si="0"/>
        <v>8</v>
      </c>
      <c r="B15" s="104" t="str">
        <f>選手!K11</f>
        <v>中西 里菜</v>
      </c>
      <c r="C15" s="60" t="str">
        <f>IFERROR(VLOOKUP(B15,選手!$K:$M,2,FALSE),"")</f>
        <v>関西学院大学</v>
      </c>
      <c r="D15" s="60">
        <f>IFERROR(VLOOKUP(B15,選手!$K:$M,3,FALSE),"")</f>
        <v>3</v>
      </c>
      <c r="E15" s="60">
        <f>IFERROR(VLOOKUP(B15,春関!$N:$P,3,FALSE),0)</f>
        <v>0</v>
      </c>
      <c r="F15" s="60">
        <f>IFERROR(VLOOKUP(B15,西日本!$N:$P,3,FALSE),0)</f>
        <v>0</v>
      </c>
      <c r="G15" s="46">
        <f>IFERROR(VLOOKUP(B15,選抜!$N:$P,3,FALSE),0)</f>
        <v>0</v>
      </c>
      <c r="H15" s="60">
        <f>IFERROR(VLOOKUP(B15,秋関!$N:$P,3,FALSE),0)</f>
        <v>0</v>
      </c>
      <c r="I15" s="60">
        <f>IFERROR(VLOOKUP(B15,インカレ!$N:$P,3,FALSE),0)</f>
        <v>0</v>
      </c>
      <c r="J15" s="61">
        <f>IFERROR(VLOOKUP(B15,新人戦!$N:$P,3,FALSE),0)</f>
        <v>0</v>
      </c>
      <c r="K15" s="61">
        <f t="shared" si="1"/>
        <v>0</v>
      </c>
    </row>
    <row r="16" spans="1:11">
      <c r="A16" s="59">
        <f t="shared" si="0"/>
        <v>8</v>
      </c>
      <c r="B16" s="104" t="str">
        <f>選手!K12</f>
        <v>村井 萌々子</v>
      </c>
      <c r="C16" s="60" t="str">
        <f>IFERROR(VLOOKUP(B16,選手!$K:$M,2,FALSE),"")</f>
        <v>関西学院大学</v>
      </c>
      <c r="D16" s="60">
        <f>IFERROR(VLOOKUP(B16,選手!$K:$M,3,FALSE),"")</f>
        <v>3</v>
      </c>
      <c r="E16" s="60">
        <f>IFERROR(VLOOKUP(B16,春関!$N:$P,3,FALSE),0)</f>
        <v>0</v>
      </c>
      <c r="F16" s="60">
        <f>IFERROR(VLOOKUP(B16,西日本!$N:$P,3,FALSE),0)</f>
        <v>0</v>
      </c>
      <c r="G16" s="46">
        <f>IFERROR(VLOOKUP(B16,選抜!$N:$P,3,FALSE),0)</f>
        <v>0</v>
      </c>
      <c r="H16" s="60">
        <f>IFERROR(VLOOKUP(B16,秋関!$N:$P,3,FALSE),0)</f>
        <v>0</v>
      </c>
      <c r="I16" s="60">
        <f>IFERROR(VLOOKUP(B16,インカレ!$N:$P,3,FALSE),0)</f>
        <v>0</v>
      </c>
      <c r="J16" s="61">
        <f>IFERROR(VLOOKUP(B16,新人戦!$N:$P,3,FALSE),0)</f>
        <v>0</v>
      </c>
      <c r="K16" s="61">
        <f t="shared" si="1"/>
        <v>0</v>
      </c>
    </row>
    <row r="17" spans="1:11">
      <c r="A17" s="59">
        <f t="shared" si="0"/>
        <v>8</v>
      </c>
      <c r="B17" s="104" t="str">
        <f>選手!K13</f>
        <v>森川 実紅</v>
      </c>
      <c r="C17" s="60" t="str">
        <f>IFERROR(VLOOKUP(B17,選手!$K:$M,2,FALSE),"")</f>
        <v>関西学院大学</v>
      </c>
      <c r="D17" s="60">
        <f>IFERROR(VLOOKUP(B17,選手!$K:$M,3,FALSE),"")</f>
        <v>3</v>
      </c>
      <c r="E17" s="60">
        <f>IFERROR(VLOOKUP(B17,春関!$N:$P,3,FALSE),0)</f>
        <v>0</v>
      </c>
      <c r="F17" s="60">
        <f>IFERROR(VLOOKUP(B17,西日本!$N:$P,3,FALSE),0)</f>
        <v>0</v>
      </c>
      <c r="G17" s="46">
        <f>IFERROR(VLOOKUP(B17,選抜!$N:$P,3,FALSE),0)</f>
        <v>0</v>
      </c>
      <c r="H17" s="60">
        <f>IFERROR(VLOOKUP(B17,秋関!$N:$P,3,FALSE),0)</f>
        <v>0</v>
      </c>
      <c r="I17" s="60">
        <f>IFERROR(VLOOKUP(B17,インカレ!$N:$P,3,FALSE),0)</f>
        <v>0</v>
      </c>
      <c r="J17" s="61">
        <f>IFERROR(VLOOKUP(B17,新人戦!$N:$P,3,FALSE),0)</f>
        <v>0</v>
      </c>
      <c r="K17" s="61">
        <f t="shared" si="1"/>
        <v>0</v>
      </c>
    </row>
    <row r="18" spans="1:11">
      <c r="A18" s="59">
        <f t="shared" si="0"/>
        <v>8</v>
      </c>
      <c r="B18" s="104" t="str">
        <f>選手!K14</f>
        <v>川上 仁葉</v>
      </c>
      <c r="C18" s="60" t="str">
        <f>IFERROR(VLOOKUP(B18,選手!$K:$M,2,FALSE),"")</f>
        <v>関西学院大学</v>
      </c>
      <c r="D18" s="60">
        <f>IFERROR(VLOOKUP(B18,選手!$K:$M,3,FALSE),"")</f>
        <v>2</v>
      </c>
      <c r="E18" s="60">
        <f>IFERROR(VLOOKUP(B18,春関!$N:$P,3,FALSE),0)</f>
        <v>0</v>
      </c>
      <c r="F18" s="60">
        <f>IFERROR(VLOOKUP(B18,西日本!$N:$P,3,FALSE),0)</f>
        <v>0</v>
      </c>
      <c r="G18" s="46">
        <f>IFERROR(VLOOKUP(B18,選抜!$N:$P,3,FALSE),0)</f>
        <v>0</v>
      </c>
      <c r="H18" s="60">
        <f>IFERROR(VLOOKUP(B18,秋関!$N:$P,3,FALSE),0)</f>
        <v>0</v>
      </c>
      <c r="I18" s="60">
        <f>IFERROR(VLOOKUP(B18,インカレ!$N:$P,3,FALSE),0)</f>
        <v>0</v>
      </c>
      <c r="J18" s="61">
        <f>IFERROR(VLOOKUP(B18,新人戦!$N:$P,3,FALSE),0)</f>
        <v>0</v>
      </c>
      <c r="K18" s="61">
        <f t="shared" si="1"/>
        <v>0</v>
      </c>
    </row>
    <row r="19" spans="1:11">
      <c r="A19" s="59">
        <f t="shared" si="0"/>
        <v>8</v>
      </c>
      <c r="B19" s="104" t="str">
        <f>選手!K15</f>
        <v>髙橋 智</v>
      </c>
      <c r="C19" s="60" t="str">
        <f>IFERROR(VLOOKUP(B19,選手!$K:$M,2,FALSE),"")</f>
        <v>関西学院大学</v>
      </c>
      <c r="D19" s="60">
        <f>IFERROR(VLOOKUP(B19,選手!$K:$M,3,FALSE),"")</f>
        <v>2</v>
      </c>
      <c r="E19" s="60">
        <f>IFERROR(VLOOKUP(B19,春関!$N:$P,3,FALSE),0)</f>
        <v>0</v>
      </c>
      <c r="F19" s="60">
        <f>IFERROR(VLOOKUP(B19,西日本!$N:$P,3,FALSE),0)</f>
        <v>0</v>
      </c>
      <c r="G19" s="46">
        <f>IFERROR(VLOOKUP(B19,選抜!$N:$P,3,FALSE),0)</f>
        <v>0</v>
      </c>
      <c r="H19" s="60">
        <f>IFERROR(VLOOKUP(B19,秋関!$N:$P,3,FALSE),0)</f>
        <v>0</v>
      </c>
      <c r="I19" s="60">
        <f>IFERROR(VLOOKUP(B19,インカレ!$N:$P,3,FALSE),0)</f>
        <v>0</v>
      </c>
      <c r="J19" s="61">
        <f>IFERROR(VLOOKUP(B19,新人戦!$N:$P,3,FALSE),0)</f>
        <v>0</v>
      </c>
      <c r="K19" s="61">
        <f t="shared" si="1"/>
        <v>0</v>
      </c>
    </row>
    <row r="20" spans="1:11">
      <c r="A20" s="59">
        <f t="shared" si="0"/>
        <v>8</v>
      </c>
      <c r="B20" s="104" t="str">
        <f>選手!K16</f>
        <v>大西 紗弥</v>
      </c>
      <c r="C20" s="60" t="str">
        <f>IFERROR(VLOOKUP(B20,選手!$K:$M,2,FALSE),"")</f>
        <v>関西学院大学</v>
      </c>
      <c r="D20" s="60">
        <f>IFERROR(VLOOKUP(B20,選手!$K:$M,3,FALSE),"")</f>
        <v>1</v>
      </c>
      <c r="E20" s="60">
        <f>IFERROR(VLOOKUP(B20,春関!$N:$P,3,FALSE),0)</f>
        <v>0</v>
      </c>
      <c r="F20" s="60">
        <f>IFERROR(VLOOKUP(B20,西日本!$N:$P,3,FALSE),0)</f>
        <v>0</v>
      </c>
      <c r="G20" s="46">
        <f>IFERROR(VLOOKUP(B20,選抜!$N:$P,3,FALSE),0)</f>
        <v>0</v>
      </c>
      <c r="H20" s="60">
        <f>IFERROR(VLOOKUP(B20,秋関!$N:$P,3,FALSE),0)</f>
        <v>0</v>
      </c>
      <c r="I20" s="60">
        <f>IFERROR(VLOOKUP(B20,インカレ!$N:$P,3,FALSE),0)</f>
        <v>0</v>
      </c>
      <c r="J20" s="61">
        <f>IFERROR(VLOOKUP(B20,新人戦!$N:$P,3,FALSE),0)</f>
        <v>0</v>
      </c>
      <c r="K20" s="61">
        <f t="shared" si="1"/>
        <v>0</v>
      </c>
    </row>
    <row r="21" spans="1:11">
      <c r="A21" s="59">
        <f t="shared" si="0"/>
        <v>8</v>
      </c>
      <c r="B21" s="104" t="str">
        <f>選手!K17</f>
        <v>姜 天瑜</v>
      </c>
      <c r="C21" s="60" t="str">
        <f>IFERROR(VLOOKUP(B21,選手!$K:$M,2,FALSE),"")</f>
        <v>関西学院大学</v>
      </c>
      <c r="D21" s="60">
        <f>IFERROR(VLOOKUP(B21,選手!$K:$M,3,FALSE),"")</f>
        <v>1</v>
      </c>
      <c r="E21" s="60">
        <f>IFERROR(VLOOKUP(B21,春関!$N:$P,3,FALSE),0)</f>
        <v>0</v>
      </c>
      <c r="F21" s="60">
        <f>IFERROR(VLOOKUP(B21,西日本!$N:$P,3,FALSE),0)</f>
        <v>0</v>
      </c>
      <c r="G21" s="46">
        <f>IFERROR(VLOOKUP(B21,選抜!$N:$P,3,FALSE),0)</f>
        <v>0</v>
      </c>
      <c r="H21" s="60">
        <f>IFERROR(VLOOKUP(B21,秋関!$N:$P,3,FALSE),0)</f>
        <v>0</v>
      </c>
      <c r="I21" s="60">
        <f>IFERROR(VLOOKUP(B21,インカレ!$N:$P,3,FALSE),0)</f>
        <v>0</v>
      </c>
      <c r="J21" s="61">
        <f>IFERROR(VLOOKUP(B21,新人戦!$N:$P,3,FALSE),0)</f>
        <v>0</v>
      </c>
      <c r="K21" s="61">
        <f t="shared" si="1"/>
        <v>0</v>
      </c>
    </row>
    <row r="22" spans="1:11">
      <c r="A22" s="59">
        <f t="shared" si="0"/>
        <v>8</v>
      </c>
      <c r="B22" s="104" t="str">
        <f>選手!K18</f>
        <v>伴野 吏音</v>
      </c>
      <c r="C22" s="60" t="str">
        <f>IFERROR(VLOOKUP(B22,選手!$K:$M,2,FALSE),"")</f>
        <v>関西学院大学</v>
      </c>
      <c r="D22" s="60">
        <f>IFERROR(VLOOKUP(B22,選手!$K:$M,3,FALSE),"")</f>
        <v>1</v>
      </c>
      <c r="E22" s="60">
        <f>IFERROR(VLOOKUP(B22,春関!$N:$P,3,FALSE),0)</f>
        <v>0</v>
      </c>
      <c r="F22" s="60">
        <f>IFERROR(VLOOKUP(B22,西日本!$N:$P,3,FALSE),0)</f>
        <v>0</v>
      </c>
      <c r="G22" s="46">
        <f>IFERROR(VLOOKUP(B22,選抜!$N:$P,3,FALSE),0)</f>
        <v>0</v>
      </c>
      <c r="H22" s="60">
        <f>IFERROR(VLOOKUP(B22,秋関!$N:$P,3,FALSE),0)</f>
        <v>0</v>
      </c>
      <c r="I22" s="60">
        <f>IFERROR(VLOOKUP(B22,インカレ!$N:$P,3,FALSE),0)</f>
        <v>0</v>
      </c>
      <c r="J22" s="61">
        <f>IFERROR(VLOOKUP(B22,新人戦!$N:$P,3,FALSE),0)</f>
        <v>0</v>
      </c>
      <c r="K22" s="61">
        <f t="shared" si="1"/>
        <v>0</v>
      </c>
    </row>
    <row r="23" spans="1:11">
      <c r="A23" s="59">
        <f t="shared" si="0"/>
        <v>8</v>
      </c>
      <c r="B23" s="104" t="str">
        <f>選手!K19</f>
        <v>李 可心</v>
      </c>
      <c r="C23" s="60" t="str">
        <f>IFERROR(VLOOKUP(B23,選手!$K:$M,2,FALSE),"")</f>
        <v>関西学院大学</v>
      </c>
      <c r="D23" s="60">
        <f>IFERROR(VLOOKUP(B23,選手!$K:$M,3,FALSE),"")</f>
        <v>1</v>
      </c>
      <c r="E23" s="60">
        <f>IFERROR(VLOOKUP(B23,春関!$N:$P,3,FALSE),0)</f>
        <v>0</v>
      </c>
      <c r="F23" s="60">
        <f>IFERROR(VLOOKUP(B23,西日本!$N:$P,3,FALSE),0)</f>
        <v>0</v>
      </c>
      <c r="G23" s="46">
        <f>IFERROR(VLOOKUP(B23,選抜!$N:$P,3,FALSE),0)</f>
        <v>0</v>
      </c>
      <c r="H23" s="60">
        <f>IFERROR(VLOOKUP(B23,秋関!$N:$P,3,FALSE),0)</f>
        <v>0</v>
      </c>
      <c r="I23" s="60">
        <f>IFERROR(VLOOKUP(B23,インカレ!$N:$P,3,FALSE),0)</f>
        <v>0</v>
      </c>
      <c r="J23" s="61">
        <f>IFERROR(VLOOKUP(B23,新人戦!$N:$P,3,FALSE),0)</f>
        <v>0</v>
      </c>
      <c r="K23" s="61">
        <f t="shared" si="1"/>
        <v>0</v>
      </c>
    </row>
    <row r="24" spans="1:11">
      <c r="A24" s="59">
        <f t="shared" si="0"/>
        <v>8</v>
      </c>
      <c r="B24" s="104" t="str">
        <f>選手!K20</f>
        <v>栗林 悠那</v>
      </c>
      <c r="C24" s="60" t="str">
        <f>IFERROR(VLOOKUP(B24,選手!$K:$M,2,FALSE),"")</f>
        <v>関西大学</v>
      </c>
      <c r="D24" s="60">
        <f>IFERROR(VLOOKUP(B24,選手!$K:$M,3,FALSE),"")</f>
        <v>4</v>
      </c>
      <c r="E24" s="60">
        <f>IFERROR(VLOOKUP(B24,春関!$N:$P,3,FALSE),0)</f>
        <v>0</v>
      </c>
      <c r="F24" s="60">
        <f>IFERROR(VLOOKUP(B24,西日本!$N:$P,3,FALSE),0)</f>
        <v>0</v>
      </c>
      <c r="G24" s="46">
        <f>IFERROR(VLOOKUP(B24,選抜!$N:$P,3,FALSE),0)</f>
        <v>0</v>
      </c>
      <c r="H24" s="60">
        <f>IFERROR(VLOOKUP(B24,秋関!$N:$P,3,FALSE),0)</f>
        <v>0</v>
      </c>
      <c r="I24" s="60">
        <f>IFERROR(VLOOKUP(B24,インカレ!$N:$P,3,FALSE),0)</f>
        <v>0</v>
      </c>
      <c r="J24" s="61">
        <f>IFERROR(VLOOKUP(B24,新人戦!$N:$P,3,FALSE),0)</f>
        <v>0</v>
      </c>
      <c r="K24" s="61">
        <f t="shared" si="1"/>
        <v>0</v>
      </c>
    </row>
    <row r="25" spans="1:11">
      <c r="A25" s="59">
        <f t="shared" si="0"/>
        <v>8</v>
      </c>
      <c r="B25" s="104" t="str">
        <f>選手!K21</f>
        <v>佐々木 梨乃</v>
      </c>
      <c r="C25" s="60" t="str">
        <f>IFERROR(VLOOKUP(B25,選手!$K:$M,2,FALSE),"")</f>
        <v>関西大学</v>
      </c>
      <c r="D25" s="60">
        <f>IFERROR(VLOOKUP(B25,選手!$K:$M,3,FALSE),"")</f>
        <v>4</v>
      </c>
      <c r="E25" s="60">
        <f>IFERROR(VLOOKUP(B25,春関!$N:$P,3,FALSE),0)</f>
        <v>0</v>
      </c>
      <c r="F25" s="60">
        <f>IFERROR(VLOOKUP(B25,西日本!$N:$P,3,FALSE),0)</f>
        <v>0</v>
      </c>
      <c r="G25" s="46">
        <f>IFERROR(VLOOKUP(B25,選抜!$N:$P,3,FALSE),0)</f>
        <v>0</v>
      </c>
      <c r="H25" s="60">
        <f>IFERROR(VLOOKUP(B25,秋関!$N:$P,3,FALSE),0)</f>
        <v>0</v>
      </c>
      <c r="I25" s="60">
        <f>IFERROR(VLOOKUP(B25,インカレ!$N:$P,3,FALSE),0)</f>
        <v>0</v>
      </c>
      <c r="J25" s="61">
        <f>IFERROR(VLOOKUP(B25,新人戦!$N:$P,3,FALSE),0)</f>
        <v>0</v>
      </c>
      <c r="K25" s="61">
        <f t="shared" si="1"/>
        <v>0</v>
      </c>
    </row>
    <row r="26" spans="1:11">
      <c r="A26" s="59">
        <f t="shared" si="0"/>
        <v>8</v>
      </c>
      <c r="B26" s="104" t="str">
        <f>選手!K22</f>
        <v>高並 華鈴</v>
      </c>
      <c r="C26" s="60" t="str">
        <f>IFERROR(VLOOKUP(B26,選手!$K:$M,2,FALSE),"")</f>
        <v>関西大学</v>
      </c>
      <c r="D26" s="60">
        <f>IFERROR(VLOOKUP(B26,選手!$K:$M,3,FALSE),"")</f>
        <v>4</v>
      </c>
      <c r="E26" s="60">
        <f>IFERROR(VLOOKUP(B26,春関!$N:$P,3,FALSE),0)</f>
        <v>0</v>
      </c>
      <c r="F26" s="60">
        <f>IFERROR(VLOOKUP(B26,西日本!$N:$P,3,FALSE),0)</f>
        <v>0</v>
      </c>
      <c r="G26" s="46">
        <f>IFERROR(VLOOKUP(B26,選抜!$N:$P,3,FALSE),0)</f>
        <v>0</v>
      </c>
      <c r="H26" s="60">
        <f>IFERROR(VLOOKUP(B26,秋関!$N:$P,3,FALSE),0)</f>
        <v>0</v>
      </c>
      <c r="I26" s="60">
        <f>IFERROR(VLOOKUP(B26,インカレ!$N:$P,3,FALSE),0)</f>
        <v>0</v>
      </c>
      <c r="J26" s="61">
        <f>IFERROR(VLOOKUP(B26,新人戦!$N:$P,3,FALSE),0)</f>
        <v>0</v>
      </c>
      <c r="K26" s="61">
        <f t="shared" si="1"/>
        <v>0</v>
      </c>
    </row>
    <row r="27" spans="1:11">
      <c r="A27" s="59">
        <f t="shared" si="0"/>
        <v>8</v>
      </c>
      <c r="B27" s="104" t="str">
        <f>選手!K24</f>
        <v>樋口 彩希</v>
      </c>
      <c r="C27" s="60" t="str">
        <f>IFERROR(VLOOKUP(B27,選手!$K:$M,2,FALSE),"")</f>
        <v>関西大学</v>
      </c>
      <c r="D27" s="60">
        <f>IFERROR(VLOOKUP(B27,選手!$K:$M,3,FALSE),"")</f>
        <v>4</v>
      </c>
      <c r="E27" s="60">
        <f>IFERROR(VLOOKUP(B27,春関!$N:$P,3,FALSE),0)</f>
        <v>0</v>
      </c>
      <c r="F27" s="60">
        <f>IFERROR(VLOOKUP(B27,西日本!$N:$P,3,FALSE),0)</f>
        <v>0</v>
      </c>
      <c r="G27" s="46">
        <f>IFERROR(VLOOKUP(B27,選抜!$N:$P,3,FALSE),0)</f>
        <v>0</v>
      </c>
      <c r="H27" s="60">
        <f>IFERROR(VLOOKUP(B27,秋関!$N:$P,3,FALSE),0)</f>
        <v>0</v>
      </c>
      <c r="I27" s="60">
        <f>IFERROR(VLOOKUP(B27,インカレ!$N:$P,3,FALSE),0)</f>
        <v>0</v>
      </c>
      <c r="J27" s="61">
        <f>IFERROR(VLOOKUP(B27,新人戦!$N:$P,3,FALSE),0)</f>
        <v>0</v>
      </c>
      <c r="K27" s="61">
        <f t="shared" si="1"/>
        <v>0</v>
      </c>
    </row>
    <row r="28" spans="1:11">
      <c r="A28" s="59">
        <f t="shared" si="0"/>
        <v>8</v>
      </c>
      <c r="B28" s="104" t="str">
        <f>選手!K25</f>
        <v>後藤 真依</v>
      </c>
      <c r="C28" s="60" t="str">
        <f>IFERROR(VLOOKUP(B28,選手!$K:$M,2,FALSE),"")</f>
        <v>関西大学</v>
      </c>
      <c r="D28" s="60">
        <f>IFERROR(VLOOKUP(B28,選手!$K:$M,3,FALSE),"")</f>
        <v>3</v>
      </c>
      <c r="E28" s="60">
        <f>IFERROR(VLOOKUP(B28,春関!$N:$P,3,FALSE),0)</f>
        <v>0</v>
      </c>
      <c r="F28" s="60">
        <f>IFERROR(VLOOKUP(B28,西日本!$N:$P,3,FALSE),0)</f>
        <v>0</v>
      </c>
      <c r="G28" s="46">
        <f>IFERROR(VLOOKUP(B28,選抜!$N:$P,3,FALSE),0)</f>
        <v>0</v>
      </c>
      <c r="H28" s="60">
        <f>IFERROR(VLOOKUP(B28,秋関!$N:$P,3,FALSE),0)</f>
        <v>0</v>
      </c>
      <c r="I28" s="60">
        <f>IFERROR(VLOOKUP(B28,インカレ!$N:$P,3,FALSE),0)</f>
        <v>0</v>
      </c>
      <c r="J28" s="61">
        <f>IFERROR(VLOOKUP(B28,新人戦!$N:$P,3,FALSE),0)</f>
        <v>0</v>
      </c>
      <c r="K28" s="61">
        <f t="shared" si="1"/>
        <v>0</v>
      </c>
    </row>
    <row r="29" spans="1:11">
      <c r="A29" s="59">
        <f t="shared" si="0"/>
        <v>8</v>
      </c>
      <c r="B29" s="104" t="str">
        <f>選手!K26</f>
        <v>田中 那海</v>
      </c>
      <c r="C29" s="60" t="str">
        <f>IFERROR(VLOOKUP(B29,選手!$K:$M,2,FALSE),"")</f>
        <v>関西大学</v>
      </c>
      <c r="D29" s="60">
        <f>IFERROR(VLOOKUP(B29,選手!$K:$M,3,FALSE),"")</f>
        <v>3</v>
      </c>
      <c r="E29" s="60">
        <f>IFERROR(VLOOKUP(B29,春関!$N:$P,3,FALSE),0)</f>
        <v>0</v>
      </c>
      <c r="F29" s="60">
        <f>IFERROR(VLOOKUP(B29,西日本!$N:$P,3,FALSE),0)</f>
        <v>0</v>
      </c>
      <c r="G29" s="46">
        <f>IFERROR(VLOOKUP(B29,選抜!$N:$P,3,FALSE),0)</f>
        <v>0</v>
      </c>
      <c r="H29" s="60">
        <f>IFERROR(VLOOKUP(B29,秋関!$N:$P,3,FALSE),0)</f>
        <v>0</v>
      </c>
      <c r="I29" s="60">
        <f>IFERROR(VLOOKUP(B29,インカレ!$N:$P,3,FALSE),0)</f>
        <v>0</v>
      </c>
      <c r="J29" s="61">
        <f>IFERROR(VLOOKUP(B29,新人戦!$N:$P,3,FALSE),0)</f>
        <v>0</v>
      </c>
      <c r="K29" s="61">
        <f t="shared" si="1"/>
        <v>0</v>
      </c>
    </row>
    <row r="30" spans="1:11">
      <c r="A30" s="59">
        <f t="shared" si="0"/>
        <v>8</v>
      </c>
      <c r="B30" s="104" t="str">
        <f>選手!K27</f>
        <v>旭 夏希</v>
      </c>
      <c r="C30" s="60" t="str">
        <f>IFERROR(VLOOKUP(B30,選手!$K:$M,2,FALSE),"")</f>
        <v>関西大学</v>
      </c>
      <c r="D30" s="60">
        <f>IFERROR(VLOOKUP(B30,選手!$K:$M,3,FALSE),"")</f>
        <v>2</v>
      </c>
      <c r="E30" s="60">
        <f>IFERROR(VLOOKUP(B30,春関!$N:$P,3,FALSE),0)</f>
        <v>0</v>
      </c>
      <c r="F30" s="60">
        <f>IFERROR(VLOOKUP(B30,西日本!$N:$P,3,FALSE),0)</f>
        <v>0</v>
      </c>
      <c r="G30" s="46">
        <f>IFERROR(VLOOKUP(B30,選抜!$N:$P,3,FALSE),0)</f>
        <v>0</v>
      </c>
      <c r="H30" s="60">
        <f>IFERROR(VLOOKUP(B30,秋関!$N:$P,3,FALSE),0)</f>
        <v>0</v>
      </c>
      <c r="I30" s="60">
        <f>IFERROR(VLOOKUP(B30,インカレ!$N:$P,3,FALSE),0)</f>
        <v>0</v>
      </c>
      <c r="J30" s="61">
        <f>IFERROR(VLOOKUP(B30,新人戦!$N:$P,3,FALSE),0)</f>
        <v>0</v>
      </c>
      <c r="K30" s="61">
        <f t="shared" si="1"/>
        <v>0</v>
      </c>
    </row>
    <row r="31" spans="1:11">
      <c r="A31" s="59">
        <f t="shared" si="0"/>
        <v>8</v>
      </c>
      <c r="B31" s="104" t="str">
        <f>選手!K28</f>
        <v>井上 杏珠</v>
      </c>
      <c r="C31" s="60" t="str">
        <f>IFERROR(VLOOKUP(B31,選手!$K:$M,2,FALSE),"")</f>
        <v>関西大学</v>
      </c>
      <c r="D31" s="60">
        <f>IFERROR(VLOOKUP(B31,選手!$K:$M,3,FALSE),"")</f>
        <v>2</v>
      </c>
      <c r="E31" s="60">
        <f>IFERROR(VLOOKUP(B31,春関!$N:$P,3,FALSE),0)</f>
        <v>0</v>
      </c>
      <c r="F31" s="60">
        <f>IFERROR(VLOOKUP(B31,西日本!$N:$P,3,FALSE),0)</f>
        <v>0</v>
      </c>
      <c r="G31" s="46">
        <f>IFERROR(VLOOKUP(B31,選抜!$N:$P,3,FALSE),0)</f>
        <v>0</v>
      </c>
      <c r="H31" s="60">
        <f>IFERROR(VLOOKUP(B31,秋関!$N:$P,3,FALSE),0)</f>
        <v>0</v>
      </c>
      <c r="I31" s="60">
        <f>IFERROR(VLOOKUP(B31,インカレ!$N:$P,3,FALSE),0)</f>
        <v>0</v>
      </c>
      <c r="J31" s="61">
        <f>IFERROR(VLOOKUP(B31,新人戦!$N:$P,3,FALSE),0)</f>
        <v>0</v>
      </c>
      <c r="K31" s="61">
        <f t="shared" si="1"/>
        <v>0</v>
      </c>
    </row>
    <row r="32" spans="1:11">
      <c r="A32" s="59">
        <f t="shared" si="0"/>
        <v>8</v>
      </c>
      <c r="B32" s="104" t="str">
        <f>選手!K29</f>
        <v>井水 志穗</v>
      </c>
      <c r="C32" s="60" t="str">
        <f>IFERROR(VLOOKUP(B32,選手!$K:$M,2,FALSE),"")</f>
        <v>関西大学</v>
      </c>
      <c r="D32" s="60">
        <f>IFERROR(VLOOKUP(B32,選手!$K:$M,3,FALSE),"")</f>
        <v>2</v>
      </c>
      <c r="E32" s="60">
        <f>IFERROR(VLOOKUP(B32,春関!$N:$P,3,FALSE),0)</f>
        <v>0</v>
      </c>
      <c r="F32" s="60">
        <f>IFERROR(VLOOKUP(B32,西日本!$N:$P,3,FALSE),0)</f>
        <v>0</v>
      </c>
      <c r="G32" s="46">
        <f>IFERROR(VLOOKUP(B32,選抜!$N:$P,3,FALSE),0)</f>
        <v>0</v>
      </c>
      <c r="H32" s="60">
        <f>IFERROR(VLOOKUP(B32,秋関!$N:$P,3,FALSE),0)</f>
        <v>0</v>
      </c>
      <c r="I32" s="60">
        <f>IFERROR(VLOOKUP(B32,インカレ!$N:$P,3,FALSE),0)</f>
        <v>0</v>
      </c>
      <c r="J32" s="61">
        <f>IFERROR(VLOOKUP(B32,新人戦!$N:$P,3,FALSE),0)</f>
        <v>0</v>
      </c>
      <c r="K32" s="61">
        <f t="shared" si="1"/>
        <v>0</v>
      </c>
    </row>
    <row r="33" spans="1:11">
      <c r="A33" s="59">
        <f t="shared" si="0"/>
        <v>8</v>
      </c>
      <c r="B33" s="104" t="str">
        <f>選手!K30</f>
        <v>松本 唯</v>
      </c>
      <c r="C33" s="60" t="str">
        <f>IFERROR(VLOOKUP(B33,選手!$K:$M,2,FALSE),"")</f>
        <v>関西大学</v>
      </c>
      <c r="D33" s="60">
        <f>IFERROR(VLOOKUP(B33,選手!$K:$M,3,FALSE),"")</f>
        <v>2</v>
      </c>
      <c r="E33" s="60">
        <f>IFERROR(VLOOKUP(B33,春関!$N:$P,3,FALSE),0)</f>
        <v>0</v>
      </c>
      <c r="F33" s="60">
        <f>IFERROR(VLOOKUP(B33,西日本!$N:$P,3,FALSE),0)</f>
        <v>0</v>
      </c>
      <c r="G33" s="46">
        <f>IFERROR(VLOOKUP(B33,選抜!$N:$P,3,FALSE),0)</f>
        <v>0</v>
      </c>
      <c r="H33" s="60">
        <f>IFERROR(VLOOKUP(B33,秋関!$N:$P,3,FALSE),0)</f>
        <v>0</v>
      </c>
      <c r="I33" s="60">
        <f>IFERROR(VLOOKUP(B33,インカレ!$N:$P,3,FALSE),0)</f>
        <v>0</v>
      </c>
      <c r="J33" s="61">
        <f>IFERROR(VLOOKUP(B33,新人戦!$N:$P,3,FALSE),0)</f>
        <v>0</v>
      </c>
      <c r="K33" s="61">
        <f t="shared" si="1"/>
        <v>0</v>
      </c>
    </row>
    <row r="34" spans="1:11">
      <c r="A34" s="59">
        <f t="shared" ref="A34:A65" si="2">RANK($K34,$K:$K)</f>
        <v>8</v>
      </c>
      <c r="B34" s="104" t="str">
        <f>選手!K31</f>
        <v>山下 尚子</v>
      </c>
      <c r="C34" s="60" t="str">
        <f>IFERROR(VLOOKUP(B34,選手!$K:$M,2,FALSE),"")</f>
        <v>関西大学</v>
      </c>
      <c r="D34" s="60">
        <f>IFERROR(VLOOKUP(B34,選手!$K:$M,3,FALSE),"")</f>
        <v>2</v>
      </c>
      <c r="E34" s="60">
        <f>IFERROR(VLOOKUP(B34,春関!$N:$P,3,FALSE),0)</f>
        <v>0</v>
      </c>
      <c r="F34" s="60">
        <f>IFERROR(VLOOKUP(B34,西日本!$N:$P,3,FALSE),0)</f>
        <v>0</v>
      </c>
      <c r="G34" s="46">
        <f>IFERROR(VLOOKUP(B34,選抜!$N:$P,3,FALSE),0)</f>
        <v>0</v>
      </c>
      <c r="H34" s="60">
        <f>IFERROR(VLOOKUP(B34,秋関!$N:$P,3,FALSE),0)</f>
        <v>0</v>
      </c>
      <c r="I34" s="60">
        <f>IFERROR(VLOOKUP(B34,インカレ!$N:$P,3,FALSE),0)</f>
        <v>0</v>
      </c>
      <c r="J34" s="61">
        <f>IFERROR(VLOOKUP(B34,新人戦!$N:$P,3,FALSE),0)</f>
        <v>0</v>
      </c>
      <c r="K34" s="61">
        <f t="shared" ref="K34:K65" si="3">LARGE(E34:J34,1)+LARGE(E34:J34,2)+LARGE(E34:J34,3)</f>
        <v>0</v>
      </c>
    </row>
    <row r="35" spans="1:11">
      <c r="A35" s="59">
        <f t="shared" si="2"/>
        <v>8</v>
      </c>
      <c r="B35" s="104" t="str">
        <f>選手!K32</f>
        <v>岩川 歩希</v>
      </c>
      <c r="C35" s="60" t="str">
        <f>IFERROR(VLOOKUP(B35,選手!$K:$M,2,FALSE),"")</f>
        <v>関西大学</v>
      </c>
      <c r="D35" s="60">
        <f>IFERROR(VLOOKUP(B35,選手!$K:$M,3,FALSE),"")</f>
        <v>4</v>
      </c>
      <c r="E35" s="60">
        <f>IFERROR(VLOOKUP(B35,春関!$N:$P,3,FALSE),0)</f>
        <v>0</v>
      </c>
      <c r="F35" s="60">
        <f>IFERROR(VLOOKUP(B35,西日本!$N:$P,3,FALSE),0)</f>
        <v>0</v>
      </c>
      <c r="G35" s="46">
        <f>IFERROR(VLOOKUP(B35,選抜!$N:$P,3,FALSE),0)</f>
        <v>0</v>
      </c>
      <c r="H35" s="60">
        <f>IFERROR(VLOOKUP(B35,秋関!$N:$P,3,FALSE),0)</f>
        <v>0</v>
      </c>
      <c r="I35" s="60">
        <f>IFERROR(VLOOKUP(B35,インカレ!$N:$P,3,FALSE),0)</f>
        <v>0</v>
      </c>
      <c r="J35" s="61">
        <f>IFERROR(VLOOKUP(B35,新人戦!$N:$P,3,FALSE),0)</f>
        <v>0</v>
      </c>
      <c r="K35" s="61">
        <f t="shared" si="3"/>
        <v>0</v>
      </c>
    </row>
    <row r="36" spans="1:11">
      <c r="A36" s="59">
        <f t="shared" si="2"/>
        <v>8</v>
      </c>
      <c r="B36" s="104" t="str">
        <f>選手!K34</f>
        <v>樋口 まひる</v>
      </c>
      <c r="C36" s="60" t="str">
        <f>IFERROR(VLOOKUP(B36,選手!$K:$M,2,FALSE),"")</f>
        <v>京都産業大学</v>
      </c>
      <c r="D36" s="60">
        <f>IFERROR(VLOOKUP(B36,選手!$K:$M,3,FALSE),"")</f>
        <v>3</v>
      </c>
      <c r="E36" s="60">
        <f>IFERROR(VLOOKUP(B36,春関!$N:$P,3,FALSE),0)</f>
        <v>0</v>
      </c>
      <c r="F36" s="60">
        <f>IFERROR(VLOOKUP(B36,西日本!$N:$P,3,FALSE),0)</f>
        <v>0</v>
      </c>
      <c r="G36" s="46">
        <f>IFERROR(VLOOKUP(B36,選抜!$N:$P,3,FALSE),0)</f>
        <v>0</v>
      </c>
      <c r="H36" s="60">
        <f>IFERROR(VLOOKUP(B36,秋関!$N:$P,3,FALSE),0)</f>
        <v>0</v>
      </c>
      <c r="I36" s="60">
        <f>IFERROR(VLOOKUP(B36,インカレ!$N:$P,3,FALSE),0)</f>
        <v>0</v>
      </c>
      <c r="J36" s="61">
        <f>IFERROR(VLOOKUP(B36,新人戦!$N:$P,3,FALSE),0)</f>
        <v>0</v>
      </c>
      <c r="K36" s="61">
        <f t="shared" si="3"/>
        <v>0</v>
      </c>
    </row>
    <row r="37" spans="1:11">
      <c r="A37" s="59">
        <f t="shared" si="2"/>
        <v>8</v>
      </c>
      <c r="B37" s="104" t="str">
        <f>選手!K35</f>
        <v>廣瀬 伽奈</v>
      </c>
      <c r="C37" s="60" t="str">
        <f>IFERROR(VLOOKUP(B37,選手!$K:$M,2,FALSE),"")</f>
        <v>京都産業大学</v>
      </c>
      <c r="D37" s="60">
        <f>IFERROR(VLOOKUP(B37,選手!$K:$M,3,FALSE),"")</f>
        <v>3</v>
      </c>
      <c r="E37" s="60">
        <f>IFERROR(VLOOKUP(B37,春関!$N:$P,3,FALSE),0)</f>
        <v>0</v>
      </c>
      <c r="F37" s="60">
        <f>IFERROR(VLOOKUP(B37,西日本!$N:$P,3,FALSE),0)</f>
        <v>0</v>
      </c>
      <c r="G37" s="46">
        <f>IFERROR(VLOOKUP(B37,選抜!$N:$P,3,FALSE),0)</f>
        <v>0</v>
      </c>
      <c r="H37" s="60">
        <f>IFERROR(VLOOKUP(B37,秋関!$N:$P,3,FALSE),0)</f>
        <v>0</v>
      </c>
      <c r="I37" s="60">
        <f>IFERROR(VLOOKUP(B37,インカレ!$N:$P,3,FALSE),0)</f>
        <v>0</v>
      </c>
      <c r="J37" s="61">
        <f>IFERROR(VLOOKUP(B37,新人戦!$N:$P,3,FALSE),0)</f>
        <v>0</v>
      </c>
      <c r="K37" s="61">
        <f t="shared" si="3"/>
        <v>0</v>
      </c>
    </row>
    <row r="38" spans="1:11">
      <c r="A38" s="59">
        <f t="shared" si="2"/>
        <v>8</v>
      </c>
      <c r="B38" s="104" t="str">
        <f>選手!K36</f>
        <v>堀 彩夏</v>
      </c>
      <c r="C38" s="60" t="str">
        <f>IFERROR(VLOOKUP(B38,選手!$K:$M,2,FALSE),"")</f>
        <v>京都産業大学</v>
      </c>
      <c r="D38" s="60">
        <f>IFERROR(VLOOKUP(B38,選手!$K:$M,3,FALSE),"")</f>
        <v>3</v>
      </c>
      <c r="E38" s="60">
        <f>IFERROR(VLOOKUP(B38,春関!$N:$P,3,FALSE),0)</f>
        <v>0</v>
      </c>
      <c r="F38" s="60">
        <f>IFERROR(VLOOKUP(B38,西日本!$N:$P,3,FALSE),0)</f>
        <v>0</v>
      </c>
      <c r="G38" s="46">
        <f>IFERROR(VLOOKUP(B38,選抜!$N:$P,3,FALSE),0)</f>
        <v>0</v>
      </c>
      <c r="H38" s="60">
        <f>IFERROR(VLOOKUP(B38,秋関!$N:$P,3,FALSE),0)</f>
        <v>0</v>
      </c>
      <c r="I38" s="60">
        <f>IFERROR(VLOOKUP(B38,インカレ!$N:$P,3,FALSE),0)</f>
        <v>0</v>
      </c>
      <c r="J38" s="61">
        <f>IFERROR(VLOOKUP(B38,新人戦!$N:$P,3,FALSE),0)</f>
        <v>0</v>
      </c>
      <c r="K38" s="61">
        <f t="shared" si="3"/>
        <v>0</v>
      </c>
    </row>
    <row r="39" spans="1:11">
      <c r="A39" s="59">
        <f t="shared" si="2"/>
        <v>8</v>
      </c>
      <c r="B39" s="104" t="str">
        <f>選手!K37</f>
        <v>渡部 綾菜</v>
      </c>
      <c r="C39" s="60" t="str">
        <f>IFERROR(VLOOKUP(B39,選手!$K:$M,2,FALSE),"")</f>
        <v>京都産業大学</v>
      </c>
      <c r="D39" s="60">
        <f>IFERROR(VLOOKUP(B39,選手!$K:$M,3,FALSE),"")</f>
        <v>3</v>
      </c>
      <c r="E39" s="60">
        <f>IFERROR(VLOOKUP(B39,春関!$N:$P,3,FALSE),0)</f>
        <v>0</v>
      </c>
      <c r="F39" s="60">
        <f>IFERROR(VLOOKUP(B39,西日本!$N:$P,3,FALSE),0)</f>
        <v>0</v>
      </c>
      <c r="G39" s="46">
        <f>IFERROR(VLOOKUP(B39,選抜!$N:$P,3,FALSE),0)</f>
        <v>0</v>
      </c>
      <c r="H39" s="60">
        <f>IFERROR(VLOOKUP(B39,秋関!$N:$P,3,FALSE),0)</f>
        <v>0</v>
      </c>
      <c r="I39" s="60">
        <f>IFERROR(VLOOKUP(B39,インカレ!$N:$P,3,FALSE),0)</f>
        <v>0</v>
      </c>
      <c r="J39" s="61">
        <f>IFERROR(VLOOKUP(B39,新人戦!$N:$P,3,FALSE),0)</f>
        <v>0</v>
      </c>
      <c r="K39" s="61">
        <f t="shared" si="3"/>
        <v>0</v>
      </c>
    </row>
    <row r="40" spans="1:11">
      <c r="A40" s="59">
        <f t="shared" si="2"/>
        <v>8</v>
      </c>
      <c r="B40" s="104" t="str">
        <f>選手!K38</f>
        <v>桂 楓花</v>
      </c>
      <c r="C40" s="60" t="str">
        <f>IFERROR(VLOOKUP(B40,選手!$K:$M,2,FALSE),"")</f>
        <v>京都産業大学</v>
      </c>
      <c r="D40" s="60">
        <f>IFERROR(VLOOKUP(B40,選手!$K:$M,3,FALSE),"")</f>
        <v>2</v>
      </c>
      <c r="E40" s="60">
        <f>IFERROR(VLOOKUP(B40,春関!$N:$P,3,FALSE),0)</f>
        <v>0</v>
      </c>
      <c r="F40" s="60">
        <f>IFERROR(VLOOKUP(B40,西日本!$N:$P,3,FALSE),0)</f>
        <v>0</v>
      </c>
      <c r="G40" s="46">
        <f>IFERROR(VLOOKUP(B40,選抜!$N:$P,3,FALSE),0)</f>
        <v>0</v>
      </c>
      <c r="H40" s="60">
        <f>IFERROR(VLOOKUP(B40,秋関!$N:$P,3,FALSE),0)</f>
        <v>0</v>
      </c>
      <c r="I40" s="60">
        <f>IFERROR(VLOOKUP(B40,インカレ!$N:$P,3,FALSE),0)</f>
        <v>0</v>
      </c>
      <c r="J40" s="61">
        <f>IFERROR(VLOOKUP(B40,新人戦!$N:$P,3,FALSE),0)</f>
        <v>0</v>
      </c>
      <c r="K40" s="61">
        <f t="shared" si="3"/>
        <v>0</v>
      </c>
    </row>
    <row r="41" spans="1:11">
      <c r="A41" s="59">
        <f t="shared" si="2"/>
        <v>8</v>
      </c>
      <c r="B41" s="104" t="str">
        <f>選手!K39</f>
        <v>牧谷 温奏</v>
      </c>
      <c r="C41" s="60" t="str">
        <f>IFERROR(VLOOKUP(B41,選手!$K:$M,2,FALSE),"")</f>
        <v>京都産業大学</v>
      </c>
      <c r="D41" s="60">
        <f>IFERROR(VLOOKUP(B41,選手!$K:$M,3,FALSE),"")</f>
        <v>2</v>
      </c>
      <c r="E41" s="60">
        <f>IFERROR(VLOOKUP(B41,春関!$N:$P,3,FALSE),0)</f>
        <v>0</v>
      </c>
      <c r="F41" s="60">
        <f>IFERROR(VLOOKUP(B41,西日本!$N:$P,3,FALSE),0)</f>
        <v>0</v>
      </c>
      <c r="G41" s="46">
        <f>IFERROR(VLOOKUP(B41,選抜!$N:$P,3,FALSE),0)</f>
        <v>0</v>
      </c>
      <c r="H41" s="60">
        <f>IFERROR(VLOOKUP(B41,秋関!$N:$P,3,FALSE),0)</f>
        <v>0</v>
      </c>
      <c r="I41" s="60">
        <f>IFERROR(VLOOKUP(B41,インカレ!$N:$P,3,FALSE),0)</f>
        <v>0</v>
      </c>
      <c r="J41" s="61">
        <f>IFERROR(VLOOKUP(B41,新人戦!$N:$P,3,FALSE),0)</f>
        <v>0</v>
      </c>
      <c r="K41" s="61">
        <f t="shared" si="3"/>
        <v>0</v>
      </c>
    </row>
    <row r="42" spans="1:11">
      <c r="A42" s="59">
        <f t="shared" si="2"/>
        <v>8</v>
      </c>
      <c r="B42" s="104" t="str">
        <f>選手!K40</f>
        <v>持山 更紗</v>
      </c>
      <c r="C42" s="60" t="str">
        <f>IFERROR(VLOOKUP(B42,選手!$K:$M,2,FALSE),"")</f>
        <v>京都産業大学</v>
      </c>
      <c r="D42" s="60">
        <f>IFERROR(VLOOKUP(B42,選手!$K:$M,3,FALSE),"")</f>
        <v>2</v>
      </c>
      <c r="E42" s="60">
        <f>IFERROR(VLOOKUP(B42,春関!$N:$P,3,FALSE),0)</f>
        <v>0</v>
      </c>
      <c r="F42" s="60">
        <f>IFERROR(VLOOKUP(B42,西日本!$N:$P,3,FALSE),0)</f>
        <v>0</v>
      </c>
      <c r="G42" s="46">
        <f>IFERROR(VLOOKUP(B42,選抜!$N:$P,3,FALSE),0)</f>
        <v>0</v>
      </c>
      <c r="H42" s="60">
        <f>IFERROR(VLOOKUP(B42,秋関!$N:$P,3,FALSE),0)</f>
        <v>0</v>
      </c>
      <c r="I42" s="60">
        <f>IFERROR(VLOOKUP(B42,インカレ!$N:$P,3,FALSE),0)</f>
        <v>0</v>
      </c>
      <c r="J42" s="61">
        <f>IFERROR(VLOOKUP(B42,新人戦!$N:$P,3,FALSE),0)</f>
        <v>0</v>
      </c>
      <c r="K42" s="61">
        <f t="shared" si="3"/>
        <v>0</v>
      </c>
    </row>
    <row r="43" spans="1:11">
      <c r="A43" s="59">
        <f t="shared" si="2"/>
        <v>8</v>
      </c>
      <c r="B43" s="104" t="str">
        <f>選手!K41</f>
        <v>山本 もね</v>
      </c>
      <c r="C43" s="60" t="str">
        <f>IFERROR(VLOOKUP(B43,選手!$K:$M,2,FALSE),"")</f>
        <v>京都産業大学</v>
      </c>
      <c r="D43" s="60">
        <f>IFERROR(VLOOKUP(B43,選手!$K:$M,3,FALSE),"")</f>
        <v>2</v>
      </c>
      <c r="E43" s="60">
        <f>IFERROR(VLOOKUP(B43,春関!$N:$P,3,FALSE),0)</f>
        <v>0</v>
      </c>
      <c r="F43" s="60">
        <f>IFERROR(VLOOKUP(B43,西日本!$N:$P,3,FALSE),0)</f>
        <v>0</v>
      </c>
      <c r="G43" s="46">
        <f>IFERROR(VLOOKUP(B43,選抜!$N:$P,3,FALSE),0)</f>
        <v>0</v>
      </c>
      <c r="H43" s="60">
        <f>IFERROR(VLOOKUP(B43,秋関!$N:$P,3,FALSE),0)</f>
        <v>0</v>
      </c>
      <c r="I43" s="60">
        <f>IFERROR(VLOOKUP(B43,インカレ!$N:$P,3,FALSE),0)</f>
        <v>0</v>
      </c>
      <c r="J43" s="61">
        <f>IFERROR(VLOOKUP(B43,新人戦!$N:$P,3,FALSE),0)</f>
        <v>0</v>
      </c>
      <c r="K43" s="61">
        <f t="shared" si="3"/>
        <v>0</v>
      </c>
    </row>
    <row r="44" spans="1:11">
      <c r="A44" s="59">
        <f t="shared" si="2"/>
        <v>8</v>
      </c>
      <c r="B44" s="104" t="str">
        <f>選手!K42</f>
        <v>北川 若香奈</v>
      </c>
      <c r="C44" s="60" t="str">
        <f>IFERROR(VLOOKUP(B44,選手!$K:$M,2,FALSE),"")</f>
        <v>京都産業大学</v>
      </c>
      <c r="D44" s="60">
        <f>IFERROR(VLOOKUP(B44,選手!$K:$M,3,FALSE),"")</f>
        <v>1</v>
      </c>
      <c r="E44" s="60">
        <f>IFERROR(VLOOKUP(B44,春関!$N:$P,3,FALSE),0)</f>
        <v>0</v>
      </c>
      <c r="F44" s="60">
        <f>IFERROR(VLOOKUP(B44,西日本!$N:$P,3,FALSE),0)</f>
        <v>0</v>
      </c>
      <c r="G44" s="46">
        <f>IFERROR(VLOOKUP(B44,選抜!$N:$P,3,FALSE),0)</f>
        <v>0</v>
      </c>
      <c r="H44" s="60">
        <f>IFERROR(VLOOKUP(B44,秋関!$N:$P,3,FALSE),0)</f>
        <v>0</v>
      </c>
      <c r="I44" s="60">
        <f>IFERROR(VLOOKUP(B44,インカレ!$N:$P,3,FALSE),0)</f>
        <v>0</v>
      </c>
      <c r="J44" s="61">
        <f>IFERROR(VLOOKUP(B44,新人戦!$N:$P,3,FALSE),0)</f>
        <v>0</v>
      </c>
      <c r="K44" s="61">
        <f t="shared" si="3"/>
        <v>0</v>
      </c>
    </row>
    <row r="45" spans="1:11">
      <c r="A45" s="59">
        <f t="shared" si="2"/>
        <v>8</v>
      </c>
      <c r="B45" s="104" t="str">
        <f>選手!K43</f>
        <v>髙橋 瞳</v>
      </c>
      <c r="C45" s="60" t="str">
        <f>IFERROR(VLOOKUP(B45,選手!$K:$M,2,FALSE),"")</f>
        <v>京都産業大学</v>
      </c>
      <c r="D45" s="60">
        <f>IFERROR(VLOOKUP(B45,選手!$K:$M,3,FALSE),"")</f>
        <v>1</v>
      </c>
      <c r="E45" s="60">
        <f>IFERROR(VLOOKUP(B45,春関!$N:$P,3,FALSE),0)</f>
        <v>0</v>
      </c>
      <c r="F45" s="60">
        <f>IFERROR(VLOOKUP(B45,西日本!$N:$P,3,FALSE),0)</f>
        <v>0</v>
      </c>
      <c r="G45" s="46">
        <f>IFERROR(VLOOKUP(B45,選抜!$N:$P,3,FALSE),0)</f>
        <v>0</v>
      </c>
      <c r="H45" s="60">
        <f>IFERROR(VLOOKUP(B45,秋関!$N:$P,3,FALSE),0)</f>
        <v>0</v>
      </c>
      <c r="I45" s="60">
        <f>IFERROR(VLOOKUP(B45,インカレ!$N:$P,3,FALSE),0)</f>
        <v>0</v>
      </c>
      <c r="J45" s="61">
        <f>IFERROR(VLOOKUP(B45,新人戦!$N:$P,3,FALSE),0)</f>
        <v>0</v>
      </c>
      <c r="K45" s="61">
        <f t="shared" si="3"/>
        <v>0</v>
      </c>
    </row>
    <row r="46" spans="1:11">
      <c r="A46" s="59">
        <f t="shared" si="2"/>
        <v>8</v>
      </c>
      <c r="B46" s="104" t="str">
        <f>選手!K44</f>
        <v>西山 実菜</v>
      </c>
      <c r="C46" s="60" t="str">
        <f>IFERROR(VLOOKUP(B46,選手!$K:$M,2,FALSE),"")</f>
        <v>京都産業大学</v>
      </c>
      <c r="D46" s="60">
        <f>IFERROR(VLOOKUP(B46,選手!$K:$M,3,FALSE),"")</f>
        <v>1</v>
      </c>
      <c r="E46" s="60">
        <f>IFERROR(VLOOKUP(B46,春関!$N:$P,3,FALSE),0)</f>
        <v>0</v>
      </c>
      <c r="F46" s="60">
        <f>IFERROR(VLOOKUP(B46,西日本!$N:$P,3,FALSE),0)</f>
        <v>0</v>
      </c>
      <c r="G46" s="46">
        <f>IFERROR(VLOOKUP(B46,選抜!$N:$P,3,FALSE),0)</f>
        <v>0</v>
      </c>
      <c r="H46" s="60">
        <f>IFERROR(VLOOKUP(B46,秋関!$N:$P,3,FALSE),0)</f>
        <v>0</v>
      </c>
      <c r="I46" s="60">
        <f>IFERROR(VLOOKUP(B46,インカレ!$N:$P,3,FALSE),0)</f>
        <v>0</v>
      </c>
      <c r="J46" s="61">
        <f>IFERROR(VLOOKUP(B46,新人戦!$N:$P,3,FALSE),0)</f>
        <v>0</v>
      </c>
      <c r="K46" s="61">
        <f t="shared" si="3"/>
        <v>0</v>
      </c>
    </row>
    <row r="47" spans="1:11">
      <c r="A47" s="59">
        <f t="shared" si="2"/>
        <v>8</v>
      </c>
      <c r="B47" s="104" t="str">
        <f>選手!K45</f>
        <v>板垣 明笑</v>
      </c>
      <c r="C47" s="60" t="str">
        <f>IFERROR(VLOOKUP(B47,選手!$K:$M,2,FALSE),"")</f>
        <v>京都大学</v>
      </c>
      <c r="D47" s="60">
        <f>IFERROR(VLOOKUP(B47,選手!$K:$M,3,FALSE),"")</f>
        <v>1</v>
      </c>
      <c r="E47" s="60">
        <f>IFERROR(VLOOKUP(B47,春関!$N:$P,3,FALSE),0)</f>
        <v>0</v>
      </c>
      <c r="F47" s="60">
        <f>IFERROR(VLOOKUP(B47,西日本!$N:$P,3,FALSE),0)</f>
        <v>0</v>
      </c>
      <c r="G47" s="46">
        <f>IFERROR(VLOOKUP(B47,選抜!$N:$P,3,FALSE),0)</f>
        <v>0</v>
      </c>
      <c r="H47" s="60">
        <f>IFERROR(VLOOKUP(B47,秋関!$N:$P,3,FALSE),0)</f>
        <v>0</v>
      </c>
      <c r="I47" s="60">
        <f>IFERROR(VLOOKUP(B47,インカレ!$N:$P,3,FALSE),0)</f>
        <v>0</v>
      </c>
      <c r="J47" s="61">
        <f>IFERROR(VLOOKUP(B47,新人戦!$N:$P,3,FALSE),0)</f>
        <v>0</v>
      </c>
      <c r="K47" s="61">
        <f t="shared" si="3"/>
        <v>0</v>
      </c>
    </row>
    <row r="48" spans="1:11">
      <c r="A48" s="59">
        <f t="shared" si="2"/>
        <v>8</v>
      </c>
      <c r="B48" s="104" t="str">
        <f>選手!K46</f>
        <v>今田 麻友</v>
      </c>
      <c r="C48" s="60" t="str">
        <f>IFERROR(VLOOKUP(B48,選手!$K:$M,2,FALSE),"")</f>
        <v>京都大学</v>
      </c>
      <c r="D48" s="60">
        <f>IFERROR(VLOOKUP(B48,選手!$K:$M,3,FALSE),"")</f>
        <v>2</v>
      </c>
      <c r="E48" s="60">
        <f>IFERROR(VLOOKUP(B48,春関!$N:$P,3,FALSE),0)</f>
        <v>0</v>
      </c>
      <c r="F48" s="60">
        <f>IFERROR(VLOOKUP(B48,西日本!$N:$P,3,FALSE),0)</f>
        <v>0</v>
      </c>
      <c r="G48" s="46">
        <f>IFERROR(VLOOKUP(B48,選抜!$N:$P,3,FALSE),0)</f>
        <v>0</v>
      </c>
      <c r="H48" s="60">
        <f>IFERROR(VLOOKUP(B48,秋関!$N:$P,3,FALSE),0)</f>
        <v>0</v>
      </c>
      <c r="I48" s="60">
        <f>IFERROR(VLOOKUP(B48,インカレ!$N:$P,3,FALSE),0)</f>
        <v>0</v>
      </c>
      <c r="J48" s="61">
        <f>IFERROR(VLOOKUP(B48,新人戦!$N:$P,3,FALSE),0)</f>
        <v>0</v>
      </c>
      <c r="K48" s="61">
        <f t="shared" si="3"/>
        <v>0</v>
      </c>
    </row>
    <row r="49" spans="1:11">
      <c r="A49" s="59">
        <f t="shared" si="2"/>
        <v>8</v>
      </c>
      <c r="B49" s="104" t="str">
        <f>選手!K47</f>
        <v>金児 美唯菜</v>
      </c>
      <c r="C49" s="60" t="str">
        <f>IFERROR(VLOOKUP(B49,選手!$K:$M,2,FALSE),"")</f>
        <v>京都大学</v>
      </c>
      <c r="D49" s="60">
        <f>IFERROR(VLOOKUP(B49,選手!$K:$M,3,FALSE),"")</f>
        <v>4</v>
      </c>
      <c r="E49" s="60">
        <f>IFERROR(VLOOKUP(B49,春関!$N:$P,3,FALSE),0)</f>
        <v>0</v>
      </c>
      <c r="F49" s="60">
        <f>IFERROR(VLOOKUP(B49,西日本!$N:$P,3,FALSE),0)</f>
        <v>0</v>
      </c>
      <c r="G49" s="46">
        <f>IFERROR(VLOOKUP(B49,選抜!$N:$P,3,FALSE),0)</f>
        <v>0</v>
      </c>
      <c r="H49" s="60">
        <f>IFERROR(VLOOKUP(B49,秋関!$N:$P,3,FALSE),0)</f>
        <v>0</v>
      </c>
      <c r="I49" s="60">
        <f>IFERROR(VLOOKUP(B49,インカレ!$N:$P,3,FALSE),0)</f>
        <v>0</v>
      </c>
      <c r="J49" s="61">
        <f>IFERROR(VLOOKUP(B49,新人戦!$N:$P,3,FALSE),0)</f>
        <v>0</v>
      </c>
      <c r="K49" s="61">
        <f t="shared" si="3"/>
        <v>0</v>
      </c>
    </row>
    <row r="50" spans="1:11">
      <c r="A50" s="59">
        <f t="shared" si="2"/>
        <v>8</v>
      </c>
      <c r="B50" s="104" t="str">
        <f>選手!K48</f>
        <v>小松 晴乃</v>
      </c>
      <c r="C50" s="60" t="str">
        <f>IFERROR(VLOOKUP(B50,選手!$K:$M,2,FALSE),"")</f>
        <v>京都大学</v>
      </c>
      <c r="D50" s="60">
        <f>IFERROR(VLOOKUP(B50,選手!$K:$M,3,FALSE),"")</f>
        <v>4</v>
      </c>
      <c r="E50" s="60">
        <f>IFERROR(VLOOKUP(B50,春関!$N:$P,3,FALSE),0)</f>
        <v>0</v>
      </c>
      <c r="F50" s="60">
        <f>IFERROR(VLOOKUP(B50,西日本!$N:$P,3,FALSE),0)</f>
        <v>0</v>
      </c>
      <c r="G50" s="46">
        <f>IFERROR(VLOOKUP(B50,選抜!$N:$P,3,FALSE),0)</f>
        <v>0</v>
      </c>
      <c r="H50" s="60">
        <f>IFERROR(VLOOKUP(B50,秋関!$N:$P,3,FALSE),0)</f>
        <v>0</v>
      </c>
      <c r="I50" s="60">
        <f>IFERROR(VLOOKUP(B50,インカレ!$N:$P,3,FALSE),0)</f>
        <v>0</v>
      </c>
      <c r="J50" s="61">
        <f>IFERROR(VLOOKUP(B50,新人戦!$N:$P,3,FALSE),0)</f>
        <v>0</v>
      </c>
      <c r="K50" s="61">
        <f t="shared" si="3"/>
        <v>0</v>
      </c>
    </row>
    <row r="51" spans="1:11">
      <c r="A51" s="59">
        <f t="shared" si="2"/>
        <v>8</v>
      </c>
      <c r="B51" s="104" t="str">
        <f>選手!K49</f>
        <v>新田 美海</v>
      </c>
      <c r="C51" s="60" t="str">
        <f>IFERROR(VLOOKUP(B51,選手!$K:$M,2,FALSE),"")</f>
        <v>京都大学</v>
      </c>
      <c r="D51" s="60">
        <f>IFERROR(VLOOKUP(B51,選手!$K:$M,3,FALSE),"")</f>
        <v>3</v>
      </c>
      <c r="E51" s="60">
        <f>IFERROR(VLOOKUP(B51,春関!$N:$P,3,FALSE),0)</f>
        <v>0</v>
      </c>
      <c r="F51" s="60">
        <f>IFERROR(VLOOKUP(B51,西日本!$N:$P,3,FALSE),0)</f>
        <v>0</v>
      </c>
      <c r="G51" s="46">
        <f>IFERROR(VLOOKUP(B51,選抜!$N:$P,3,FALSE),0)</f>
        <v>0</v>
      </c>
      <c r="H51" s="60">
        <f>IFERROR(VLOOKUP(B51,秋関!$N:$P,3,FALSE),0)</f>
        <v>0</v>
      </c>
      <c r="I51" s="60">
        <f>IFERROR(VLOOKUP(B51,インカレ!$N:$P,3,FALSE),0)</f>
        <v>0</v>
      </c>
      <c r="J51" s="61">
        <f>IFERROR(VLOOKUP(B51,新人戦!$N:$P,3,FALSE),0)</f>
        <v>0</v>
      </c>
      <c r="K51" s="61">
        <f t="shared" si="3"/>
        <v>0</v>
      </c>
    </row>
    <row r="52" spans="1:11">
      <c r="A52" s="59">
        <f t="shared" si="2"/>
        <v>8</v>
      </c>
      <c r="B52" s="104" t="str">
        <f>選手!K50</f>
        <v>板東 愛樹</v>
      </c>
      <c r="C52" s="60" t="str">
        <f>IFERROR(VLOOKUP(B52,選手!$K:$M,2,FALSE),"")</f>
        <v>京都大学</v>
      </c>
      <c r="D52" s="60">
        <f>IFERROR(VLOOKUP(B52,選手!$K:$M,3,FALSE),"")</f>
        <v>2</v>
      </c>
      <c r="E52" s="60">
        <f>IFERROR(VLOOKUP(B52,春関!$N:$P,3,FALSE),0)</f>
        <v>0</v>
      </c>
      <c r="F52" s="60">
        <f>IFERROR(VLOOKUP(B52,西日本!$N:$P,3,FALSE),0)</f>
        <v>0</v>
      </c>
      <c r="G52" s="46">
        <f>IFERROR(VLOOKUP(B52,選抜!$N:$P,3,FALSE),0)</f>
        <v>0</v>
      </c>
      <c r="H52" s="60">
        <f>IFERROR(VLOOKUP(B52,秋関!$N:$P,3,FALSE),0)</f>
        <v>0</v>
      </c>
      <c r="I52" s="60">
        <f>IFERROR(VLOOKUP(B52,インカレ!$N:$P,3,FALSE),0)</f>
        <v>0</v>
      </c>
      <c r="J52" s="61">
        <f>IFERROR(VLOOKUP(B52,新人戦!$N:$P,3,FALSE),0)</f>
        <v>0</v>
      </c>
      <c r="K52" s="61">
        <f t="shared" si="3"/>
        <v>0</v>
      </c>
    </row>
    <row r="53" spans="1:11">
      <c r="A53" s="59">
        <f t="shared" si="2"/>
        <v>8</v>
      </c>
      <c r="B53" s="104" t="str">
        <f>選手!K51</f>
        <v>藤原 里衣子</v>
      </c>
      <c r="C53" s="60" t="str">
        <f>IFERROR(VLOOKUP(B53,選手!$K:$M,2,FALSE),"")</f>
        <v>京都大学</v>
      </c>
      <c r="D53" s="60">
        <f>IFERROR(VLOOKUP(B53,選手!$K:$M,3,FALSE),"")</f>
        <v>3</v>
      </c>
      <c r="E53" s="60">
        <f>IFERROR(VLOOKUP(B53,春関!$N:$P,3,FALSE),0)</f>
        <v>0</v>
      </c>
      <c r="F53" s="60">
        <f>IFERROR(VLOOKUP(B53,西日本!$N:$P,3,FALSE),0)</f>
        <v>0</v>
      </c>
      <c r="G53" s="46">
        <f>IFERROR(VLOOKUP(B53,選抜!$N:$P,3,FALSE),0)</f>
        <v>0</v>
      </c>
      <c r="H53" s="60">
        <f>IFERROR(VLOOKUP(B53,秋関!$N:$P,3,FALSE),0)</f>
        <v>0</v>
      </c>
      <c r="I53" s="60">
        <f>IFERROR(VLOOKUP(B53,インカレ!$N:$P,3,FALSE),0)</f>
        <v>0</v>
      </c>
      <c r="J53" s="61">
        <f>IFERROR(VLOOKUP(B53,新人戦!$N:$P,3,FALSE),0)</f>
        <v>0</v>
      </c>
      <c r="K53" s="61">
        <f t="shared" si="3"/>
        <v>0</v>
      </c>
    </row>
    <row r="54" spans="1:11">
      <c r="A54" s="59">
        <f t="shared" si="2"/>
        <v>8</v>
      </c>
      <c r="B54" s="104" t="str">
        <f>選手!K52</f>
        <v>柳田 佳菜</v>
      </c>
      <c r="C54" s="60" t="str">
        <f>IFERROR(VLOOKUP(B54,選手!$K:$M,2,FALSE),"")</f>
        <v>京都大学</v>
      </c>
      <c r="D54" s="60">
        <f>IFERROR(VLOOKUP(B54,選手!$K:$M,3,FALSE),"")</f>
        <v>1</v>
      </c>
      <c r="E54" s="60">
        <f>IFERROR(VLOOKUP(B54,春関!$N:$P,3,FALSE),0)</f>
        <v>0</v>
      </c>
      <c r="F54" s="60">
        <f>IFERROR(VLOOKUP(B54,西日本!$N:$P,3,FALSE),0)</f>
        <v>0</v>
      </c>
      <c r="G54" s="46">
        <f>IFERROR(VLOOKUP(B54,選抜!$N:$P,3,FALSE),0)</f>
        <v>0</v>
      </c>
      <c r="H54" s="60">
        <f>IFERROR(VLOOKUP(B54,秋関!$N:$P,3,FALSE),0)</f>
        <v>0</v>
      </c>
      <c r="I54" s="60">
        <f>IFERROR(VLOOKUP(B54,インカレ!$N:$P,3,FALSE),0)</f>
        <v>0</v>
      </c>
      <c r="J54" s="61">
        <f>IFERROR(VLOOKUP(B54,新人戦!$N:$P,3,FALSE),0)</f>
        <v>0</v>
      </c>
      <c r="K54" s="61">
        <f t="shared" si="3"/>
        <v>0</v>
      </c>
    </row>
    <row r="55" spans="1:11">
      <c r="A55" s="59">
        <f t="shared" si="2"/>
        <v>8</v>
      </c>
      <c r="B55" s="104" t="str">
        <f>選手!K53</f>
        <v>脇本 陽成</v>
      </c>
      <c r="C55" s="60" t="str">
        <f>IFERROR(VLOOKUP(B55,選手!$K:$M,2,FALSE),"")</f>
        <v>京都大学</v>
      </c>
      <c r="D55" s="60">
        <f>IFERROR(VLOOKUP(B55,選手!$K:$M,3,FALSE),"")</f>
        <v>1</v>
      </c>
      <c r="E55" s="60">
        <f>IFERROR(VLOOKUP(B55,春関!$N:$P,3,FALSE),0)</f>
        <v>0</v>
      </c>
      <c r="F55" s="60">
        <f>IFERROR(VLOOKUP(B55,西日本!$N:$P,3,FALSE),0)</f>
        <v>0</v>
      </c>
      <c r="G55" s="46">
        <f>IFERROR(VLOOKUP(B55,選抜!$N:$P,3,FALSE),0)</f>
        <v>0</v>
      </c>
      <c r="H55" s="60">
        <f>IFERROR(VLOOKUP(B55,秋関!$N:$P,3,FALSE),0)</f>
        <v>0</v>
      </c>
      <c r="I55" s="60">
        <f>IFERROR(VLOOKUP(B55,インカレ!$N:$P,3,FALSE),0)</f>
        <v>0</v>
      </c>
      <c r="J55" s="61">
        <f>IFERROR(VLOOKUP(B55,新人戦!$N:$P,3,FALSE),0)</f>
        <v>0</v>
      </c>
      <c r="K55" s="61">
        <f t="shared" si="3"/>
        <v>0</v>
      </c>
    </row>
    <row r="56" spans="1:11">
      <c r="A56" s="59">
        <f t="shared" si="2"/>
        <v>8</v>
      </c>
      <c r="B56" s="104" t="str">
        <f>選手!K54</f>
        <v>池西 理香子</v>
      </c>
      <c r="C56" s="60" t="str">
        <f>IFERROR(VLOOKUP(B56,選手!$K:$M,2,FALSE),"")</f>
        <v>近畿大学</v>
      </c>
      <c r="D56" s="60">
        <f>IFERROR(VLOOKUP(B56,選手!$K:$M,3,FALSE),"")</f>
        <v>3</v>
      </c>
      <c r="E56" s="60">
        <f>IFERROR(VLOOKUP(B56,春関!$N:$P,3,FALSE),0)</f>
        <v>0</v>
      </c>
      <c r="F56" s="60">
        <f>IFERROR(VLOOKUP(B56,西日本!$N:$P,3,FALSE),0)</f>
        <v>0</v>
      </c>
      <c r="G56" s="46">
        <f>IFERROR(VLOOKUP(B56,選抜!$N:$P,3,FALSE),0)</f>
        <v>0</v>
      </c>
      <c r="H56" s="60">
        <f>IFERROR(VLOOKUP(B56,秋関!$N:$P,3,FALSE),0)</f>
        <v>0</v>
      </c>
      <c r="I56" s="60">
        <f>IFERROR(VLOOKUP(B56,インカレ!$N:$P,3,FALSE),0)</f>
        <v>0</v>
      </c>
      <c r="J56" s="61">
        <f>IFERROR(VLOOKUP(B56,新人戦!$N:$P,3,FALSE),0)</f>
        <v>0</v>
      </c>
      <c r="K56" s="61">
        <f t="shared" si="3"/>
        <v>0</v>
      </c>
    </row>
    <row r="57" spans="1:11">
      <c r="A57" s="59">
        <f t="shared" si="2"/>
        <v>8</v>
      </c>
      <c r="B57" s="104" t="str">
        <f>選手!K55</f>
        <v>崎原 舞</v>
      </c>
      <c r="C57" s="60" t="str">
        <f>IFERROR(VLOOKUP(B57,選手!$K:$M,2,FALSE),"")</f>
        <v>近畿大学</v>
      </c>
      <c r="D57" s="60">
        <f>IFERROR(VLOOKUP(B57,選手!$K:$M,3,FALSE),"")</f>
        <v>2</v>
      </c>
      <c r="E57" s="60">
        <f>IFERROR(VLOOKUP(B57,春関!$N:$P,3,FALSE),0)</f>
        <v>0</v>
      </c>
      <c r="F57" s="60">
        <f>IFERROR(VLOOKUP(B57,西日本!$N:$P,3,FALSE),0)</f>
        <v>0</v>
      </c>
      <c r="G57" s="46">
        <f>IFERROR(VLOOKUP(B57,選抜!$N:$P,3,FALSE),0)</f>
        <v>0</v>
      </c>
      <c r="H57" s="60">
        <f>IFERROR(VLOOKUP(B57,秋関!$N:$P,3,FALSE),0)</f>
        <v>0</v>
      </c>
      <c r="I57" s="60">
        <f>IFERROR(VLOOKUP(B57,インカレ!$N:$P,3,FALSE),0)</f>
        <v>0</v>
      </c>
      <c r="J57" s="61">
        <f>IFERROR(VLOOKUP(B57,新人戦!$N:$P,3,FALSE),0)</f>
        <v>0</v>
      </c>
      <c r="K57" s="61">
        <f t="shared" si="3"/>
        <v>0</v>
      </c>
    </row>
    <row r="58" spans="1:11">
      <c r="A58" s="59">
        <f t="shared" si="2"/>
        <v>8</v>
      </c>
      <c r="B58" s="104" t="str">
        <f>選手!K56</f>
        <v>古城 亜弥</v>
      </c>
      <c r="C58" s="60" t="str">
        <f>IFERROR(VLOOKUP(B58,選手!$K:$M,2,FALSE),"")</f>
        <v>近畿大学</v>
      </c>
      <c r="D58" s="60">
        <f>IFERROR(VLOOKUP(B58,選手!$K:$M,3,FALSE),"")</f>
        <v>2</v>
      </c>
      <c r="E58" s="60">
        <f>IFERROR(VLOOKUP(B58,春関!$N:$P,3,FALSE),0)</f>
        <v>0</v>
      </c>
      <c r="F58" s="60">
        <f>IFERROR(VLOOKUP(B58,西日本!$N:$P,3,FALSE),0)</f>
        <v>0</v>
      </c>
      <c r="G58" s="46">
        <f>IFERROR(VLOOKUP(B58,選抜!$N:$P,3,FALSE),0)</f>
        <v>0</v>
      </c>
      <c r="H58" s="60">
        <f>IFERROR(VLOOKUP(B58,秋関!$N:$P,3,FALSE),0)</f>
        <v>0</v>
      </c>
      <c r="I58" s="60">
        <f>IFERROR(VLOOKUP(B58,インカレ!$N:$P,3,FALSE),0)</f>
        <v>0</v>
      </c>
      <c r="J58" s="61">
        <f>IFERROR(VLOOKUP(B58,新人戦!$N:$P,3,FALSE),0)</f>
        <v>0</v>
      </c>
      <c r="K58" s="61">
        <f t="shared" si="3"/>
        <v>0</v>
      </c>
    </row>
    <row r="59" spans="1:11">
      <c r="A59" s="59">
        <f t="shared" si="2"/>
        <v>8</v>
      </c>
      <c r="B59" s="104" t="str">
        <f>選手!K57</f>
        <v>堀 実咲</v>
      </c>
      <c r="C59" s="60" t="str">
        <f>IFERROR(VLOOKUP(B59,選手!$K:$M,2,FALSE),"")</f>
        <v>近畿大学</v>
      </c>
      <c r="D59" s="60">
        <f>IFERROR(VLOOKUP(B59,選手!$K:$M,3,FALSE),"")</f>
        <v>2</v>
      </c>
      <c r="E59" s="60">
        <f>IFERROR(VLOOKUP(B59,春関!$N:$P,3,FALSE),0)</f>
        <v>0</v>
      </c>
      <c r="F59" s="60">
        <f>IFERROR(VLOOKUP(B59,西日本!$N:$P,3,FALSE),0)</f>
        <v>0</v>
      </c>
      <c r="G59" s="46">
        <f>IFERROR(VLOOKUP(B59,選抜!$N:$P,3,FALSE),0)</f>
        <v>0</v>
      </c>
      <c r="H59" s="60">
        <f>IFERROR(VLOOKUP(B59,秋関!$N:$P,3,FALSE),0)</f>
        <v>0</v>
      </c>
      <c r="I59" s="60">
        <f>IFERROR(VLOOKUP(B59,インカレ!$N:$P,3,FALSE),0)</f>
        <v>0</v>
      </c>
      <c r="J59" s="61">
        <f>IFERROR(VLOOKUP(B59,新人戦!$N:$P,3,FALSE),0)</f>
        <v>0</v>
      </c>
      <c r="K59" s="61">
        <f t="shared" si="3"/>
        <v>0</v>
      </c>
    </row>
    <row r="60" spans="1:11">
      <c r="A60" s="59">
        <f t="shared" si="2"/>
        <v>8</v>
      </c>
      <c r="B60" s="104" t="str">
        <f>選手!K58</f>
        <v>前原 くるみ</v>
      </c>
      <c r="C60" s="60" t="str">
        <f>IFERROR(VLOOKUP(B60,選手!$K:$M,2,FALSE),"")</f>
        <v>近畿大学</v>
      </c>
      <c r="D60" s="60">
        <f>IFERROR(VLOOKUP(B60,選手!$K:$M,3,FALSE),"")</f>
        <v>2</v>
      </c>
      <c r="E60" s="60">
        <f>IFERROR(VLOOKUP(B60,春関!$N:$P,3,FALSE),0)</f>
        <v>0</v>
      </c>
      <c r="F60" s="60">
        <f>IFERROR(VLOOKUP(B60,西日本!$N:$P,3,FALSE),0)</f>
        <v>0</v>
      </c>
      <c r="G60" s="46">
        <f>IFERROR(VLOOKUP(B60,選抜!$N:$P,3,FALSE),0)</f>
        <v>0</v>
      </c>
      <c r="H60" s="60">
        <f>IFERROR(VLOOKUP(B60,秋関!$N:$P,3,FALSE),0)</f>
        <v>0</v>
      </c>
      <c r="I60" s="60">
        <f>IFERROR(VLOOKUP(B60,インカレ!$N:$P,3,FALSE),0)</f>
        <v>0</v>
      </c>
      <c r="J60" s="61">
        <f>IFERROR(VLOOKUP(B60,新人戦!$N:$P,3,FALSE),0)</f>
        <v>0</v>
      </c>
      <c r="K60" s="61">
        <f t="shared" si="3"/>
        <v>0</v>
      </c>
    </row>
    <row r="61" spans="1:11">
      <c r="A61" s="59">
        <f t="shared" si="2"/>
        <v>8</v>
      </c>
      <c r="B61" s="104" t="str">
        <f>選手!K59</f>
        <v>田中 日菜子</v>
      </c>
      <c r="C61" s="60" t="str">
        <f>IFERROR(VLOOKUP(B61,選手!$K:$M,2,FALSE),"")</f>
        <v>甲南大学</v>
      </c>
      <c r="D61" s="60">
        <f>IFERROR(VLOOKUP(B61,選手!$K:$M,3,FALSE),"")</f>
        <v>4</v>
      </c>
      <c r="E61" s="60">
        <f>IFERROR(VLOOKUP(B61,春関!$N:$P,3,FALSE),0)</f>
        <v>0</v>
      </c>
      <c r="F61" s="60">
        <f>IFERROR(VLOOKUP(B61,西日本!$N:$P,3,FALSE),0)</f>
        <v>0</v>
      </c>
      <c r="G61" s="46">
        <f>IFERROR(VLOOKUP(B61,選抜!$N:$P,3,FALSE),0)</f>
        <v>0</v>
      </c>
      <c r="H61" s="60">
        <f>IFERROR(VLOOKUP(B61,秋関!$N:$P,3,FALSE),0)</f>
        <v>0</v>
      </c>
      <c r="I61" s="60">
        <f>IFERROR(VLOOKUP(B61,インカレ!$N:$P,3,FALSE),0)</f>
        <v>0</v>
      </c>
      <c r="J61" s="61">
        <f>IFERROR(VLOOKUP(B61,新人戦!$N:$P,3,FALSE),0)</f>
        <v>0</v>
      </c>
      <c r="K61" s="61">
        <f t="shared" si="3"/>
        <v>0</v>
      </c>
    </row>
    <row r="62" spans="1:11">
      <c r="A62" s="59">
        <f t="shared" si="2"/>
        <v>8</v>
      </c>
      <c r="B62" s="104" t="str">
        <f>選手!K60</f>
        <v>稲田 朱音</v>
      </c>
      <c r="C62" s="60" t="str">
        <f>IFERROR(VLOOKUP(B62,選手!$K:$M,2,FALSE),"")</f>
        <v>甲南大学</v>
      </c>
      <c r="D62" s="60">
        <f>IFERROR(VLOOKUP(B62,選手!$K:$M,3,FALSE),"")</f>
        <v>3</v>
      </c>
      <c r="E62" s="60">
        <f>IFERROR(VLOOKUP(B62,春関!$N:$P,3,FALSE),0)</f>
        <v>0</v>
      </c>
      <c r="F62" s="60">
        <f>IFERROR(VLOOKUP(B62,西日本!$N:$P,3,FALSE),0)</f>
        <v>0</v>
      </c>
      <c r="G62" s="46">
        <f>IFERROR(VLOOKUP(B62,選抜!$N:$P,3,FALSE),0)</f>
        <v>0</v>
      </c>
      <c r="H62" s="60">
        <f>IFERROR(VLOOKUP(B62,秋関!$N:$P,3,FALSE),0)</f>
        <v>0</v>
      </c>
      <c r="I62" s="60">
        <f>IFERROR(VLOOKUP(B62,インカレ!$N:$P,3,FALSE),0)</f>
        <v>0</v>
      </c>
      <c r="J62" s="61">
        <f>IFERROR(VLOOKUP(B62,新人戦!$N:$P,3,FALSE),0)</f>
        <v>0</v>
      </c>
      <c r="K62" s="61">
        <f t="shared" si="3"/>
        <v>0</v>
      </c>
    </row>
    <row r="63" spans="1:11">
      <c r="A63" s="59">
        <f t="shared" si="2"/>
        <v>8</v>
      </c>
      <c r="B63" s="104" t="str">
        <f>選手!K61</f>
        <v>薄井 麻央</v>
      </c>
      <c r="C63" s="60" t="str">
        <f>IFERROR(VLOOKUP(B63,選手!$K:$M,2,FALSE),"")</f>
        <v>甲南大学</v>
      </c>
      <c r="D63" s="60">
        <f>IFERROR(VLOOKUP(B63,選手!$K:$M,3,FALSE),"")</f>
        <v>3</v>
      </c>
      <c r="E63" s="60">
        <f>IFERROR(VLOOKUP(B63,春関!$N:$P,3,FALSE),0)</f>
        <v>0</v>
      </c>
      <c r="F63" s="60">
        <f>IFERROR(VLOOKUP(B63,西日本!$N:$P,3,FALSE),0)</f>
        <v>0</v>
      </c>
      <c r="G63" s="46">
        <f>IFERROR(VLOOKUP(B63,選抜!$N:$P,3,FALSE),0)</f>
        <v>0</v>
      </c>
      <c r="H63" s="60">
        <f>IFERROR(VLOOKUP(B63,秋関!$N:$P,3,FALSE),0)</f>
        <v>0</v>
      </c>
      <c r="I63" s="60">
        <f>IFERROR(VLOOKUP(B63,インカレ!$N:$P,3,FALSE),0)</f>
        <v>0</v>
      </c>
      <c r="J63" s="61">
        <f>IFERROR(VLOOKUP(B63,新人戦!$N:$P,3,FALSE),0)</f>
        <v>0</v>
      </c>
      <c r="K63" s="61">
        <f t="shared" si="3"/>
        <v>0</v>
      </c>
    </row>
    <row r="64" spans="1:11">
      <c r="A64" s="59">
        <f t="shared" si="2"/>
        <v>8</v>
      </c>
      <c r="B64" s="104" t="str">
        <f>選手!K62</f>
        <v>甲斐 美咲</v>
      </c>
      <c r="C64" s="60" t="str">
        <f>IFERROR(VLOOKUP(B64,選手!$K:$M,2,FALSE),"")</f>
        <v>甲南大学</v>
      </c>
      <c r="D64" s="60">
        <f>IFERROR(VLOOKUP(B64,選手!$K:$M,3,FALSE),"")</f>
        <v>3</v>
      </c>
      <c r="E64" s="60">
        <f>IFERROR(VLOOKUP(B64,春関!$N:$P,3,FALSE),0)</f>
        <v>0</v>
      </c>
      <c r="F64" s="60">
        <f>IFERROR(VLOOKUP(B64,西日本!$N:$P,3,FALSE),0)</f>
        <v>0</v>
      </c>
      <c r="G64" s="46">
        <f>IFERROR(VLOOKUP(B64,選抜!$N:$P,3,FALSE),0)</f>
        <v>0</v>
      </c>
      <c r="H64" s="60">
        <f>IFERROR(VLOOKUP(B64,秋関!$N:$P,3,FALSE),0)</f>
        <v>0</v>
      </c>
      <c r="I64" s="60">
        <f>IFERROR(VLOOKUP(B64,インカレ!$N:$P,3,FALSE),0)</f>
        <v>0</v>
      </c>
      <c r="J64" s="61">
        <f>IFERROR(VLOOKUP(B64,新人戦!$N:$P,3,FALSE),0)</f>
        <v>0</v>
      </c>
      <c r="K64" s="61">
        <f t="shared" si="3"/>
        <v>0</v>
      </c>
    </row>
    <row r="65" spans="1:11">
      <c r="A65" s="59">
        <f t="shared" si="2"/>
        <v>8</v>
      </c>
      <c r="B65" s="104" t="str">
        <f>選手!K63</f>
        <v>藤井 彩乃</v>
      </c>
      <c r="C65" s="60" t="str">
        <f>IFERROR(VLOOKUP(B65,選手!$K:$M,2,FALSE),"")</f>
        <v>甲南大学</v>
      </c>
      <c r="D65" s="60">
        <f>IFERROR(VLOOKUP(B65,選手!$K:$M,3,FALSE),"")</f>
        <v>3</v>
      </c>
      <c r="E65" s="60">
        <f>IFERROR(VLOOKUP(B65,春関!$N:$P,3,FALSE),0)</f>
        <v>0</v>
      </c>
      <c r="F65" s="60">
        <f>IFERROR(VLOOKUP(B65,西日本!$N:$P,3,FALSE),0)</f>
        <v>0</v>
      </c>
      <c r="G65" s="46">
        <f>IFERROR(VLOOKUP(B65,選抜!$N:$P,3,FALSE),0)</f>
        <v>0</v>
      </c>
      <c r="H65" s="60">
        <f>IFERROR(VLOOKUP(B65,秋関!$N:$P,3,FALSE),0)</f>
        <v>0</v>
      </c>
      <c r="I65" s="60">
        <f>IFERROR(VLOOKUP(B65,インカレ!$N:$P,3,FALSE),0)</f>
        <v>0</v>
      </c>
      <c r="J65" s="61">
        <f>IFERROR(VLOOKUP(B65,新人戦!$N:$P,3,FALSE),0)</f>
        <v>0</v>
      </c>
      <c r="K65" s="61">
        <f t="shared" si="3"/>
        <v>0</v>
      </c>
    </row>
    <row r="66" spans="1:11">
      <c r="A66" s="59">
        <f t="shared" ref="A66:A97" si="4">RANK($K66,$K:$K)</f>
        <v>8</v>
      </c>
      <c r="B66" s="104" t="str">
        <f>選手!K64</f>
        <v>藤井 麻琴</v>
      </c>
      <c r="C66" s="60" t="str">
        <f>IFERROR(VLOOKUP(B66,選手!$K:$M,2,FALSE),"")</f>
        <v>甲南大学</v>
      </c>
      <c r="D66" s="60">
        <f>IFERROR(VLOOKUP(B66,選手!$K:$M,3,FALSE),"")</f>
        <v>3</v>
      </c>
      <c r="E66" s="60">
        <f>IFERROR(VLOOKUP(B66,春関!$N:$P,3,FALSE),0)</f>
        <v>0</v>
      </c>
      <c r="F66" s="60">
        <f>IFERROR(VLOOKUP(B66,西日本!$N:$P,3,FALSE),0)</f>
        <v>0</v>
      </c>
      <c r="G66" s="46">
        <f>IFERROR(VLOOKUP(B66,選抜!$N:$P,3,FALSE),0)</f>
        <v>0</v>
      </c>
      <c r="H66" s="60">
        <f>IFERROR(VLOOKUP(B66,秋関!$N:$P,3,FALSE),0)</f>
        <v>0</v>
      </c>
      <c r="I66" s="60">
        <f>IFERROR(VLOOKUP(B66,インカレ!$N:$P,3,FALSE),0)</f>
        <v>0</v>
      </c>
      <c r="J66" s="61">
        <f>IFERROR(VLOOKUP(B66,新人戦!$N:$P,3,FALSE),0)</f>
        <v>0</v>
      </c>
      <c r="K66" s="61">
        <f t="shared" ref="K66:K97" si="5">LARGE(E66:J66,1)+LARGE(E66:J66,2)+LARGE(E66:J66,3)</f>
        <v>0</v>
      </c>
    </row>
    <row r="67" spans="1:11">
      <c r="A67" s="59">
        <f t="shared" si="4"/>
        <v>8</v>
      </c>
      <c r="B67" s="104" t="str">
        <f>選手!K65</f>
        <v>三木 愛織</v>
      </c>
      <c r="C67" s="60" t="str">
        <f>IFERROR(VLOOKUP(B67,選手!$K:$M,2,FALSE),"")</f>
        <v>甲南大学</v>
      </c>
      <c r="D67" s="60">
        <f>IFERROR(VLOOKUP(B67,選手!$K:$M,3,FALSE),"")</f>
        <v>3</v>
      </c>
      <c r="E67" s="60">
        <f>IFERROR(VLOOKUP(B67,春関!$N:$P,3,FALSE),0)</f>
        <v>0</v>
      </c>
      <c r="F67" s="60">
        <f>IFERROR(VLOOKUP(B67,西日本!$N:$P,3,FALSE),0)</f>
        <v>0</v>
      </c>
      <c r="G67" s="46">
        <f>IFERROR(VLOOKUP(B67,選抜!$N:$P,3,FALSE),0)</f>
        <v>0</v>
      </c>
      <c r="H67" s="60">
        <f>IFERROR(VLOOKUP(B67,秋関!$N:$P,3,FALSE),0)</f>
        <v>0</v>
      </c>
      <c r="I67" s="60">
        <f>IFERROR(VLOOKUP(B67,インカレ!$N:$P,3,FALSE),0)</f>
        <v>0</v>
      </c>
      <c r="J67" s="61">
        <f>IFERROR(VLOOKUP(B67,新人戦!$N:$P,3,FALSE),0)</f>
        <v>0</v>
      </c>
      <c r="K67" s="61">
        <f t="shared" si="5"/>
        <v>0</v>
      </c>
    </row>
    <row r="68" spans="1:11">
      <c r="A68" s="59">
        <f t="shared" si="4"/>
        <v>8</v>
      </c>
      <c r="B68" s="104" t="str">
        <f>選手!K66</f>
        <v>森川 真緒</v>
      </c>
      <c r="C68" s="60" t="str">
        <f>IFERROR(VLOOKUP(B68,選手!$K:$M,2,FALSE),"")</f>
        <v>甲南大学</v>
      </c>
      <c r="D68" s="60">
        <f>IFERROR(VLOOKUP(B68,選手!$K:$M,3,FALSE),"")</f>
        <v>3</v>
      </c>
      <c r="E68" s="60">
        <f>IFERROR(VLOOKUP(B68,春関!$N:$P,3,FALSE),0)</f>
        <v>0</v>
      </c>
      <c r="F68" s="60">
        <f>IFERROR(VLOOKUP(B68,西日本!$N:$P,3,FALSE),0)</f>
        <v>0</v>
      </c>
      <c r="G68" s="46">
        <f>IFERROR(VLOOKUP(B68,選抜!$N:$P,3,FALSE),0)</f>
        <v>0</v>
      </c>
      <c r="H68" s="60">
        <f>IFERROR(VLOOKUP(B68,秋関!$N:$P,3,FALSE),0)</f>
        <v>0</v>
      </c>
      <c r="I68" s="60">
        <f>IFERROR(VLOOKUP(B68,インカレ!$N:$P,3,FALSE),0)</f>
        <v>0</v>
      </c>
      <c r="J68" s="61">
        <f>IFERROR(VLOOKUP(B68,新人戦!$N:$P,3,FALSE),0)</f>
        <v>0</v>
      </c>
      <c r="K68" s="61">
        <f t="shared" si="5"/>
        <v>0</v>
      </c>
    </row>
    <row r="69" spans="1:11">
      <c r="A69" s="59">
        <f t="shared" si="4"/>
        <v>8</v>
      </c>
      <c r="B69" s="104" t="str">
        <f>選手!K67</f>
        <v>白澤 佳乃</v>
      </c>
      <c r="C69" s="60" t="str">
        <f>IFERROR(VLOOKUP(B69,選手!$K:$M,2,FALSE),"")</f>
        <v>甲南大学</v>
      </c>
      <c r="D69" s="60">
        <f>IFERROR(VLOOKUP(B69,選手!$K:$M,3,FALSE),"")</f>
        <v>2</v>
      </c>
      <c r="E69" s="60">
        <f>IFERROR(VLOOKUP(B69,春関!$N:$P,3,FALSE),0)</f>
        <v>0</v>
      </c>
      <c r="F69" s="60">
        <f>IFERROR(VLOOKUP(B69,西日本!$N:$P,3,FALSE),0)</f>
        <v>0</v>
      </c>
      <c r="G69" s="46">
        <f>IFERROR(VLOOKUP(B69,選抜!$N:$P,3,FALSE),0)</f>
        <v>0</v>
      </c>
      <c r="H69" s="60">
        <f>IFERROR(VLOOKUP(B69,秋関!$N:$P,3,FALSE),0)</f>
        <v>0</v>
      </c>
      <c r="I69" s="60">
        <f>IFERROR(VLOOKUP(B69,インカレ!$N:$P,3,FALSE),0)</f>
        <v>0</v>
      </c>
      <c r="J69" s="61">
        <f>IFERROR(VLOOKUP(B69,新人戦!$N:$P,3,FALSE),0)</f>
        <v>0</v>
      </c>
      <c r="K69" s="61">
        <f t="shared" si="5"/>
        <v>0</v>
      </c>
    </row>
    <row r="70" spans="1:11">
      <c r="A70" s="59">
        <f t="shared" si="4"/>
        <v>8</v>
      </c>
      <c r="B70" s="104" t="str">
        <f>選手!K68</f>
        <v>谷ノ上 季里音</v>
      </c>
      <c r="C70" s="60" t="str">
        <f>IFERROR(VLOOKUP(B70,選手!$K:$M,2,FALSE),"")</f>
        <v>甲南大学</v>
      </c>
      <c r="D70" s="60">
        <f>IFERROR(VLOOKUP(B70,選手!$K:$M,3,FALSE),"")</f>
        <v>2</v>
      </c>
      <c r="E70" s="60">
        <f>IFERROR(VLOOKUP(B70,春関!$N:$P,3,FALSE),0)</f>
        <v>0</v>
      </c>
      <c r="F70" s="60">
        <f>IFERROR(VLOOKUP(B70,西日本!$N:$P,3,FALSE),0)</f>
        <v>0</v>
      </c>
      <c r="G70" s="46">
        <f>IFERROR(VLOOKUP(B70,選抜!$N:$P,3,FALSE),0)</f>
        <v>0</v>
      </c>
      <c r="H70" s="60">
        <f>IFERROR(VLOOKUP(B70,秋関!$N:$P,3,FALSE),0)</f>
        <v>0</v>
      </c>
      <c r="I70" s="60">
        <f>IFERROR(VLOOKUP(B70,インカレ!$N:$P,3,FALSE),0)</f>
        <v>0</v>
      </c>
      <c r="J70" s="61">
        <f>IFERROR(VLOOKUP(B70,新人戦!$N:$P,3,FALSE),0)</f>
        <v>0</v>
      </c>
      <c r="K70" s="61">
        <f t="shared" si="5"/>
        <v>0</v>
      </c>
    </row>
    <row r="71" spans="1:11">
      <c r="A71" s="59">
        <f t="shared" si="4"/>
        <v>8</v>
      </c>
      <c r="B71" s="104" t="str">
        <f>選手!K69</f>
        <v>川端 芽愛</v>
      </c>
      <c r="C71" s="60" t="str">
        <f>IFERROR(VLOOKUP(B71,選手!$K:$M,2,FALSE),"")</f>
        <v>甲南大学</v>
      </c>
      <c r="D71" s="60">
        <f>IFERROR(VLOOKUP(B71,選手!$K:$M,3,FALSE),"")</f>
        <v>1</v>
      </c>
      <c r="E71" s="60">
        <f>IFERROR(VLOOKUP(B71,春関!$N:$P,3,FALSE),0)</f>
        <v>0</v>
      </c>
      <c r="F71" s="60">
        <f>IFERROR(VLOOKUP(B71,西日本!$N:$P,3,FALSE),0)</f>
        <v>0</v>
      </c>
      <c r="G71" s="46">
        <f>IFERROR(VLOOKUP(B71,選抜!$N:$P,3,FALSE),0)</f>
        <v>0</v>
      </c>
      <c r="H71" s="60">
        <f>IFERROR(VLOOKUP(B71,秋関!$N:$P,3,FALSE),0)</f>
        <v>0</v>
      </c>
      <c r="I71" s="60">
        <f>IFERROR(VLOOKUP(B71,インカレ!$N:$P,3,FALSE),0)</f>
        <v>0</v>
      </c>
      <c r="J71" s="61">
        <f>IFERROR(VLOOKUP(B71,新人戦!$N:$P,3,FALSE),0)</f>
        <v>0</v>
      </c>
      <c r="K71" s="61">
        <f t="shared" si="5"/>
        <v>0</v>
      </c>
    </row>
    <row r="72" spans="1:11">
      <c r="A72" s="59">
        <f t="shared" si="4"/>
        <v>8</v>
      </c>
      <c r="B72" s="104" t="str">
        <f>選手!K70</f>
        <v>明山 美羽</v>
      </c>
      <c r="C72" s="60" t="str">
        <f>IFERROR(VLOOKUP(B72,選手!$K:$M,2,FALSE),"")</f>
        <v>四国大学</v>
      </c>
      <c r="D72" s="60">
        <f>IFERROR(VLOOKUP(B72,選手!$K:$M,3,FALSE),"")</f>
        <v>4</v>
      </c>
      <c r="E72" s="60">
        <f>IFERROR(VLOOKUP(B72,春関!$N:$P,3,FALSE),0)</f>
        <v>0</v>
      </c>
      <c r="F72" s="60">
        <f>IFERROR(VLOOKUP(B72,西日本!$N:$P,3,FALSE),0)</f>
        <v>0</v>
      </c>
      <c r="G72" s="46">
        <f>IFERROR(VLOOKUP(B72,選抜!$N:$P,3,FALSE),0)</f>
        <v>0</v>
      </c>
      <c r="H72" s="60">
        <f>IFERROR(VLOOKUP(B72,秋関!$N:$P,3,FALSE),0)</f>
        <v>0</v>
      </c>
      <c r="I72" s="60">
        <f>IFERROR(VLOOKUP(B72,インカレ!$N:$P,3,FALSE),0)</f>
        <v>0</v>
      </c>
      <c r="J72" s="61">
        <f>IFERROR(VLOOKUP(B72,新人戦!$N:$P,3,FALSE),0)</f>
        <v>0</v>
      </c>
      <c r="K72" s="61">
        <f t="shared" si="5"/>
        <v>0</v>
      </c>
    </row>
    <row r="73" spans="1:11">
      <c r="A73" s="59">
        <f t="shared" si="4"/>
        <v>8</v>
      </c>
      <c r="B73" s="104" t="str">
        <f>選手!K71</f>
        <v>山崎 葉月</v>
      </c>
      <c r="C73" s="60" t="str">
        <f>IFERROR(VLOOKUP(B73,選手!$K:$M,2,FALSE),"")</f>
        <v>四国大学</v>
      </c>
      <c r="D73" s="60">
        <f>IFERROR(VLOOKUP(B73,選手!$K:$M,3,FALSE),"")</f>
        <v>4</v>
      </c>
      <c r="E73" s="60">
        <f>IFERROR(VLOOKUP(B73,春関!$N:$P,3,FALSE),0)</f>
        <v>0</v>
      </c>
      <c r="F73" s="60">
        <f>IFERROR(VLOOKUP(B73,西日本!$N:$P,3,FALSE),0)</f>
        <v>0</v>
      </c>
      <c r="G73" s="46">
        <f>IFERROR(VLOOKUP(B73,選抜!$N:$P,3,FALSE),0)</f>
        <v>0</v>
      </c>
      <c r="H73" s="60">
        <f>IFERROR(VLOOKUP(B73,秋関!$N:$P,3,FALSE),0)</f>
        <v>0</v>
      </c>
      <c r="I73" s="60">
        <f>IFERROR(VLOOKUP(B73,インカレ!$N:$P,3,FALSE),0)</f>
        <v>0</v>
      </c>
      <c r="J73" s="61">
        <f>IFERROR(VLOOKUP(B73,新人戦!$N:$P,3,FALSE),0)</f>
        <v>0</v>
      </c>
      <c r="K73" s="61">
        <f t="shared" si="5"/>
        <v>0</v>
      </c>
    </row>
    <row r="74" spans="1:11">
      <c r="A74" s="59">
        <f t="shared" si="4"/>
        <v>8</v>
      </c>
      <c r="B74" s="104" t="str">
        <f>選手!K72</f>
        <v>加藤 愛理</v>
      </c>
      <c r="C74" s="60" t="str">
        <f>IFERROR(VLOOKUP(B74,選手!$K:$M,2,FALSE),"")</f>
        <v>四国大学</v>
      </c>
      <c r="D74" s="60">
        <f>IFERROR(VLOOKUP(B74,選手!$K:$M,3,FALSE),"")</f>
        <v>3</v>
      </c>
      <c r="E74" s="60">
        <f>IFERROR(VLOOKUP(B74,春関!$N:$P,3,FALSE),0)</f>
        <v>0</v>
      </c>
      <c r="F74" s="60">
        <f>IFERROR(VLOOKUP(B74,西日本!$N:$P,3,FALSE),0)</f>
        <v>0</v>
      </c>
      <c r="G74" s="46">
        <f>IFERROR(VLOOKUP(B74,選抜!$N:$P,3,FALSE),0)</f>
        <v>0</v>
      </c>
      <c r="H74" s="60">
        <f>IFERROR(VLOOKUP(B74,秋関!$N:$P,3,FALSE),0)</f>
        <v>0</v>
      </c>
      <c r="I74" s="60">
        <f>IFERROR(VLOOKUP(B74,インカレ!$N:$P,3,FALSE),0)</f>
        <v>0</v>
      </c>
      <c r="J74" s="61">
        <f>IFERROR(VLOOKUP(B74,新人戦!$N:$P,3,FALSE),0)</f>
        <v>0</v>
      </c>
      <c r="K74" s="61">
        <f t="shared" si="5"/>
        <v>0</v>
      </c>
    </row>
    <row r="75" spans="1:11">
      <c r="A75" s="59">
        <f t="shared" si="4"/>
        <v>8</v>
      </c>
      <c r="B75" s="104" t="str">
        <f>選手!K73</f>
        <v>西 歩果</v>
      </c>
      <c r="C75" s="60" t="str">
        <f>IFERROR(VLOOKUP(B75,選手!$K:$M,2,FALSE),"")</f>
        <v>四国大学</v>
      </c>
      <c r="D75" s="60">
        <f>IFERROR(VLOOKUP(B75,選手!$K:$M,3,FALSE),"")</f>
        <v>1</v>
      </c>
      <c r="E75" s="60">
        <f>IFERROR(VLOOKUP(B75,春関!$N:$P,3,FALSE),0)</f>
        <v>0</v>
      </c>
      <c r="F75" s="60">
        <f>IFERROR(VLOOKUP(B75,西日本!$N:$P,3,FALSE),0)</f>
        <v>0</v>
      </c>
      <c r="G75" s="46">
        <f>IFERROR(VLOOKUP(B75,選抜!$N:$P,3,FALSE),0)</f>
        <v>0</v>
      </c>
      <c r="H75" s="60">
        <f>IFERROR(VLOOKUP(B75,秋関!$N:$P,3,FALSE),0)</f>
        <v>0</v>
      </c>
      <c r="I75" s="60">
        <f>IFERROR(VLOOKUP(B75,インカレ!$N:$P,3,FALSE),0)</f>
        <v>0</v>
      </c>
      <c r="J75" s="61">
        <f>IFERROR(VLOOKUP(B75,新人戦!$N:$P,3,FALSE),0)</f>
        <v>0</v>
      </c>
      <c r="K75" s="61">
        <f t="shared" si="5"/>
        <v>0</v>
      </c>
    </row>
    <row r="76" spans="1:11">
      <c r="A76" s="59">
        <f t="shared" si="4"/>
        <v>8</v>
      </c>
      <c r="B76" s="104" t="str">
        <f>選手!K74</f>
        <v>熊尾 弥月</v>
      </c>
      <c r="C76" s="60" t="str">
        <f>IFERROR(VLOOKUP(B76,選手!$K:$M,2,FALSE),"")</f>
        <v>四国大学</v>
      </c>
      <c r="D76" s="60">
        <f>IFERROR(VLOOKUP(B76,選手!$K:$M,3,FALSE),"")</f>
        <v>1</v>
      </c>
      <c r="E76" s="60">
        <f>IFERROR(VLOOKUP(B76,春関!$N:$P,3,FALSE),0)</f>
        <v>0</v>
      </c>
      <c r="F76" s="60">
        <f>IFERROR(VLOOKUP(B76,西日本!$N:$P,3,FALSE),0)</f>
        <v>0</v>
      </c>
      <c r="G76" s="46">
        <f>IFERROR(VLOOKUP(B76,選抜!$N:$P,3,FALSE),0)</f>
        <v>0</v>
      </c>
      <c r="H76" s="60">
        <f>IFERROR(VLOOKUP(B76,秋関!$N:$P,3,FALSE),0)</f>
        <v>0</v>
      </c>
      <c r="I76" s="60">
        <f>IFERROR(VLOOKUP(B76,インカレ!$N:$P,3,FALSE),0)</f>
        <v>0</v>
      </c>
      <c r="J76" s="61">
        <f>IFERROR(VLOOKUP(B76,新人戦!$N:$P,3,FALSE),0)</f>
        <v>0</v>
      </c>
      <c r="K76" s="61">
        <f t="shared" si="5"/>
        <v>0</v>
      </c>
    </row>
    <row r="77" spans="1:11">
      <c r="A77" s="59">
        <f t="shared" si="4"/>
        <v>8</v>
      </c>
      <c r="B77" s="104" t="str">
        <f>選手!K75</f>
        <v>武田 璃奈</v>
      </c>
      <c r="C77" s="60" t="str">
        <f>IFERROR(VLOOKUP(B77,選手!$K:$M,2,FALSE),"")</f>
        <v>大阪大学</v>
      </c>
      <c r="D77" s="60">
        <f>IFERROR(VLOOKUP(B77,選手!$K:$M,3,FALSE),"")</f>
        <v>4</v>
      </c>
      <c r="E77" s="60">
        <f>IFERROR(VLOOKUP(B77,春関!$N:$P,3,FALSE),0)</f>
        <v>0</v>
      </c>
      <c r="F77" s="60">
        <f>IFERROR(VLOOKUP(B77,西日本!$N:$P,3,FALSE),0)</f>
        <v>0</v>
      </c>
      <c r="G77" s="46">
        <f>IFERROR(VLOOKUP(B77,選抜!$N:$P,3,FALSE),0)</f>
        <v>0</v>
      </c>
      <c r="H77" s="60">
        <f>IFERROR(VLOOKUP(B77,秋関!$N:$P,3,FALSE),0)</f>
        <v>0</v>
      </c>
      <c r="I77" s="60">
        <f>IFERROR(VLOOKUP(B77,インカレ!$N:$P,3,FALSE),0)</f>
        <v>0</v>
      </c>
      <c r="J77" s="61">
        <f>IFERROR(VLOOKUP(B77,新人戦!$N:$P,3,FALSE),0)</f>
        <v>0</v>
      </c>
      <c r="K77" s="61">
        <f t="shared" si="5"/>
        <v>0</v>
      </c>
    </row>
    <row r="78" spans="1:11">
      <c r="A78" s="59">
        <f t="shared" si="4"/>
        <v>8</v>
      </c>
      <c r="B78" s="104" t="str">
        <f>選手!K76</f>
        <v>藤井 真央</v>
      </c>
      <c r="C78" s="60" t="str">
        <f>IFERROR(VLOOKUP(B78,選手!$K:$M,2,FALSE),"")</f>
        <v>大阪大学</v>
      </c>
      <c r="D78" s="60">
        <f>IFERROR(VLOOKUP(B78,選手!$K:$M,3,FALSE),"")</f>
        <v>4</v>
      </c>
      <c r="E78" s="60">
        <f>IFERROR(VLOOKUP(B78,春関!$N:$P,3,FALSE),0)</f>
        <v>0</v>
      </c>
      <c r="F78" s="60">
        <f>IFERROR(VLOOKUP(B78,西日本!$N:$P,3,FALSE),0)</f>
        <v>0</v>
      </c>
      <c r="G78" s="46">
        <f>IFERROR(VLOOKUP(B78,選抜!$N:$P,3,FALSE),0)</f>
        <v>0</v>
      </c>
      <c r="H78" s="60">
        <f>IFERROR(VLOOKUP(B78,秋関!$N:$P,3,FALSE),0)</f>
        <v>0</v>
      </c>
      <c r="I78" s="60">
        <f>IFERROR(VLOOKUP(B78,インカレ!$N:$P,3,FALSE),0)</f>
        <v>0</v>
      </c>
      <c r="J78" s="61">
        <f>IFERROR(VLOOKUP(B78,新人戦!$N:$P,3,FALSE),0)</f>
        <v>0</v>
      </c>
      <c r="K78" s="61">
        <f t="shared" si="5"/>
        <v>0</v>
      </c>
    </row>
    <row r="79" spans="1:11">
      <c r="A79" s="59">
        <f t="shared" si="4"/>
        <v>8</v>
      </c>
      <c r="B79" s="104" t="str">
        <f>選手!K77</f>
        <v>松本 梨佳子</v>
      </c>
      <c r="C79" s="60" t="str">
        <f>IFERROR(VLOOKUP(B79,選手!$K:$M,2,FALSE),"")</f>
        <v>大阪大学</v>
      </c>
      <c r="D79" s="60">
        <f>IFERROR(VLOOKUP(B79,選手!$K:$M,3,FALSE),"")</f>
        <v>4</v>
      </c>
      <c r="E79" s="60">
        <f>IFERROR(VLOOKUP(B79,春関!$N:$P,3,FALSE),0)</f>
        <v>0</v>
      </c>
      <c r="F79" s="60">
        <f>IFERROR(VLOOKUP(B79,西日本!$N:$P,3,FALSE),0)</f>
        <v>0</v>
      </c>
      <c r="G79" s="46">
        <f>IFERROR(VLOOKUP(B79,選抜!$N:$P,3,FALSE),0)</f>
        <v>0</v>
      </c>
      <c r="H79" s="60">
        <f>IFERROR(VLOOKUP(B79,秋関!$N:$P,3,FALSE),0)</f>
        <v>0</v>
      </c>
      <c r="I79" s="60">
        <f>IFERROR(VLOOKUP(B79,インカレ!$N:$P,3,FALSE),0)</f>
        <v>0</v>
      </c>
      <c r="J79" s="61">
        <f>IFERROR(VLOOKUP(B79,新人戦!$N:$P,3,FALSE),0)</f>
        <v>0</v>
      </c>
      <c r="K79" s="61">
        <f t="shared" si="5"/>
        <v>0</v>
      </c>
    </row>
    <row r="80" spans="1:11">
      <c r="A80" s="59">
        <f t="shared" si="4"/>
        <v>8</v>
      </c>
      <c r="B80" s="104" t="str">
        <f>選手!K78</f>
        <v>森 愛夏</v>
      </c>
      <c r="C80" s="60" t="str">
        <f>IFERROR(VLOOKUP(B80,選手!$K:$M,2,FALSE),"")</f>
        <v>大阪大学</v>
      </c>
      <c r="D80" s="60">
        <f>IFERROR(VLOOKUP(B80,選手!$K:$M,3,FALSE),"")</f>
        <v>4</v>
      </c>
      <c r="E80" s="60">
        <f>IFERROR(VLOOKUP(B80,春関!$N:$P,3,FALSE),0)</f>
        <v>0</v>
      </c>
      <c r="F80" s="60">
        <f>IFERROR(VLOOKUP(B80,西日本!$N:$P,3,FALSE),0)</f>
        <v>0</v>
      </c>
      <c r="G80" s="46">
        <f>IFERROR(VLOOKUP(B80,選抜!$N:$P,3,FALSE),0)</f>
        <v>0</v>
      </c>
      <c r="H80" s="60">
        <f>IFERROR(VLOOKUP(B80,秋関!$N:$P,3,FALSE),0)</f>
        <v>0</v>
      </c>
      <c r="I80" s="60">
        <f>IFERROR(VLOOKUP(B80,インカレ!$N:$P,3,FALSE),0)</f>
        <v>0</v>
      </c>
      <c r="J80" s="61">
        <f>IFERROR(VLOOKUP(B80,新人戦!$N:$P,3,FALSE),0)</f>
        <v>0</v>
      </c>
      <c r="K80" s="61">
        <f t="shared" si="5"/>
        <v>0</v>
      </c>
    </row>
    <row r="81" spans="1:11">
      <c r="A81" s="59">
        <f t="shared" si="4"/>
        <v>8</v>
      </c>
      <c r="B81" s="104" t="str">
        <f>選手!K79</f>
        <v>岡田 真衣</v>
      </c>
      <c r="C81" s="60" t="str">
        <f>IFERROR(VLOOKUP(B81,選手!$K:$M,2,FALSE),"")</f>
        <v>大阪大学</v>
      </c>
      <c r="D81" s="60">
        <f>IFERROR(VLOOKUP(B81,選手!$K:$M,3,FALSE),"")</f>
        <v>3</v>
      </c>
      <c r="E81" s="60">
        <f>IFERROR(VLOOKUP(B81,春関!$N:$P,3,FALSE),0)</f>
        <v>0</v>
      </c>
      <c r="F81" s="60">
        <f>IFERROR(VLOOKUP(B81,西日本!$N:$P,3,FALSE),0)</f>
        <v>0</v>
      </c>
      <c r="G81" s="46">
        <f>IFERROR(VLOOKUP(B81,選抜!$N:$P,3,FALSE),0)</f>
        <v>0</v>
      </c>
      <c r="H81" s="60">
        <f>IFERROR(VLOOKUP(B81,秋関!$N:$P,3,FALSE),0)</f>
        <v>0</v>
      </c>
      <c r="I81" s="60">
        <f>IFERROR(VLOOKUP(B81,インカレ!$N:$P,3,FALSE),0)</f>
        <v>0</v>
      </c>
      <c r="J81" s="61">
        <f>IFERROR(VLOOKUP(B81,新人戦!$N:$P,3,FALSE),0)</f>
        <v>0</v>
      </c>
      <c r="K81" s="61">
        <f t="shared" si="5"/>
        <v>0</v>
      </c>
    </row>
    <row r="82" spans="1:11">
      <c r="A82" s="59">
        <f t="shared" si="4"/>
        <v>8</v>
      </c>
      <c r="B82" s="104" t="str">
        <f>選手!K80</f>
        <v>木村 美湧</v>
      </c>
      <c r="C82" s="60" t="str">
        <f>IFERROR(VLOOKUP(B82,選手!$K:$M,2,FALSE),"")</f>
        <v>大阪大学</v>
      </c>
      <c r="D82" s="60">
        <f>IFERROR(VLOOKUP(B82,選手!$K:$M,3,FALSE),"")</f>
        <v>3</v>
      </c>
      <c r="E82" s="60">
        <f>IFERROR(VLOOKUP(B82,春関!$N:$P,3,FALSE),0)</f>
        <v>0</v>
      </c>
      <c r="F82" s="60">
        <f>IFERROR(VLOOKUP(B82,西日本!$N:$P,3,FALSE),0)</f>
        <v>0</v>
      </c>
      <c r="G82" s="46">
        <f>IFERROR(VLOOKUP(B82,選抜!$N:$P,3,FALSE),0)</f>
        <v>0</v>
      </c>
      <c r="H82" s="60">
        <f>IFERROR(VLOOKUP(B82,秋関!$N:$P,3,FALSE),0)</f>
        <v>0</v>
      </c>
      <c r="I82" s="60">
        <f>IFERROR(VLOOKUP(B82,インカレ!$N:$P,3,FALSE),0)</f>
        <v>0</v>
      </c>
      <c r="J82" s="61">
        <f>IFERROR(VLOOKUP(B82,新人戦!$N:$P,3,FALSE),0)</f>
        <v>0</v>
      </c>
      <c r="K82" s="61">
        <f t="shared" si="5"/>
        <v>0</v>
      </c>
    </row>
    <row r="83" spans="1:11">
      <c r="A83" s="59">
        <f t="shared" si="4"/>
        <v>8</v>
      </c>
      <c r="B83" s="104" t="str">
        <f>選手!K81</f>
        <v>寺下 茉凜</v>
      </c>
      <c r="C83" s="60" t="str">
        <f>IFERROR(VLOOKUP(B83,選手!$K:$M,2,FALSE),"")</f>
        <v>大阪大学</v>
      </c>
      <c r="D83" s="60">
        <f>IFERROR(VLOOKUP(B83,選手!$K:$M,3,FALSE),"")</f>
        <v>3</v>
      </c>
      <c r="E83" s="60">
        <f>IFERROR(VLOOKUP(B83,春関!$N:$P,3,FALSE),0)</f>
        <v>0</v>
      </c>
      <c r="F83" s="60">
        <f>IFERROR(VLOOKUP(B83,西日本!$N:$P,3,FALSE),0)</f>
        <v>0</v>
      </c>
      <c r="G83" s="46">
        <f>IFERROR(VLOOKUP(B83,選抜!$N:$P,3,FALSE),0)</f>
        <v>0</v>
      </c>
      <c r="H83" s="60">
        <f>IFERROR(VLOOKUP(B83,秋関!$N:$P,3,FALSE),0)</f>
        <v>0</v>
      </c>
      <c r="I83" s="60">
        <f>IFERROR(VLOOKUP(B83,インカレ!$N:$P,3,FALSE),0)</f>
        <v>0</v>
      </c>
      <c r="J83" s="61">
        <f>IFERROR(VLOOKUP(B83,新人戦!$N:$P,3,FALSE),0)</f>
        <v>0</v>
      </c>
      <c r="K83" s="61">
        <f t="shared" si="5"/>
        <v>0</v>
      </c>
    </row>
    <row r="84" spans="1:11">
      <c r="A84" s="59">
        <f t="shared" si="4"/>
        <v>8</v>
      </c>
      <c r="B84" s="104" t="str">
        <f>選手!K82</f>
        <v>土橋 果歩</v>
      </c>
      <c r="C84" s="60" t="str">
        <f>IFERROR(VLOOKUP(B84,選手!$K:$M,2,FALSE),"")</f>
        <v>大阪大学</v>
      </c>
      <c r="D84" s="60">
        <f>IFERROR(VLOOKUP(B84,選手!$K:$M,3,FALSE),"")</f>
        <v>3</v>
      </c>
      <c r="E84" s="60">
        <f>IFERROR(VLOOKUP(B84,春関!$N:$P,3,FALSE),0)</f>
        <v>0</v>
      </c>
      <c r="F84" s="60">
        <f>IFERROR(VLOOKUP(B84,西日本!$N:$P,3,FALSE),0)</f>
        <v>0</v>
      </c>
      <c r="G84" s="46">
        <f>IFERROR(VLOOKUP(B84,選抜!$N:$P,3,FALSE),0)</f>
        <v>0</v>
      </c>
      <c r="H84" s="60">
        <f>IFERROR(VLOOKUP(B84,秋関!$N:$P,3,FALSE),0)</f>
        <v>0</v>
      </c>
      <c r="I84" s="60">
        <f>IFERROR(VLOOKUP(B84,インカレ!$N:$P,3,FALSE),0)</f>
        <v>0</v>
      </c>
      <c r="J84" s="61">
        <f>IFERROR(VLOOKUP(B84,新人戦!$N:$P,3,FALSE),0)</f>
        <v>0</v>
      </c>
      <c r="K84" s="61">
        <f t="shared" si="5"/>
        <v>0</v>
      </c>
    </row>
    <row r="85" spans="1:11">
      <c r="A85" s="59">
        <f t="shared" si="4"/>
        <v>8</v>
      </c>
      <c r="B85" s="104" t="str">
        <f>選手!K83</f>
        <v>佐伯 晴日</v>
      </c>
      <c r="C85" s="60" t="str">
        <f>IFERROR(VLOOKUP(B85,選手!$K:$M,2,FALSE),"")</f>
        <v>大阪大学</v>
      </c>
      <c r="D85" s="60">
        <f>IFERROR(VLOOKUP(B85,選手!$K:$M,3,FALSE),"")</f>
        <v>2</v>
      </c>
      <c r="E85" s="60">
        <f>IFERROR(VLOOKUP(B85,春関!$N:$P,3,FALSE),0)</f>
        <v>0</v>
      </c>
      <c r="F85" s="60">
        <f>IFERROR(VLOOKUP(B85,西日本!$N:$P,3,FALSE),0)</f>
        <v>0</v>
      </c>
      <c r="G85" s="46">
        <f>IFERROR(VLOOKUP(B85,選抜!$N:$P,3,FALSE),0)</f>
        <v>0</v>
      </c>
      <c r="H85" s="60">
        <f>IFERROR(VLOOKUP(B85,秋関!$N:$P,3,FALSE),0)</f>
        <v>0</v>
      </c>
      <c r="I85" s="60">
        <f>IFERROR(VLOOKUP(B85,インカレ!$N:$P,3,FALSE),0)</f>
        <v>0</v>
      </c>
      <c r="J85" s="61">
        <f>IFERROR(VLOOKUP(B85,新人戦!$N:$P,3,FALSE),0)</f>
        <v>0</v>
      </c>
      <c r="K85" s="61">
        <f t="shared" si="5"/>
        <v>0</v>
      </c>
    </row>
    <row r="86" spans="1:11">
      <c r="A86" s="59">
        <f t="shared" si="4"/>
        <v>8</v>
      </c>
      <c r="B86" s="104" t="str">
        <f>選手!K84</f>
        <v>佐藤 里桜</v>
      </c>
      <c r="C86" s="60" t="str">
        <f>IFERROR(VLOOKUP(B86,選手!$K:$M,2,FALSE),"")</f>
        <v>大阪大学</v>
      </c>
      <c r="D86" s="60">
        <f>IFERROR(VLOOKUP(B86,選手!$K:$M,3,FALSE),"")</f>
        <v>2</v>
      </c>
      <c r="E86" s="60">
        <f>IFERROR(VLOOKUP(B86,春関!$N:$P,3,FALSE),0)</f>
        <v>0</v>
      </c>
      <c r="F86" s="60">
        <f>IFERROR(VLOOKUP(B86,西日本!$N:$P,3,FALSE),0)</f>
        <v>0</v>
      </c>
      <c r="G86" s="46">
        <f>IFERROR(VLOOKUP(B86,選抜!$N:$P,3,FALSE),0)</f>
        <v>0</v>
      </c>
      <c r="H86" s="60">
        <f>IFERROR(VLOOKUP(B86,秋関!$N:$P,3,FALSE),0)</f>
        <v>0</v>
      </c>
      <c r="I86" s="60">
        <f>IFERROR(VLOOKUP(B86,インカレ!$N:$P,3,FALSE),0)</f>
        <v>0</v>
      </c>
      <c r="J86" s="61">
        <f>IFERROR(VLOOKUP(B86,新人戦!$N:$P,3,FALSE),0)</f>
        <v>0</v>
      </c>
      <c r="K86" s="61">
        <f t="shared" si="5"/>
        <v>0</v>
      </c>
    </row>
    <row r="87" spans="1:11">
      <c r="A87" s="59">
        <f t="shared" si="4"/>
        <v>8</v>
      </c>
      <c r="B87" s="104" t="str">
        <f>選手!K85</f>
        <v>森川 理佐子</v>
      </c>
      <c r="C87" s="60" t="str">
        <f>IFERROR(VLOOKUP(B87,選手!$K:$M,2,FALSE),"")</f>
        <v>大阪大学</v>
      </c>
      <c r="D87" s="60">
        <f>IFERROR(VLOOKUP(B87,選手!$K:$M,3,FALSE),"")</f>
        <v>2</v>
      </c>
      <c r="E87" s="60">
        <f>IFERROR(VLOOKUP(B87,春関!$N:$P,3,FALSE),0)</f>
        <v>0</v>
      </c>
      <c r="F87" s="60">
        <f>IFERROR(VLOOKUP(B87,西日本!$N:$P,3,FALSE),0)</f>
        <v>0</v>
      </c>
      <c r="G87" s="46">
        <f>IFERROR(VLOOKUP(B87,選抜!$N:$P,3,FALSE),0)</f>
        <v>0</v>
      </c>
      <c r="H87" s="60">
        <f>IFERROR(VLOOKUP(B87,秋関!$N:$P,3,FALSE),0)</f>
        <v>0</v>
      </c>
      <c r="I87" s="60">
        <f>IFERROR(VLOOKUP(B87,インカレ!$N:$P,3,FALSE),0)</f>
        <v>0</v>
      </c>
      <c r="J87" s="61">
        <f>IFERROR(VLOOKUP(B87,新人戦!$N:$P,3,FALSE),0)</f>
        <v>0</v>
      </c>
      <c r="K87" s="61">
        <f t="shared" si="5"/>
        <v>0</v>
      </c>
    </row>
    <row r="88" spans="1:11">
      <c r="A88" s="59">
        <f t="shared" si="4"/>
        <v>8</v>
      </c>
      <c r="B88" s="104" t="str">
        <f>選手!K86</f>
        <v>安岡 佑珠</v>
      </c>
      <c r="C88" s="60" t="str">
        <f>IFERROR(VLOOKUP(B88,選手!$K:$M,2,FALSE),"")</f>
        <v>大阪大学</v>
      </c>
      <c r="D88" s="60">
        <f>IFERROR(VLOOKUP(B88,選手!$K:$M,3,FALSE),"")</f>
        <v>2</v>
      </c>
      <c r="E88" s="60">
        <f>IFERROR(VLOOKUP(B88,春関!$N:$P,3,FALSE),0)</f>
        <v>0</v>
      </c>
      <c r="F88" s="60">
        <f>IFERROR(VLOOKUP(B88,西日本!$N:$P,3,FALSE),0)</f>
        <v>0</v>
      </c>
      <c r="G88" s="46">
        <f>IFERROR(VLOOKUP(B88,選抜!$N:$P,3,FALSE),0)</f>
        <v>0</v>
      </c>
      <c r="H88" s="60">
        <f>IFERROR(VLOOKUP(B88,秋関!$N:$P,3,FALSE),0)</f>
        <v>0</v>
      </c>
      <c r="I88" s="60">
        <f>IFERROR(VLOOKUP(B88,インカレ!$N:$P,3,FALSE),0)</f>
        <v>0</v>
      </c>
      <c r="J88" s="61">
        <f>IFERROR(VLOOKUP(B88,新人戦!$N:$P,3,FALSE),0)</f>
        <v>0</v>
      </c>
      <c r="K88" s="61">
        <f t="shared" si="5"/>
        <v>0</v>
      </c>
    </row>
    <row r="89" spans="1:11">
      <c r="A89" s="59">
        <f t="shared" si="4"/>
        <v>8</v>
      </c>
      <c r="B89" s="104" t="str">
        <f>選手!K87</f>
        <v>井草 春</v>
      </c>
      <c r="C89" s="60" t="str">
        <f>IFERROR(VLOOKUP(B89,選手!$K:$M,2,FALSE),"")</f>
        <v>大阪大学</v>
      </c>
      <c r="D89" s="60">
        <f>IFERROR(VLOOKUP(B89,選手!$K:$M,3,FALSE),"")</f>
        <v>1</v>
      </c>
      <c r="E89" s="60">
        <f>IFERROR(VLOOKUP(B89,春関!$N:$P,3,FALSE),0)</f>
        <v>0</v>
      </c>
      <c r="F89" s="60">
        <f>IFERROR(VLOOKUP(B89,西日本!$N:$P,3,FALSE),0)</f>
        <v>0</v>
      </c>
      <c r="G89" s="46">
        <f>IFERROR(VLOOKUP(B89,選抜!$N:$P,3,FALSE),0)</f>
        <v>0</v>
      </c>
      <c r="H89" s="60">
        <f>IFERROR(VLOOKUP(B89,秋関!$N:$P,3,FALSE),0)</f>
        <v>0</v>
      </c>
      <c r="I89" s="60">
        <f>IFERROR(VLOOKUP(B89,インカレ!$N:$P,3,FALSE),0)</f>
        <v>0</v>
      </c>
      <c r="J89" s="61">
        <f>IFERROR(VLOOKUP(B89,新人戦!$N:$P,3,FALSE),0)</f>
        <v>0</v>
      </c>
      <c r="K89" s="61">
        <f t="shared" si="5"/>
        <v>0</v>
      </c>
    </row>
    <row r="90" spans="1:11">
      <c r="A90" s="59">
        <f t="shared" si="4"/>
        <v>8</v>
      </c>
      <c r="B90" s="104" t="str">
        <f>選手!K88</f>
        <v>寺岡 瑞季</v>
      </c>
      <c r="C90" s="60" t="str">
        <f>IFERROR(VLOOKUP(B90,選手!$K:$M,2,FALSE),"")</f>
        <v>大阪大学</v>
      </c>
      <c r="D90" s="60">
        <f>IFERROR(VLOOKUP(B90,選手!$K:$M,3,FALSE),"")</f>
        <v>1</v>
      </c>
      <c r="E90" s="60">
        <f>IFERROR(VLOOKUP(B90,春関!$N:$P,3,FALSE),0)</f>
        <v>0</v>
      </c>
      <c r="F90" s="60">
        <f>IFERROR(VLOOKUP(B90,西日本!$N:$P,3,FALSE),0)</f>
        <v>0</v>
      </c>
      <c r="G90" s="46">
        <f>IFERROR(VLOOKUP(B90,選抜!$N:$P,3,FALSE),0)</f>
        <v>0</v>
      </c>
      <c r="H90" s="60">
        <f>IFERROR(VLOOKUP(B90,秋関!$N:$P,3,FALSE),0)</f>
        <v>0</v>
      </c>
      <c r="I90" s="60">
        <f>IFERROR(VLOOKUP(B90,インカレ!$N:$P,3,FALSE),0)</f>
        <v>0</v>
      </c>
      <c r="J90" s="61">
        <f>IFERROR(VLOOKUP(B90,新人戦!$N:$P,3,FALSE),0)</f>
        <v>0</v>
      </c>
      <c r="K90" s="61">
        <f t="shared" si="5"/>
        <v>0</v>
      </c>
    </row>
    <row r="91" spans="1:11">
      <c r="A91" s="59">
        <f t="shared" si="4"/>
        <v>8</v>
      </c>
      <c r="B91" s="104" t="str">
        <f>選手!K89</f>
        <v>寺島 恭子</v>
      </c>
      <c r="C91" s="60" t="str">
        <f>IFERROR(VLOOKUP(B91,選手!$K:$M,2,FALSE),"")</f>
        <v>大阪大学</v>
      </c>
      <c r="D91" s="60">
        <f>IFERROR(VLOOKUP(B91,選手!$K:$M,3,FALSE),"")</f>
        <v>1</v>
      </c>
      <c r="E91" s="60">
        <f>IFERROR(VLOOKUP(B91,春関!$N:$P,3,FALSE),0)</f>
        <v>0</v>
      </c>
      <c r="F91" s="60">
        <f>IFERROR(VLOOKUP(B91,西日本!$N:$P,3,FALSE),0)</f>
        <v>0</v>
      </c>
      <c r="G91" s="46">
        <f>IFERROR(VLOOKUP(B91,選抜!$N:$P,3,FALSE),0)</f>
        <v>0</v>
      </c>
      <c r="H91" s="60">
        <f>IFERROR(VLOOKUP(B91,秋関!$N:$P,3,FALSE),0)</f>
        <v>0</v>
      </c>
      <c r="I91" s="60">
        <f>IFERROR(VLOOKUP(B91,インカレ!$N:$P,3,FALSE),0)</f>
        <v>0</v>
      </c>
      <c r="J91" s="61">
        <f>IFERROR(VLOOKUP(B91,新人戦!$N:$P,3,FALSE),0)</f>
        <v>0</v>
      </c>
      <c r="K91" s="61">
        <f t="shared" si="5"/>
        <v>0</v>
      </c>
    </row>
    <row r="92" spans="1:11">
      <c r="A92" s="59">
        <f t="shared" si="4"/>
        <v>8</v>
      </c>
      <c r="B92" s="104" t="str">
        <f>選手!K90</f>
        <v>村田 知優</v>
      </c>
      <c r="C92" s="60" t="str">
        <f>IFERROR(VLOOKUP(B92,選手!$K:$M,2,FALSE),"")</f>
        <v>大阪大学</v>
      </c>
      <c r="D92" s="60">
        <f>IFERROR(VLOOKUP(B92,選手!$K:$M,3,FALSE),"")</f>
        <v>1</v>
      </c>
      <c r="E92" s="60">
        <f>IFERROR(VLOOKUP(B92,春関!$N:$P,3,FALSE),0)</f>
        <v>0</v>
      </c>
      <c r="F92" s="60">
        <f>IFERROR(VLOOKUP(B92,西日本!$N:$P,3,FALSE),0)</f>
        <v>0</v>
      </c>
      <c r="G92" s="46">
        <f>IFERROR(VLOOKUP(B92,選抜!$N:$P,3,FALSE),0)</f>
        <v>0</v>
      </c>
      <c r="H92" s="60">
        <f>IFERROR(VLOOKUP(B92,秋関!$N:$P,3,FALSE),0)</f>
        <v>0</v>
      </c>
      <c r="I92" s="60">
        <f>IFERROR(VLOOKUP(B92,インカレ!$N:$P,3,FALSE),0)</f>
        <v>0</v>
      </c>
      <c r="J92" s="61">
        <f>IFERROR(VLOOKUP(B92,新人戦!$N:$P,3,FALSE),0)</f>
        <v>0</v>
      </c>
      <c r="K92" s="61">
        <f t="shared" si="5"/>
        <v>0</v>
      </c>
    </row>
    <row r="93" spans="1:11">
      <c r="A93" s="59">
        <f t="shared" si="4"/>
        <v>8</v>
      </c>
      <c r="B93" s="104" t="str">
        <f>選手!K91</f>
        <v>山森 月乃</v>
      </c>
      <c r="C93" s="60" t="str">
        <f>IFERROR(VLOOKUP(B93,選手!$K:$M,2,FALSE),"")</f>
        <v>同志社大学</v>
      </c>
      <c r="D93" s="60">
        <f>IFERROR(VLOOKUP(B93,選手!$K:$M,3,FALSE),"")</f>
        <v>4</v>
      </c>
      <c r="E93" s="60">
        <f>IFERROR(VLOOKUP(B93,春関!$N:$P,3,FALSE),0)</f>
        <v>0</v>
      </c>
      <c r="F93" s="60">
        <f>IFERROR(VLOOKUP(B93,西日本!$N:$P,3,FALSE),0)</f>
        <v>0</v>
      </c>
      <c r="G93" s="46">
        <f>IFERROR(VLOOKUP(B93,選抜!$N:$P,3,FALSE),0)</f>
        <v>0</v>
      </c>
      <c r="H93" s="60">
        <f>IFERROR(VLOOKUP(B93,秋関!$N:$P,3,FALSE),0)</f>
        <v>0</v>
      </c>
      <c r="I93" s="60">
        <f>IFERROR(VLOOKUP(B93,インカレ!$N:$P,3,FALSE),0)</f>
        <v>0</v>
      </c>
      <c r="J93" s="61">
        <f>IFERROR(VLOOKUP(B93,新人戦!$N:$P,3,FALSE),0)</f>
        <v>0</v>
      </c>
      <c r="K93" s="61">
        <f t="shared" si="5"/>
        <v>0</v>
      </c>
    </row>
    <row r="94" spans="1:11">
      <c r="A94" s="59">
        <f t="shared" si="4"/>
        <v>8</v>
      </c>
      <c r="B94" s="104" t="str">
        <f>選手!K94</f>
        <v>平野 真歩</v>
      </c>
      <c r="C94" s="60" t="str">
        <f>IFERROR(VLOOKUP(B94,選手!$K:$M,2,FALSE),"")</f>
        <v>同志社大学</v>
      </c>
      <c r="D94" s="60">
        <f>IFERROR(VLOOKUP(B94,選手!$K:$M,3,FALSE),"")</f>
        <v>3</v>
      </c>
      <c r="E94" s="60">
        <f>IFERROR(VLOOKUP(B94,春関!$N:$P,3,FALSE),0)</f>
        <v>0</v>
      </c>
      <c r="F94" s="60">
        <f>IFERROR(VLOOKUP(B94,西日本!$N:$P,3,FALSE),0)</f>
        <v>0</v>
      </c>
      <c r="G94" s="46">
        <f>IFERROR(VLOOKUP(B94,選抜!$N:$P,3,FALSE),0)</f>
        <v>0</v>
      </c>
      <c r="H94" s="60">
        <f>IFERROR(VLOOKUP(B94,秋関!$N:$P,3,FALSE),0)</f>
        <v>0</v>
      </c>
      <c r="I94" s="60">
        <f>IFERROR(VLOOKUP(B94,インカレ!$N:$P,3,FALSE),0)</f>
        <v>0</v>
      </c>
      <c r="J94" s="61">
        <f>IFERROR(VLOOKUP(B94,新人戦!$N:$P,3,FALSE),0)</f>
        <v>0</v>
      </c>
      <c r="K94" s="61">
        <f t="shared" si="5"/>
        <v>0</v>
      </c>
    </row>
    <row r="95" spans="1:11">
      <c r="A95" s="59">
        <f t="shared" si="4"/>
        <v>8</v>
      </c>
      <c r="B95" s="104" t="str">
        <f>選手!K95</f>
        <v>安井 理子</v>
      </c>
      <c r="C95" s="60" t="str">
        <f>IFERROR(VLOOKUP(B95,選手!$K:$M,2,FALSE),"")</f>
        <v>同志社大学</v>
      </c>
      <c r="D95" s="60">
        <f>IFERROR(VLOOKUP(B95,選手!$K:$M,3,FALSE),"")</f>
        <v>3</v>
      </c>
      <c r="E95" s="60">
        <f>IFERROR(VLOOKUP(B95,春関!$N:$P,3,FALSE),0)</f>
        <v>0</v>
      </c>
      <c r="F95" s="60">
        <f>IFERROR(VLOOKUP(B95,西日本!$N:$P,3,FALSE),0)</f>
        <v>0</v>
      </c>
      <c r="G95" s="46">
        <f>IFERROR(VLOOKUP(B95,選抜!$N:$P,3,FALSE),0)</f>
        <v>0</v>
      </c>
      <c r="H95" s="60">
        <f>IFERROR(VLOOKUP(B95,秋関!$N:$P,3,FALSE),0)</f>
        <v>0</v>
      </c>
      <c r="I95" s="60">
        <f>IFERROR(VLOOKUP(B95,インカレ!$N:$P,3,FALSE),0)</f>
        <v>0</v>
      </c>
      <c r="J95" s="61">
        <f>IFERROR(VLOOKUP(B95,新人戦!$N:$P,3,FALSE),0)</f>
        <v>0</v>
      </c>
      <c r="K95" s="61">
        <f t="shared" si="5"/>
        <v>0</v>
      </c>
    </row>
    <row r="96" spans="1:11">
      <c r="A96" s="59">
        <f t="shared" si="4"/>
        <v>8</v>
      </c>
      <c r="B96" s="104" t="str">
        <f>選手!K96</f>
        <v>山田 実花</v>
      </c>
      <c r="C96" s="60" t="str">
        <f>IFERROR(VLOOKUP(B96,選手!$K:$M,2,FALSE),"")</f>
        <v>同志社大学</v>
      </c>
      <c r="D96" s="60">
        <f>IFERROR(VLOOKUP(B96,選手!$K:$M,3,FALSE),"")</f>
        <v>2</v>
      </c>
      <c r="E96" s="60">
        <f>IFERROR(VLOOKUP(B96,春関!$N:$P,3,FALSE),0)</f>
        <v>0</v>
      </c>
      <c r="F96" s="60">
        <f>IFERROR(VLOOKUP(B96,西日本!$N:$P,3,FALSE),0)</f>
        <v>0</v>
      </c>
      <c r="G96" s="46">
        <f>IFERROR(VLOOKUP(B96,選抜!$N:$P,3,FALSE),0)</f>
        <v>0</v>
      </c>
      <c r="H96" s="60">
        <f>IFERROR(VLOOKUP(B96,秋関!$N:$P,3,FALSE),0)</f>
        <v>0</v>
      </c>
      <c r="I96" s="60">
        <f>IFERROR(VLOOKUP(B96,インカレ!$N:$P,3,FALSE),0)</f>
        <v>0</v>
      </c>
      <c r="J96" s="61">
        <f>IFERROR(VLOOKUP(B96,新人戦!$N:$P,3,FALSE),0)</f>
        <v>0</v>
      </c>
      <c r="K96" s="61">
        <f t="shared" si="5"/>
        <v>0</v>
      </c>
    </row>
    <row r="97" spans="1:11">
      <c r="A97" s="59">
        <f t="shared" si="4"/>
        <v>8</v>
      </c>
      <c r="B97" s="104" t="str">
        <f>選手!K97</f>
        <v>岡本 好未</v>
      </c>
      <c r="C97" s="60" t="str">
        <f>IFERROR(VLOOKUP(B97,選手!$K:$M,2,FALSE),"")</f>
        <v>同志社大学</v>
      </c>
      <c r="D97" s="60">
        <f>IFERROR(VLOOKUP(B97,選手!$K:$M,3,FALSE),"")</f>
        <v>2</v>
      </c>
      <c r="E97" s="60">
        <f>IFERROR(VLOOKUP(B97,春関!$N:$P,3,FALSE),0)</f>
        <v>0</v>
      </c>
      <c r="F97" s="60">
        <f>IFERROR(VLOOKUP(B97,西日本!$N:$P,3,FALSE),0)</f>
        <v>0</v>
      </c>
      <c r="G97" s="46">
        <f>IFERROR(VLOOKUP(B97,選抜!$N:$P,3,FALSE),0)</f>
        <v>0</v>
      </c>
      <c r="H97" s="60">
        <f>IFERROR(VLOOKUP(B97,秋関!$N:$P,3,FALSE),0)</f>
        <v>0</v>
      </c>
      <c r="I97" s="60">
        <f>IFERROR(VLOOKUP(B97,インカレ!$N:$P,3,FALSE),0)</f>
        <v>0</v>
      </c>
      <c r="J97" s="61">
        <f>IFERROR(VLOOKUP(B97,新人戦!$N:$P,3,FALSE),0)</f>
        <v>0</v>
      </c>
      <c r="K97" s="61">
        <f t="shared" si="5"/>
        <v>0</v>
      </c>
    </row>
    <row r="98" spans="1:11">
      <c r="A98" s="59">
        <f t="shared" ref="A98:A121" si="6">RANK($K98,$K:$K)</f>
        <v>8</v>
      </c>
      <c r="B98" s="104" t="str">
        <f>選手!K98</f>
        <v>村田 薫美</v>
      </c>
      <c r="C98" s="60" t="str">
        <f>IFERROR(VLOOKUP(B98,選手!$K:$M,2,FALSE),"")</f>
        <v>同志社大学</v>
      </c>
      <c r="D98" s="60">
        <f>IFERROR(VLOOKUP(B98,選手!$K:$M,3,FALSE),"")</f>
        <v>1</v>
      </c>
      <c r="E98" s="60">
        <f>IFERROR(VLOOKUP(B98,春関!$N:$P,3,FALSE),0)</f>
        <v>0</v>
      </c>
      <c r="F98" s="60">
        <f>IFERROR(VLOOKUP(B98,西日本!$N:$P,3,FALSE),0)</f>
        <v>0</v>
      </c>
      <c r="G98" s="46">
        <f>IFERROR(VLOOKUP(B98,選抜!$N:$P,3,FALSE),0)</f>
        <v>0</v>
      </c>
      <c r="H98" s="60">
        <f>IFERROR(VLOOKUP(B98,秋関!$N:$P,3,FALSE),0)</f>
        <v>0</v>
      </c>
      <c r="I98" s="60">
        <f>IFERROR(VLOOKUP(B98,インカレ!$N:$P,3,FALSE),0)</f>
        <v>0</v>
      </c>
      <c r="J98" s="61">
        <f>IFERROR(VLOOKUP(B98,新人戦!$N:$P,3,FALSE),0)</f>
        <v>0</v>
      </c>
      <c r="K98" s="61">
        <f t="shared" ref="K98:K129" si="7">LARGE(E98:J98,1)+LARGE(E98:J98,2)+LARGE(E98:J98,3)</f>
        <v>0</v>
      </c>
    </row>
    <row r="99" spans="1:11">
      <c r="A99" s="59">
        <f t="shared" si="6"/>
        <v>8</v>
      </c>
      <c r="B99" s="104" t="str">
        <f>選手!K99</f>
        <v>野村 奈生</v>
      </c>
      <c r="C99" s="60" t="str">
        <f>IFERROR(VLOOKUP(B99,選手!$K:$M,2,FALSE),"")</f>
        <v>同志社大学</v>
      </c>
      <c r="D99" s="60">
        <f>IFERROR(VLOOKUP(B99,選手!$K:$M,3,FALSE),"")</f>
        <v>1</v>
      </c>
      <c r="E99" s="60">
        <f>IFERROR(VLOOKUP(B99,春関!$N:$P,3,FALSE),0)</f>
        <v>0</v>
      </c>
      <c r="F99" s="60">
        <f>IFERROR(VLOOKUP(B99,西日本!$N:$P,3,FALSE),0)</f>
        <v>0</v>
      </c>
      <c r="G99" s="46">
        <f>IFERROR(VLOOKUP(B99,選抜!$N:$P,3,FALSE),0)</f>
        <v>0</v>
      </c>
      <c r="H99" s="60">
        <f>IFERROR(VLOOKUP(B99,秋関!$N:$P,3,FALSE),0)</f>
        <v>0</v>
      </c>
      <c r="I99" s="60">
        <f>IFERROR(VLOOKUP(B99,インカレ!$N:$P,3,FALSE),0)</f>
        <v>0</v>
      </c>
      <c r="J99" s="61">
        <f>IFERROR(VLOOKUP(B99,新人戦!$N:$P,3,FALSE),0)</f>
        <v>0</v>
      </c>
      <c r="K99" s="61">
        <f t="shared" si="7"/>
        <v>0</v>
      </c>
    </row>
    <row r="100" spans="1:11">
      <c r="A100" s="59">
        <f t="shared" si="6"/>
        <v>8</v>
      </c>
      <c r="B100" s="104" t="str">
        <f>選手!K101</f>
        <v>野中 悠衣</v>
      </c>
      <c r="C100" s="60" t="str">
        <f>IFERROR(VLOOKUP(B100,選手!$K:$M,2,FALSE),"")</f>
        <v>同志社大学</v>
      </c>
      <c r="D100" s="60">
        <f>IFERROR(VLOOKUP(B100,選手!$K:$M,3,FALSE),"")</f>
        <v>1</v>
      </c>
      <c r="E100" s="60">
        <f>IFERROR(VLOOKUP(B100,春関!$N:$P,3,FALSE),0)</f>
        <v>0</v>
      </c>
      <c r="F100" s="60">
        <f>IFERROR(VLOOKUP(B100,西日本!$N:$P,3,FALSE),0)</f>
        <v>0</v>
      </c>
      <c r="G100" s="46">
        <f>IFERROR(VLOOKUP(B100,選抜!$N:$P,3,FALSE),0)</f>
        <v>0</v>
      </c>
      <c r="H100" s="60">
        <f>IFERROR(VLOOKUP(B100,秋関!$N:$P,3,FALSE),0)</f>
        <v>0</v>
      </c>
      <c r="I100" s="60">
        <f>IFERROR(VLOOKUP(B100,インカレ!$N:$P,3,FALSE),0)</f>
        <v>0</v>
      </c>
      <c r="J100" s="61">
        <f>IFERROR(VLOOKUP(B100,新人戦!$N:$P,3,FALSE),0)</f>
        <v>0</v>
      </c>
      <c r="K100" s="61">
        <f t="shared" si="7"/>
        <v>0</v>
      </c>
    </row>
    <row r="101" spans="1:11">
      <c r="A101" s="59">
        <f t="shared" si="6"/>
        <v>8</v>
      </c>
      <c r="B101" s="104" t="str">
        <f>選手!K102</f>
        <v>岡田 美月</v>
      </c>
      <c r="C101" s="46" t="str">
        <f>IFERROR(VLOOKUP(B101,選手!$K:$M,2,FALSE),"")</f>
        <v>立命館大学</v>
      </c>
      <c r="D101" s="46">
        <f>IFERROR(VLOOKUP(B101,選手!$K:$M,3,FALSE),"")</f>
        <v>1</v>
      </c>
      <c r="E101" s="46">
        <f>IFERROR(VLOOKUP(B101,春関!$N:$P,3,FALSE),0)</f>
        <v>0</v>
      </c>
      <c r="F101" s="46">
        <f>IFERROR(VLOOKUP(B101,西日本!$N:$P,3,FALSE),0)</f>
        <v>0</v>
      </c>
      <c r="G101" s="46">
        <f>IFERROR(VLOOKUP(B101,選抜!$N:$P,3,FALSE),0)</f>
        <v>0</v>
      </c>
      <c r="H101" s="46">
        <f>IFERROR(VLOOKUP(B101,秋関!$N:$P,3,FALSE),0)</f>
        <v>0</v>
      </c>
      <c r="I101" s="61">
        <f>IFERROR(VLOOKUP(B101,インカレ!$N:$P,3,FALSE),0)</f>
        <v>0</v>
      </c>
      <c r="J101" s="61">
        <f>IFERROR(VLOOKUP(B101,新人戦!$N:$P,3,FALSE),0)</f>
        <v>0</v>
      </c>
      <c r="K101" s="61">
        <f t="shared" si="7"/>
        <v>0</v>
      </c>
    </row>
    <row r="102" spans="1:11">
      <c r="A102" s="59">
        <f t="shared" si="6"/>
        <v>8</v>
      </c>
      <c r="B102" s="104" t="str">
        <f>選手!K103</f>
        <v>小倉 英紅</v>
      </c>
      <c r="C102" s="46" t="str">
        <f>IFERROR(VLOOKUP(B102,選手!$K:$M,2,FALSE),"")</f>
        <v>立命館大学</v>
      </c>
      <c r="D102" s="46">
        <f>IFERROR(VLOOKUP(B102,選手!$K:$M,3,FALSE),"")</f>
        <v>3</v>
      </c>
      <c r="E102" s="46">
        <f>IFERROR(VLOOKUP(B102,春関!$N:$P,3,FALSE),0)</f>
        <v>0</v>
      </c>
      <c r="F102" s="46">
        <f>IFERROR(VLOOKUP(B102,西日本!$N:$P,3,FALSE),0)</f>
        <v>0</v>
      </c>
      <c r="G102" s="46">
        <f>IFERROR(VLOOKUP(B102,選抜!$N:$P,3,FALSE),0)</f>
        <v>0</v>
      </c>
      <c r="H102" s="46">
        <f>IFERROR(VLOOKUP(B102,秋関!$N:$P,3,FALSE),0)</f>
        <v>0</v>
      </c>
      <c r="I102" s="61">
        <f>IFERROR(VLOOKUP(B102,インカレ!$N:$P,3,FALSE),0)</f>
        <v>0</v>
      </c>
      <c r="J102" s="61">
        <f>IFERROR(VLOOKUP(B102,新人戦!$N:$P,3,FALSE),0)</f>
        <v>0</v>
      </c>
      <c r="K102" s="61">
        <f t="shared" si="7"/>
        <v>0</v>
      </c>
    </row>
    <row r="103" spans="1:11">
      <c r="A103" s="59">
        <f t="shared" si="6"/>
        <v>8</v>
      </c>
      <c r="B103" s="104" t="str">
        <f>選手!K104</f>
        <v>此松 渚</v>
      </c>
      <c r="C103" s="46" t="str">
        <f>IFERROR(VLOOKUP(B103,選手!$K:$M,2,FALSE),"")</f>
        <v>立命館大学</v>
      </c>
      <c r="D103" s="46">
        <f>IFERROR(VLOOKUP(B103,選手!$K:$M,3,FALSE),"")</f>
        <v>2</v>
      </c>
      <c r="E103" s="46">
        <f>IFERROR(VLOOKUP(B103,春関!$N:$P,3,FALSE),0)</f>
        <v>0</v>
      </c>
      <c r="F103" s="46">
        <f>IFERROR(VLOOKUP(B103,西日本!$N:$P,3,FALSE),0)</f>
        <v>0</v>
      </c>
      <c r="G103" s="46">
        <f>IFERROR(VLOOKUP(B103,選抜!$N:$P,3,FALSE),0)</f>
        <v>0</v>
      </c>
      <c r="H103" s="46">
        <f>IFERROR(VLOOKUP(B103,秋関!$N:$P,3,FALSE),0)</f>
        <v>0</v>
      </c>
      <c r="I103" s="61">
        <f>IFERROR(VLOOKUP(B103,インカレ!$N:$P,3,FALSE),0)</f>
        <v>0</v>
      </c>
      <c r="J103" s="61">
        <f>IFERROR(VLOOKUP(B103,新人戦!$N:$P,3,FALSE),0)</f>
        <v>0</v>
      </c>
      <c r="K103" s="61">
        <f t="shared" si="7"/>
        <v>0</v>
      </c>
    </row>
    <row r="104" spans="1:11">
      <c r="A104" s="59">
        <f t="shared" si="6"/>
        <v>8</v>
      </c>
      <c r="B104" s="104" t="str">
        <f>選手!K105</f>
        <v>田邉 伶奈</v>
      </c>
      <c r="C104" s="46" t="str">
        <f>IFERROR(VLOOKUP(B104,選手!$K:$M,2,FALSE),"")</f>
        <v>立命館大学</v>
      </c>
      <c r="D104" s="46">
        <f>IFERROR(VLOOKUP(B104,選手!$K:$M,3,FALSE),"")</f>
        <v>3</v>
      </c>
      <c r="E104" s="46">
        <f>IFERROR(VLOOKUP(B104,春関!$N:$P,3,FALSE),0)</f>
        <v>0</v>
      </c>
      <c r="F104" s="46">
        <f>IFERROR(VLOOKUP(B104,西日本!$N:$P,3,FALSE),0)</f>
        <v>0</v>
      </c>
      <c r="G104" s="46">
        <f>IFERROR(VLOOKUP(B104,選抜!$N:$P,3,FALSE),0)</f>
        <v>0</v>
      </c>
      <c r="H104" s="46">
        <f>IFERROR(VLOOKUP(B104,秋関!$N:$P,3,FALSE),0)</f>
        <v>0</v>
      </c>
      <c r="I104" s="61">
        <f>IFERROR(VLOOKUP(B104,インカレ!$N:$P,3,FALSE),0)</f>
        <v>0</v>
      </c>
      <c r="J104" s="61">
        <f>IFERROR(VLOOKUP(B104,新人戦!$N:$P,3,FALSE),0)</f>
        <v>0</v>
      </c>
      <c r="K104" s="61">
        <f t="shared" si="7"/>
        <v>0</v>
      </c>
    </row>
    <row r="105" spans="1:11">
      <c r="A105" s="59">
        <f t="shared" si="6"/>
        <v>8</v>
      </c>
      <c r="B105" s="104" t="str">
        <f>選手!K106</f>
        <v>松宮 沙也加</v>
      </c>
      <c r="C105" s="46" t="str">
        <f>IFERROR(VLOOKUP(B105,選手!$K:$M,2,FALSE),"")</f>
        <v>立命館大学</v>
      </c>
      <c r="D105" s="46">
        <f>IFERROR(VLOOKUP(B105,選手!$K:$M,3,FALSE),"")</f>
        <v>3</v>
      </c>
      <c r="E105" s="46">
        <f>IFERROR(VLOOKUP(B105,春関!$N:$P,3,FALSE),0)</f>
        <v>0</v>
      </c>
      <c r="F105" s="46">
        <f>IFERROR(VLOOKUP(B105,西日本!$N:$P,3,FALSE),0)</f>
        <v>0</v>
      </c>
      <c r="G105" s="46">
        <f>IFERROR(VLOOKUP(B105,選抜!$N:$P,3,FALSE),0)</f>
        <v>0</v>
      </c>
      <c r="H105" s="46">
        <f>IFERROR(VLOOKUP(B105,秋関!$N:$P,3,FALSE),0)</f>
        <v>0</v>
      </c>
      <c r="I105" s="61">
        <f>IFERROR(VLOOKUP(B105,インカレ!$N:$P,3,FALSE),0)</f>
        <v>0</v>
      </c>
      <c r="J105" s="61">
        <f>IFERROR(VLOOKUP(B105,新人戦!$N:$P,3,FALSE),0)</f>
        <v>0</v>
      </c>
      <c r="K105" s="61">
        <f t="shared" si="7"/>
        <v>0</v>
      </c>
    </row>
    <row r="106" spans="1:11">
      <c r="A106" s="59">
        <f t="shared" si="6"/>
        <v>8</v>
      </c>
      <c r="B106" s="104" t="str">
        <f>選手!K107</f>
        <v>水野 菜々子</v>
      </c>
      <c r="C106" s="46" t="str">
        <f>IFERROR(VLOOKUP(B106,選手!$K:$M,2,FALSE),"")</f>
        <v>立命館大学</v>
      </c>
      <c r="D106" s="46">
        <f>IFERROR(VLOOKUP(B106,選手!$K:$M,3,FALSE),"")</f>
        <v>3</v>
      </c>
      <c r="E106" s="46">
        <f>IFERROR(VLOOKUP(B106,春関!$N:$P,3,FALSE),0)</f>
        <v>0</v>
      </c>
      <c r="F106" s="46">
        <f>IFERROR(VLOOKUP(B106,西日本!$N:$P,3,FALSE),0)</f>
        <v>0</v>
      </c>
      <c r="G106" s="46">
        <f>IFERROR(VLOOKUP(B106,選抜!$N:$P,3,FALSE),0)</f>
        <v>0</v>
      </c>
      <c r="H106" s="46">
        <f>IFERROR(VLOOKUP(B106,秋関!$N:$P,3,FALSE),0)</f>
        <v>0</v>
      </c>
      <c r="I106" s="61">
        <f>IFERROR(VLOOKUP(B106,インカレ!$N:$P,3,FALSE),0)</f>
        <v>0</v>
      </c>
      <c r="J106" s="61">
        <f>IFERROR(VLOOKUP(B106,新人戦!$N:$P,3,FALSE),0)</f>
        <v>0</v>
      </c>
      <c r="K106" s="61">
        <f t="shared" si="7"/>
        <v>0</v>
      </c>
    </row>
    <row r="107" spans="1:11">
      <c r="A107" s="59">
        <f t="shared" si="6"/>
        <v>8</v>
      </c>
      <c r="B107" s="104" t="str">
        <f>選手!K108</f>
        <v>江本 もえ</v>
      </c>
      <c r="C107" s="46" t="str">
        <f>IFERROR(VLOOKUP(B107,選手!$K:$M,2,FALSE),"")</f>
        <v>神戸大学</v>
      </c>
      <c r="D107" s="46">
        <f>IFERROR(VLOOKUP(B107,選手!$K:$M,3,FALSE),"")</f>
        <v>3</v>
      </c>
      <c r="E107" s="46">
        <f>IFERROR(VLOOKUP(B107,春関!$N:$P,3,FALSE),0)</f>
        <v>0</v>
      </c>
      <c r="F107" s="46">
        <f>IFERROR(VLOOKUP(B107,西日本!$N:$P,3,FALSE),0)</f>
        <v>0</v>
      </c>
      <c r="G107" s="46">
        <f>IFERROR(VLOOKUP(B107,選抜!$N:$P,3,FALSE),0)</f>
        <v>0</v>
      </c>
      <c r="H107" s="46">
        <f>IFERROR(VLOOKUP(B107,秋関!$N:$P,3,FALSE),0)</f>
        <v>0</v>
      </c>
      <c r="I107" s="61">
        <f>IFERROR(VLOOKUP(B107,インカレ!$N:$P,3,FALSE),0)</f>
        <v>0</v>
      </c>
      <c r="J107" s="61">
        <f>IFERROR(VLOOKUP(B107,新人戦!$N:$P,3,FALSE),0)</f>
        <v>0</v>
      </c>
      <c r="K107" s="61">
        <f t="shared" si="7"/>
        <v>0</v>
      </c>
    </row>
    <row r="108" spans="1:11">
      <c r="A108" s="59">
        <f t="shared" si="6"/>
        <v>8</v>
      </c>
      <c r="B108" s="104" t="str">
        <f>選手!K109</f>
        <v>藤垣 彩加</v>
      </c>
      <c r="C108" s="46" t="str">
        <f>IFERROR(VLOOKUP(B108,選手!$K:$M,2,FALSE),"")</f>
        <v>神戸大学</v>
      </c>
      <c r="D108" s="46">
        <f>IFERROR(VLOOKUP(B108,選手!$K:$M,3,FALSE),"")</f>
        <v>3</v>
      </c>
      <c r="E108" s="46">
        <f>IFERROR(VLOOKUP(B108,春関!$N:$P,3,FALSE),0)</f>
        <v>0</v>
      </c>
      <c r="F108" s="46">
        <f>IFERROR(VLOOKUP(B108,西日本!$N:$P,3,FALSE),0)</f>
        <v>0</v>
      </c>
      <c r="G108" s="46">
        <f>IFERROR(VLOOKUP(B108,選抜!$N:$P,3,FALSE),0)</f>
        <v>0</v>
      </c>
      <c r="H108" s="46">
        <f>IFERROR(VLOOKUP(B108,秋関!$N:$P,3,FALSE),0)</f>
        <v>0</v>
      </c>
      <c r="I108" s="61">
        <f>IFERROR(VLOOKUP(B108,インカレ!$N:$P,3,FALSE),0)</f>
        <v>0</v>
      </c>
      <c r="J108" s="61">
        <f>IFERROR(VLOOKUP(B108,新人戦!$N:$P,3,FALSE),0)</f>
        <v>0</v>
      </c>
      <c r="K108" s="61">
        <f t="shared" si="7"/>
        <v>0</v>
      </c>
    </row>
    <row r="109" spans="1:11">
      <c r="A109" s="59">
        <f t="shared" si="6"/>
        <v>8</v>
      </c>
      <c r="B109" s="104" t="str">
        <f>選手!K110</f>
        <v>中川 亜彩美</v>
      </c>
      <c r="C109" s="46" t="str">
        <f>IFERROR(VLOOKUP(B109,選手!$K:$M,2,FALSE),"")</f>
        <v>神戸大学</v>
      </c>
      <c r="D109" s="46">
        <f>IFERROR(VLOOKUP(B109,選手!$K:$M,3,FALSE),"")</f>
        <v>2</v>
      </c>
      <c r="E109" s="46">
        <f>IFERROR(VLOOKUP(B109,春関!$N:$P,3,FALSE),0)</f>
        <v>0</v>
      </c>
      <c r="F109" s="46">
        <f>IFERROR(VLOOKUP(B109,西日本!$N:$P,3,FALSE),0)</f>
        <v>0</v>
      </c>
      <c r="G109" s="46">
        <f>IFERROR(VLOOKUP(B109,選抜!$N:$P,3,FALSE),0)</f>
        <v>0</v>
      </c>
      <c r="H109" s="46">
        <f>IFERROR(VLOOKUP(B109,秋関!$N:$P,3,FALSE),0)</f>
        <v>0</v>
      </c>
      <c r="I109" s="61">
        <f>IFERROR(VLOOKUP(B109,インカレ!$N:$P,3,FALSE),0)</f>
        <v>0</v>
      </c>
      <c r="J109" s="61">
        <f>IFERROR(VLOOKUP(B109,新人戦!$N:$P,3,FALSE),0)</f>
        <v>0</v>
      </c>
      <c r="K109" s="61">
        <f t="shared" si="7"/>
        <v>0</v>
      </c>
    </row>
    <row r="110" spans="1:11">
      <c r="A110" s="59">
        <f t="shared" si="6"/>
        <v>8</v>
      </c>
      <c r="B110" s="104" t="str">
        <f>選手!K111</f>
        <v>山室 美結</v>
      </c>
      <c r="C110" s="46" t="str">
        <f>IFERROR(VLOOKUP(B110,選手!$K:$M,2,FALSE),"")</f>
        <v>神戸大学</v>
      </c>
      <c r="D110" s="46">
        <f>IFERROR(VLOOKUP(B110,選手!$K:$M,3,FALSE),"")</f>
        <v>2</v>
      </c>
      <c r="E110" s="46">
        <f>IFERROR(VLOOKUP(B110,春関!$N:$P,3,FALSE),0)</f>
        <v>0</v>
      </c>
      <c r="F110" s="46">
        <f>IFERROR(VLOOKUP(B110,西日本!$N:$P,3,FALSE),0)</f>
        <v>0</v>
      </c>
      <c r="G110" s="46">
        <f>IFERROR(VLOOKUP(B110,選抜!$N:$P,3,FALSE),0)</f>
        <v>0</v>
      </c>
      <c r="H110" s="46">
        <f>IFERROR(VLOOKUP(B110,秋関!$N:$P,3,FALSE),0)</f>
        <v>0</v>
      </c>
      <c r="I110" s="61">
        <f>IFERROR(VLOOKUP(B110,インカレ!$N:$P,3,FALSE),0)</f>
        <v>0</v>
      </c>
      <c r="J110" s="61">
        <f>IFERROR(VLOOKUP(B110,新人戦!$N:$P,3,FALSE),0)</f>
        <v>0</v>
      </c>
      <c r="K110" s="61">
        <f t="shared" si="7"/>
        <v>0</v>
      </c>
    </row>
    <row r="111" spans="1:11">
      <c r="A111" s="80">
        <f t="shared" si="6"/>
        <v>8</v>
      </c>
      <c r="B111" s="104" t="str">
        <f>選手!K112</f>
        <v>浅川 優太</v>
      </c>
      <c r="C111" s="94" t="str">
        <f>IFERROR(VLOOKUP(B111,選手!$K:$M,2,FALSE),"")</f>
        <v>神戸大学</v>
      </c>
      <c r="D111" s="94">
        <f>IFERROR(VLOOKUP(B111,選手!$K:$M,3,FALSE),"")</f>
        <v>2</v>
      </c>
      <c r="E111" s="94">
        <f>IFERROR(VLOOKUP(B111,春関!$N:$P,3,FALSE),0)</f>
        <v>0</v>
      </c>
      <c r="F111" s="94">
        <f>IFERROR(VLOOKUP(B111,西日本!$N:$P,3,FALSE),0)</f>
        <v>0</v>
      </c>
      <c r="G111" s="94">
        <f>IFERROR(VLOOKUP(B111,選抜!$N:$P,3,FALSE),0)</f>
        <v>0</v>
      </c>
      <c r="H111" s="94">
        <f>IFERROR(VLOOKUP(B111,秋関!$N:$P,3,FALSE),0)</f>
        <v>0</v>
      </c>
      <c r="I111" s="79">
        <f>IFERROR(VLOOKUP(B111,インカレ!$N:$P,3,FALSE),0)</f>
        <v>0</v>
      </c>
      <c r="J111" s="79">
        <f>IFERROR(VLOOKUP(B111,新人戦!$N:$P,3,FALSE),0)</f>
        <v>0</v>
      </c>
      <c r="K111" s="61">
        <f t="shared" si="7"/>
        <v>0</v>
      </c>
    </row>
    <row r="112" spans="1:11">
      <c r="A112" s="80">
        <f t="shared" si="6"/>
        <v>8</v>
      </c>
      <c r="B112" s="104" t="str">
        <f>選手!K113</f>
        <v>上野 詩杷</v>
      </c>
      <c r="C112" s="94" t="str">
        <f>IFERROR(VLOOKUP(B112,選手!$K:$M,2,FALSE),"")</f>
        <v>神戸大学</v>
      </c>
      <c r="D112" s="94">
        <f>IFERROR(VLOOKUP(B112,選手!$K:$M,3,FALSE),"")</f>
        <v>1</v>
      </c>
      <c r="E112" s="94">
        <f>IFERROR(VLOOKUP(B112,春関!$N:$P,3,FALSE),0)</f>
        <v>0</v>
      </c>
      <c r="F112" s="94">
        <f>IFERROR(VLOOKUP(B112,西日本!$N:$P,3,FALSE),0)</f>
        <v>0</v>
      </c>
      <c r="G112" s="94">
        <f>IFERROR(VLOOKUP(B112,選抜!$N:$P,3,FALSE),0)</f>
        <v>0</v>
      </c>
      <c r="H112" s="94">
        <f>IFERROR(VLOOKUP(B112,秋関!$N:$P,3,FALSE),0)</f>
        <v>0</v>
      </c>
      <c r="I112" s="79">
        <f>IFERROR(VLOOKUP(B112,インカレ!$N:$P,3,FALSE),0)</f>
        <v>0</v>
      </c>
      <c r="J112" s="79">
        <f>IFERROR(VLOOKUP(B112,新人戦!$N:$P,3,FALSE),0)</f>
        <v>0</v>
      </c>
      <c r="K112" s="61">
        <f t="shared" si="7"/>
        <v>0</v>
      </c>
    </row>
    <row r="113" spans="1:11">
      <c r="A113" s="80">
        <f t="shared" si="6"/>
        <v>8</v>
      </c>
      <c r="B113" s="104" t="str">
        <f>選手!K114</f>
        <v>栗原 七穂</v>
      </c>
      <c r="C113" s="94" t="str">
        <f>IFERROR(VLOOKUP(B113,選手!$K:$M,2,FALSE),"")</f>
        <v>神戸大学</v>
      </c>
      <c r="D113" s="94">
        <f>IFERROR(VLOOKUP(B113,選手!$K:$M,3,FALSE),"")</f>
        <v>1</v>
      </c>
      <c r="E113" s="94">
        <f>IFERROR(VLOOKUP(B113,春関!$N:$P,3,FALSE),0)</f>
        <v>0</v>
      </c>
      <c r="F113" s="94">
        <f>IFERROR(VLOOKUP(B113,西日本!$N:$P,3,FALSE),0)</f>
        <v>0</v>
      </c>
      <c r="G113" s="94">
        <f>IFERROR(VLOOKUP(B113,選抜!$N:$P,3,FALSE),0)</f>
        <v>0</v>
      </c>
      <c r="H113" s="94">
        <f>IFERROR(VLOOKUP(B113,秋関!$N:$P,3,FALSE),0)</f>
        <v>0</v>
      </c>
      <c r="I113" s="79">
        <f>IFERROR(VLOOKUP(B113,インカレ!$N:$P,3,FALSE),0)</f>
        <v>0</v>
      </c>
      <c r="J113" s="79">
        <f>IFERROR(VLOOKUP(B113,新人戦!$N:$P,3,FALSE),0)</f>
        <v>0</v>
      </c>
      <c r="K113" s="61">
        <f t="shared" si="7"/>
        <v>0</v>
      </c>
    </row>
    <row r="114" spans="1:11">
      <c r="A114" s="80">
        <f t="shared" si="6"/>
        <v>8</v>
      </c>
      <c r="B114" s="104" t="str">
        <f>選手!K115</f>
        <v>鈴木 みのり</v>
      </c>
      <c r="C114" s="94" t="str">
        <f>IFERROR(VLOOKUP(B114,選手!$K:$M,2,FALSE),"")</f>
        <v>神戸大学</v>
      </c>
      <c r="D114" s="94">
        <f>IFERROR(VLOOKUP(B114,選手!$K:$M,3,FALSE),"")</f>
        <v>1</v>
      </c>
      <c r="E114" s="94">
        <f>IFERROR(VLOOKUP(B114,春関!$N:$P,3,FALSE),0)</f>
        <v>0</v>
      </c>
      <c r="F114" s="94">
        <f>IFERROR(VLOOKUP(B114,西日本!$N:$P,3,FALSE),0)</f>
        <v>0</v>
      </c>
      <c r="G114" s="94">
        <f>IFERROR(VLOOKUP(B114,選抜!$N:$P,3,FALSE),0)</f>
        <v>0</v>
      </c>
      <c r="H114" s="94">
        <f>IFERROR(VLOOKUP(B114,秋関!$N:$P,3,FALSE),0)</f>
        <v>0</v>
      </c>
      <c r="I114" s="79">
        <f>IFERROR(VLOOKUP(B114,インカレ!$N:$P,3,FALSE),0)</f>
        <v>0</v>
      </c>
      <c r="J114" s="79">
        <f>IFERROR(VLOOKUP(B114,新人戦!$N:$P,3,FALSE),0)</f>
        <v>0</v>
      </c>
      <c r="K114" s="61">
        <f t="shared" si="7"/>
        <v>0</v>
      </c>
    </row>
    <row r="115" spans="1:11">
      <c r="A115" s="80">
        <f t="shared" si="6"/>
        <v>8</v>
      </c>
      <c r="B115" s="104" t="str">
        <f>選手!K116</f>
        <v>村中 美月</v>
      </c>
      <c r="C115" s="94" t="str">
        <f>IFERROR(VLOOKUP(B115,選手!$K:$M,2,FALSE),"")</f>
        <v>神戸大学</v>
      </c>
      <c r="D115" s="94">
        <f>IFERROR(VLOOKUP(B115,選手!$K:$M,3,FALSE),"")</f>
        <v>1</v>
      </c>
      <c r="E115" s="94">
        <f>IFERROR(VLOOKUP(B115,春関!$N:$P,3,FALSE),0)</f>
        <v>0</v>
      </c>
      <c r="F115" s="94">
        <f>IFERROR(VLOOKUP(B115,西日本!$N:$P,3,FALSE),0)</f>
        <v>0</v>
      </c>
      <c r="G115" s="94">
        <f>IFERROR(VLOOKUP(B115,選抜!$N:$P,3,FALSE),0)</f>
        <v>0</v>
      </c>
      <c r="H115" s="94">
        <f>IFERROR(VLOOKUP(B115,秋関!$N:$P,3,FALSE),0)</f>
        <v>0</v>
      </c>
      <c r="I115" s="79">
        <f>IFERROR(VLOOKUP(B115,インカレ!$N:$P,3,FALSE),0)</f>
        <v>0</v>
      </c>
      <c r="J115" s="79">
        <f>IFERROR(VLOOKUP(B115,新人戦!$N:$P,3,FALSE),0)</f>
        <v>0</v>
      </c>
      <c r="K115" s="61">
        <f t="shared" si="7"/>
        <v>0</v>
      </c>
    </row>
    <row r="116" spans="1:11">
      <c r="A116" s="80">
        <f t="shared" si="6"/>
        <v>8</v>
      </c>
      <c r="B116" s="104" t="str">
        <f>選手!K117</f>
        <v>藤井 弥雅</v>
      </c>
      <c r="C116" s="94" t="str">
        <f>IFERROR(VLOOKUP(B116,選手!$K:$M,2,FALSE),"")</f>
        <v>岡山商科大学</v>
      </c>
      <c r="D116" s="94">
        <f>IFERROR(VLOOKUP(B116,選手!$K:$M,3,FALSE),"")</f>
        <v>1</v>
      </c>
      <c r="E116" s="94">
        <f>IFERROR(VLOOKUP(B116,春関!$N:$P,3,FALSE),0)</f>
        <v>0</v>
      </c>
      <c r="F116" s="94">
        <f>IFERROR(VLOOKUP(B116,西日本!$N:$P,3,FALSE),0)</f>
        <v>0</v>
      </c>
      <c r="G116" s="94">
        <f>IFERROR(VLOOKUP(B116,選抜!$N:$P,3,FALSE),0)</f>
        <v>0</v>
      </c>
      <c r="H116" s="94">
        <f>IFERROR(VLOOKUP(B116,秋関!$N:$P,3,FALSE),0)</f>
        <v>0</v>
      </c>
      <c r="I116" s="79">
        <f>IFERROR(VLOOKUP(B116,インカレ!$N:$P,3,FALSE),0)</f>
        <v>0</v>
      </c>
      <c r="J116" s="79">
        <f>IFERROR(VLOOKUP(B116,新人戦!$N:$P,3,FALSE),0)</f>
        <v>0</v>
      </c>
      <c r="K116" s="61">
        <f t="shared" si="7"/>
        <v>0</v>
      </c>
    </row>
    <row r="117" spans="1:11">
      <c r="A117" s="80">
        <f t="shared" si="6"/>
        <v>8</v>
      </c>
      <c r="B117" s="104" t="str">
        <f>選手!K118</f>
        <v>林 英里佳</v>
      </c>
      <c r="C117" s="94" t="str">
        <f>IFERROR(VLOOKUP(B117,選手!$K:$M,2,FALSE),"")</f>
        <v>滋賀大学</v>
      </c>
      <c r="D117" s="94">
        <f>IFERROR(VLOOKUP(B117,選手!$K:$M,3,FALSE),"")</f>
        <v>3</v>
      </c>
      <c r="E117" s="94">
        <f>IFERROR(VLOOKUP(B117,春関!$N:$P,3,FALSE),0)</f>
        <v>0</v>
      </c>
      <c r="F117" s="94">
        <f>IFERROR(VLOOKUP(B117,西日本!$N:$P,3,FALSE),0)</f>
        <v>0</v>
      </c>
      <c r="G117" s="94">
        <f>IFERROR(VLOOKUP(B117,選抜!$N:$P,3,FALSE),0)</f>
        <v>0</v>
      </c>
      <c r="H117" s="94">
        <f>IFERROR(VLOOKUP(B117,秋関!$N:$P,3,FALSE),0)</f>
        <v>0</v>
      </c>
      <c r="I117" s="79">
        <f>IFERROR(VLOOKUP(B117,インカレ!$N:$P,3,FALSE),0)</f>
        <v>0</v>
      </c>
      <c r="J117" s="79">
        <f>IFERROR(VLOOKUP(B117,新人戦!$N:$P,3,FALSE),0)</f>
        <v>0</v>
      </c>
      <c r="K117" s="61">
        <f t="shared" si="7"/>
        <v>0</v>
      </c>
    </row>
    <row r="118" spans="1:11">
      <c r="A118" s="80">
        <f t="shared" si="6"/>
        <v>8</v>
      </c>
      <c r="B118" s="104" t="str">
        <f>選手!K119</f>
        <v>泉 摩阿</v>
      </c>
      <c r="C118" s="94" t="str">
        <f>IFERROR(VLOOKUP(B118,選手!$K:$M,2,FALSE),"")</f>
        <v>愛媛大学</v>
      </c>
      <c r="D118" s="94">
        <f>IFERROR(VLOOKUP(B118,選手!$K:$M,3,FALSE),"")</f>
        <v>2</v>
      </c>
      <c r="E118" s="94">
        <f>IFERROR(VLOOKUP(B118,春関!$N:$P,3,FALSE),0)</f>
        <v>0</v>
      </c>
      <c r="F118" s="94">
        <f>IFERROR(VLOOKUP(B118,西日本!$N:$P,3,FALSE),0)</f>
        <v>0</v>
      </c>
      <c r="G118" s="94">
        <f>IFERROR(VLOOKUP(B118,選抜!$N:$P,3,FALSE),0)</f>
        <v>0</v>
      </c>
      <c r="H118" s="94">
        <f>IFERROR(VLOOKUP(B118,秋関!$N:$P,3,FALSE),0)</f>
        <v>0</v>
      </c>
      <c r="I118" s="79">
        <f>IFERROR(VLOOKUP(B118,インカレ!$N:$P,3,FALSE),0)</f>
        <v>0</v>
      </c>
      <c r="J118" s="79">
        <f>IFERROR(VLOOKUP(B118,新人戦!$N:$P,3,FALSE),0)</f>
        <v>0</v>
      </c>
      <c r="K118" s="61">
        <f t="shared" si="7"/>
        <v>0</v>
      </c>
    </row>
    <row r="119" spans="1:11">
      <c r="A119" s="80">
        <f t="shared" si="6"/>
        <v>8</v>
      </c>
      <c r="B119" s="104">
        <f>選手!K120</f>
        <v>0</v>
      </c>
      <c r="C119" s="94" t="str">
        <f>IFERROR(VLOOKUP(B119,選手!$K:$M,2,FALSE),"")</f>
        <v/>
      </c>
      <c r="D119" s="94" t="str">
        <f>IFERROR(VLOOKUP(B119,選手!$K:$M,3,FALSE),"")</f>
        <v/>
      </c>
      <c r="E119" s="94">
        <f>IFERROR(VLOOKUP(B119,春関!$N:$P,3,FALSE),0)</f>
        <v>0</v>
      </c>
      <c r="F119" s="94">
        <f>IFERROR(VLOOKUP(B119,西日本!$N:$P,3,FALSE),0)</f>
        <v>0</v>
      </c>
      <c r="G119" s="94">
        <f>IFERROR(VLOOKUP(B119,選抜!$N:$P,3,FALSE),0)</f>
        <v>0</v>
      </c>
      <c r="H119" s="94">
        <f>IFERROR(VLOOKUP(B119,秋関!$N:$P,3,FALSE),0)</f>
        <v>0</v>
      </c>
      <c r="I119" s="79">
        <f>IFERROR(VLOOKUP(B119,インカレ!$N:$P,3,FALSE),0)</f>
        <v>0</v>
      </c>
      <c r="J119" s="79">
        <f>IFERROR(VLOOKUP(B119,新人戦!$N:$P,3,FALSE),0)</f>
        <v>0</v>
      </c>
      <c r="K119" s="61">
        <f t="shared" si="7"/>
        <v>0</v>
      </c>
    </row>
    <row r="120" spans="1:11">
      <c r="A120" s="80">
        <f t="shared" si="6"/>
        <v>8</v>
      </c>
      <c r="B120" s="104">
        <f>選手!K121</f>
        <v>0</v>
      </c>
      <c r="C120" s="94" t="str">
        <f>IFERROR(VLOOKUP(B120,選手!$K:$M,2,FALSE),"")</f>
        <v/>
      </c>
      <c r="D120" s="94" t="str">
        <f>IFERROR(VLOOKUP(B120,選手!$K:$M,3,FALSE),"")</f>
        <v/>
      </c>
      <c r="E120" s="94">
        <f>IFERROR(VLOOKUP(B120,春関!$N:$P,3,FALSE),0)</f>
        <v>0</v>
      </c>
      <c r="F120" s="94">
        <f>IFERROR(VLOOKUP(B120,西日本!$N:$P,3,FALSE),0)</f>
        <v>0</v>
      </c>
      <c r="G120" s="94">
        <f>IFERROR(VLOOKUP(B120,選抜!$N:$P,3,FALSE),0)</f>
        <v>0</v>
      </c>
      <c r="H120" s="94">
        <f>IFERROR(VLOOKUP(B120,秋関!$N:$P,3,FALSE),0)</f>
        <v>0</v>
      </c>
      <c r="I120" s="79">
        <f>IFERROR(VLOOKUP(B120,インカレ!$N:$P,3,FALSE),0)</f>
        <v>0</v>
      </c>
      <c r="J120" s="79">
        <f>IFERROR(VLOOKUP(B120,新人戦!$N:$P,3,FALSE),0)</f>
        <v>0</v>
      </c>
      <c r="K120" s="61">
        <f t="shared" si="7"/>
        <v>0</v>
      </c>
    </row>
    <row r="121" spans="1:11">
      <c r="A121" s="80">
        <f t="shared" si="6"/>
        <v>8</v>
      </c>
      <c r="B121" s="104">
        <f>選手!K122</f>
        <v>0</v>
      </c>
      <c r="C121" s="94" t="str">
        <f>IFERROR(VLOOKUP(B121,選手!$K:$M,2,FALSE),"")</f>
        <v/>
      </c>
      <c r="D121" s="94" t="str">
        <f>IFERROR(VLOOKUP(B121,選手!$K:$M,3,FALSE),"")</f>
        <v/>
      </c>
      <c r="E121" s="94">
        <f>IFERROR(VLOOKUP(B121,春関!$N:$P,3,FALSE),0)</f>
        <v>0</v>
      </c>
      <c r="F121" s="94">
        <f>IFERROR(VLOOKUP(B121,西日本!$N:$P,3,FALSE),0)</f>
        <v>0</v>
      </c>
      <c r="G121" s="94">
        <f>IFERROR(VLOOKUP(B121,選抜!$N:$P,3,FALSE),0)</f>
        <v>0</v>
      </c>
      <c r="H121" s="94">
        <f>IFERROR(VLOOKUP(B121,秋関!$N:$P,3,FALSE),0)</f>
        <v>0</v>
      </c>
      <c r="I121" s="79">
        <f>IFERROR(VLOOKUP(B121,インカレ!$N:$P,3,FALSE),0)</f>
        <v>0</v>
      </c>
      <c r="J121" s="79">
        <f>IFERROR(VLOOKUP(B121,新人戦!$N:$P,3,FALSE),0)</f>
        <v>0</v>
      </c>
      <c r="K121" s="61">
        <f t="shared" si="7"/>
        <v>0</v>
      </c>
    </row>
  </sheetData>
  <phoneticPr fontId="2"/>
  <conditionalFormatting sqref="A1:XFD1 C2:XFD6 A2:A121 C7:K121 L7:XFD1048576 A122:K1048576">
    <cfRule type="containsText" dxfId="87" priority="34" operator="containsText" text="岡山商科">
      <formula>NOT(ISERROR(SEARCH("岡山商科",A1)))</formula>
    </cfRule>
  </conditionalFormatting>
  <conditionalFormatting sqref="B2:B121">
    <cfRule type="containsText" dxfId="86" priority="1" operator="containsText" text="岡山商科">
      <formula>NOT(ISERROR(SEARCH("岡山商科",B2)))</formula>
    </cfRule>
    <cfRule type="containsText" dxfId="85" priority="2" operator="containsText" text="近畿">
      <formula>NOT(ISERROR(SEARCH("近畿",B2)))</formula>
    </cfRule>
    <cfRule type="containsText" dxfId="84" priority="3" operator="containsText" text="立命館">
      <formula>NOT(ISERROR(SEARCH("立命館",B2)))</formula>
    </cfRule>
    <cfRule type="containsText" dxfId="83" priority="4" operator="containsText" text="同志社">
      <formula>NOT(ISERROR(SEARCH("同志社",B2)))</formula>
    </cfRule>
    <cfRule type="containsText" dxfId="82" priority="5" operator="containsText" text="甲南">
      <formula>NOT(ISERROR(SEARCH("甲南",B2)))</formula>
    </cfRule>
    <cfRule type="containsText" dxfId="81" priority="6" operator="containsText" text="京都大学">
      <formula>NOT(ISERROR(SEARCH("京都大学",B2)))</formula>
    </cfRule>
    <cfRule type="containsText" dxfId="80" priority="7" operator="containsText" text="京都産業">
      <formula>NOT(ISERROR(SEARCH("京都産業",B2)))</formula>
    </cfRule>
    <cfRule type="containsText" dxfId="79" priority="8" operator="containsText" text="関西大学">
      <formula>NOT(ISERROR(SEARCH("関西大学",B2)))</formula>
    </cfRule>
    <cfRule type="containsText" dxfId="78" priority="9" operator="containsText" text="関西学院">
      <formula>NOT(ISERROR(SEARCH("関西学院",B2)))</formula>
    </cfRule>
    <cfRule type="containsText" dxfId="77" priority="10" operator="containsText" text="大阪大学">
      <formula>NOT(ISERROR(SEARCH("大阪大学",B2)))</formula>
    </cfRule>
    <cfRule type="containsText" dxfId="76" priority="11" operator="containsText" text="大阪産業">
      <formula>NOT(ISERROR(SEARCH("大阪産業",B2)))</formula>
    </cfRule>
  </conditionalFormatting>
  <conditionalFormatting sqref="C1:C1048576">
    <cfRule type="containsText" dxfId="75" priority="45" operator="containsText" text="近畿大学">
      <formula>NOT(ISERROR(SEARCH("近畿大学",C1)))</formula>
    </cfRule>
    <cfRule type="containsText" dxfId="74" priority="46" operator="containsText" text="立命館">
      <formula>NOT(ISERROR(SEARCH("立命館",C1)))</formula>
    </cfRule>
    <cfRule type="containsText" dxfId="73" priority="47" operator="containsText" text="同志社">
      <formula>NOT(ISERROR(SEARCH("同志社",C1)))</formula>
    </cfRule>
    <cfRule type="containsText" dxfId="72" priority="48" operator="containsText" text="甲南">
      <formula>NOT(ISERROR(SEARCH("甲南",C1)))</formula>
    </cfRule>
    <cfRule type="containsText" dxfId="71" priority="49" operator="containsText" text="京都大学">
      <formula>NOT(ISERROR(SEARCH("京都大学",C1)))</formula>
    </cfRule>
    <cfRule type="containsText" dxfId="70" priority="50" operator="containsText" text="京都産業">
      <formula>NOT(ISERROR(SEARCH("京都産業",C1)))</formula>
    </cfRule>
    <cfRule type="containsText" dxfId="69" priority="51" operator="containsText" text="関西大学">
      <formula>NOT(ISERROR(SEARCH("関西大学",C1)))</formula>
    </cfRule>
    <cfRule type="containsText" dxfId="68" priority="52" operator="containsText" text="関西学院">
      <formula>NOT(ISERROR(SEARCH("関西学院",C1)))</formula>
    </cfRule>
    <cfRule type="containsText" dxfId="67" priority="53" operator="containsText" text="大阪大学">
      <formula>NOT(ISERROR(SEARCH("大阪大学",C1)))</formula>
    </cfRule>
    <cfRule type="containsText" dxfId="66" priority="54" operator="containsText" text="大阪産業">
      <formula>NOT(ISERROR(SEARCH("大阪産業",C1)))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3EDA6-46C3-420D-9B73-EC536AF61211}">
  <dimension ref="A1:J183"/>
  <sheetViews>
    <sheetView zoomScale="58" zoomScaleNormal="55" workbookViewId="0">
      <selection activeCell="N15" sqref="N15"/>
    </sheetView>
  </sheetViews>
  <sheetFormatPr defaultColWidth="8.9140625" defaultRowHeight="18"/>
  <cols>
    <col min="1" max="1" width="8.6640625" style="4" customWidth="1"/>
    <col min="2" max="2" width="10.9140625" style="4" bestFit="1" customWidth="1"/>
    <col min="3" max="3" width="12.4140625" style="4" bestFit="1" customWidth="1"/>
    <col min="4" max="9" width="8.9140625" style="4"/>
    <col min="10" max="10" width="18.4140625" style="4" customWidth="1"/>
    <col min="11" max="16384" width="8.9140625" style="4"/>
  </cols>
  <sheetData>
    <row r="1" spans="1:10">
      <c r="A1" s="56" t="s">
        <v>7</v>
      </c>
      <c r="B1" s="57" t="s">
        <v>0</v>
      </c>
      <c r="C1" s="57" t="s">
        <v>5</v>
      </c>
      <c r="D1" s="57" t="s">
        <v>6</v>
      </c>
      <c r="E1" s="57" t="s">
        <v>22</v>
      </c>
      <c r="F1" s="57" t="s">
        <v>11</v>
      </c>
      <c r="G1" s="57" t="s">
        <v>23</v>
      </c>
      <c r="H1" s="58" t="s">
        <v>13</v>
      </c>
      <c r="I1" s="58" t="s">
        <v>221</v>
      </c>
      <c r="J1" s="58" t="s">
        <v>235</v>
      </c>
    </row>
    <row r="2" spans="1:10">
      <c r="A2" s="59">
        <f t="shared" ref="A2:A33" si="0">RANK($J2,$J:$J)</f>
        <v>1</v>
      </c>
      <c r="B2" s="89" t="str">
        <f>選手!G138</f>
        <v>吉村 和徳</v>
      </c>
      <c r="C2" s="46" t="str">
        <f>IFERROR(VLOOKUP(B2,選手!$G:$I,2,FALSE),"")</f>
        <v>同志社大学</v>
      </c>
      <c r="D2" s="46">
        <f>IFERROR(VLOOKUP(B2,選手!$G:$I,3,FALSE),"")</f>
        <v>3</v>
      </c>
      <c r="E2" s="46">
        <f>IFERROR(VLOOKUP(B2,春関!$R:$T,3,FALSE),0)</f>
        <v>559</v>
      </c>
      <c r="F2" s="46">
        <f>IFERROR(VLOOKUP(B2,西日本!$R:$T,3,FALSE),0)</f>
        <v>0</v>
      </c>
      <c r="G2" s="46">
        <f>IFERROR(VLOOKUP(B2,秋関!$R:$T,3,FALSE),0)</f>
        <v>542</v>
      </c>
      <c r="H2" s="46">
        <f>IFERROR(VLOOKUP(B2,インカレ!$R:$T,3,FALSE),0)</f>
        <v>0</v>
      </c>
      <c r="I2" s="61">
        <f>IFERROR(VLOOKUP(B2,新人戦!$R:$T,3,FALSE),0)</f>
        <v>0</v>
      </c>
      <c r="J2" s="61">
        <f t="shared" ref="J2:J33" si="1">LARGE(E2:I2,1)+LARGE(E2:I2,2)</f>
        <v>1101</v>
      </c>
    </row>
    <row r="3" spans="1:10">
      <c r="A3" s="59">
        <f t="shared" si="0"/>
        <v>2</v>
      </c>
      <c r="B3" s="89" t="str">
        <f>選手!G140</f>
        <v>原田 稜大</v>
      </c>
      <c r="C3" s="46" t="str">
        <f>IFERROR(VLOOKUP(B3,選手!$G:$I,2,FALSE),"")</f>
        <v>同志社大学</v>
      </c>
      <c r="D3" s="46">
        <f>IFERROR(VLOOKUP(B3,選手!$G:$I,3,FALSE),"")</f>
        <v>2</v>
      </c>
      <c r="E3" s="46">
        <f>IFERROR(VLOOKUP(B3,春関!$R:$T,3,FALSE),0)</f>
        <v>527</v>
      </c>
      <c r="F3" s="46">
        <f>IFERROR(VLOOKUP(B3,西日本!$R:$T,3,FALSE),0)</f>
        <v>0</v>
      </c>
      <c r="G3" s="46">
        <f>IFERROR(VLOOKUP(B3,秋関!$R:$T,3,FALSE),0)</f>
        <v>534</v>
      </c>
      <c r="H3" s="46">
        <f>IFERROR(VLOOKUP(B3,インカレ!$R:$T,3,FALSE),0)</f>
        <v>0</v>
      </c>
      <c r="I3" s="61">
        <f>IFERROR(VLOOKUP(B3,新人戦!$R:$T,3,FALSE),0)</f>
        <v>0</v>
      </c>
      <c r="J3" s="61">
        <f t="shared" si="1"/>
        <v>1061</v>
      </c>
    </row>
    <row r="4" spans="1:10">
      <c r="A4" s="59">
        <f t="shared" si="0"/>
        <v>3</v>
      </c>
      <c r="B4" s="89" t="str">
        <f>選手!G116</f>
        <v>橋村 侑樹</v>
      </c>
      <c r="C4" s="46" t="str">
        <f>IFERROR(VLOOKUP(B4,選手!$G:$I,2,FALSE),"")</f>
        <v>大阪大学</v>
      </c>
      <c r="D4" s="46">
        <f>IFERROR(VLOOKUP(B4,選手!$G:$I,3,FALSE),"")</f>
        <v>3</v>
      </c>
      <c r="E4" s="46">
        <f>IFERROR(VLOOKUP(B4,春関!$R:$T,3,FALSE),0)</f>
        <v>538</v>
      </c>
      <c r="F4" s="46">
        <f>IFERROR(VLOOKUP(B4,西日本!$R:$T,3,FALSE),0)</f>
        <v>0</v>
      </c>
      <c r="G4" s="46">
        <f>IFERROR(VLOOKUP(B4,秋関!$R:$T,3,FALSE),0)</f>
        <v>514</v>
      </c>
      <c r="H4" s="46">
        <f>IFERROR(VLOOKUP(B4,インカレ!$R:$T,3,FALSE),0)</f>
        <v>0</v>
      </c>
      <c r="I4" s="61">
        <f>IFERROR(VLOOKUP(B4,新人戦!$R:$T,3,FALSE),0)</f>
        <v>0</v>
      </c>
      <c r="J4" s="61">
        <f t="shared" si="1"/>
        <v>1052</v>
      </c>
    </row>
    <row r="5" spans="1:10">
      <c r="A5" s="59">
        <f t="shared" si="0"/>
        <v>4</v>
      </c>
      <c r="B5" s="89" t="str">
        <f>選手!G178</f>
        <v>佐藤 宝仁</v>
      </c>
      <c r="C5" s="46" t="str">
        <f>IFERROR(VLOOKUP(B5,選手!$G:$I,2,FALSE),"")</f>
        <v>岡山商科大学</v>
      </c>
      <c r="D5" s="46">
        <f>IFERROR(VLOOKUP(B5,選手!$G:$I,3,FALSE),"")</f>
        <v>4</v>
      </c>
      <c r="E5" s="46">
        <f>IFERROR(VLOOKUP(B5,春関!$R:$T,3,FALSE),0)</f>
        <v>518</v>
      </c>
      <c r="F5" s="46">
        <f>IFERROR(VLOOKUP(B5,西日本!$R:$T,3,FALSE),0)</f>
        <v>0</v>
      </c>
      <c r="G5" s="46">
        <f>IFERROR(VLOOKUP(B5,秋関!$R:$T,3,FALSE),0)</f>
        <v>530</v>
      </c>
      <c r="H5" s="46">
        <f>IFERROR(VLOOKUP(B5,インカレ!$R:$T,3,FALSE),0)</f>
        <v>0</v>
      </c>
      <c r="I5" s="61">
        <f>IFERROR(VLOOKUP(B5,新人戦!$R:$T,3,FALSE),0)</f>
        <v>0</v>
      </c>
      <c r="J5" s="61">
        <f t="shared" si="1"/>
        <v>1048</v>
      </c>
    </row>
    <row r="6" spans="1:10">
      <c r="A6" s="59">
        <f t="shared" si="0"/>
        <v>5</v>
      </c>
      <c r="B6" s="89" t="str">
        <f>選手!G141</f>
        <v>山口 航平</v>
      </c>
      <c r="C6" s="46" t="str">
        <f>IFERROR(VLOOKUP(B6,選手!$G:$I,2,FALSE),"")</f>
        <v>同志社大学</v>
      </c>
      <c r="D6" s="46">
        <f>IFERROR(VLOOKUP(B6,選手!$G:$I,3,FALSE),"")</f>
        <v>2</v>
      </c>
      <c r="E6" s="46">
        <f>IFERROR(VLOOKUP(B6,春関!$R:$T,3,FALSE),0)</f>
        <v>530</v>
      </c>
      <c r="F6" s="46">
        <f>IFERROR(VLOOKUP(B6,西日本!$R:$T,3,FALSE),0)</f>
        <v>0</v>
      </c>
      <c r="G6" s="46">
        <f>IFERROR(VLOOKUP(B6,秋関!$R:$T,3,FALSE),0)</f>
        <v>499</v>
      </c>
      <c r="H6" s="46">
        <f>IFERROR(VLOOKUP(B6,インカレ!$R:$T,3,FALSE),0)</f>
        <v>0</v>
      </c>
      <c r="I6" s="61">
        <f>IFERROR(VLOOKUP(B6,新人戦!$R:$T,3,FALSE),0)</f>
        <v>0</v>
      </c>
      <c r="J6" s="61">
        <f t="shared" si="1"/>
        <v>1029</v>
      </c>
    </row>
    <row r="7" spans="1:10">
      <c r="A7" s="59">
        <f t="shared" si="0"/>
        <v>6</v>
      </c>
      <c r="B7" s="89" t="str">
        <f>選手!G17</f>
        <v>上田 剛</v>
      </c>
      <c r="C7" s="46" t="str">
        <f>IFERROR(VLOOKUP(B7,選手!$G:$I,2,FALSE),"")</f>
        <v>関西大学</v>
      </c>
      <c r="D7" s="46">
        <f>IFERROR(VLOOKUP(B7,選手!$G:$I,3,FALSE),"")</f>
        <v>3</v>
      </c>
      <c r="E7" s="46">
        <f>IFERROR(VLOOKUP(B7,春関!$R:$T,3,FALSE),0)</f>
        <v>506</v>
      </c>
      <c r="F7" s="46">
        <f>IFERROR(VLOOKUP(B7,西日本!$R:$T,3,FALSE),0)</f>
        <v>0</v>
      </c>
      <c r="G7" s="46">
        <f>IFERROR(VLOOKUP(B7,秋関!$R:$T,3,FALSE),0)</f>
        <v>517</v>
      </c>
      <c r="H7" s="46">
        <f>IFERROR(VLOOKUP(B7,インカレ!$R:$T,3,FALSE),0)</f>
        <v>0</v>
      </c>
      <c r="I7" s="61">
        <f>IFERROR(VLOOKUP(B7,新人戦!$R:$T,3,FALSE),0)</f>
        <v>0</v>
      </c>
      <c r="J7" s="61">
        <f t="shared" si="1"/>
        <v>1023</v>
      </c>
    </row>
    <row r="8" spans="1:10">
      <c r="A8" s="59">
        <f t="shared" si="0"/>
        <v>7</v>
      </c>
      <c r="B8" s="89" t="str">
        <f>選手!G64</f>
        <v>坪根 陸</v>
      </c>
      <c r="C8" s="46" t="str">
        <f>IFERROR(VLOOKUP(B8,選手!$G:$I,2,FALSE),"")</f>
        <v>京都大学</v>
      </c>
      <c r="D8" s="46">
        <f>IFERROR(VLOOKUP(B8,選手!$G:$I,3,FALSE),"")</f>
        <v>2</v>
      </c>
      <c r="E8" s="46">
        <f>IFERROR(VLOOKUP(B8,春関!$R:$T,3,FALSE),0)</f>
        <v>497</v>
      </c>
      <c r="F8" s="46">
        <f>IFERROR(VLOOKUP(B8,西日本!$R:$T,3,FALSE),0)</f>
        <v>0</v>
      </c>
      <c r="G8" s="46">
        <f>IFERROR(VLOOKUP(B8,秋関!$R:$T,3,FALSE),0)</f>
        <v>524</v>
      </c>
      <c r="H8" s="46">
        <f>IFERROR(VLOOKUP(B8,インカレ!$R:$T,3,FALSE),0)</f>
        <v>0</v>
      </c>
      <c r="I8" s="61">
        <f>IFERROR(VLOOKUP(B8,新人戦!$R:$T,3,FALSE),0)</f>
        <v>0</v>
      </c>
      <c r="J8" s="61">
        <f t="shared" si="1"/>
        <v>1021</v>
      </c>
    </row>
    <row r="9" spans="1:10">
      <c r="A9" s="59">
        <f t="shared" si="0"/>
        <v>8</v>
      </c>
      <c r="B9" s="89" t="str">
        <f>選手!G63</f>
        <v>竹島 昂輝</v>
      </c>
      <c r="C9" s="46" t="str">
        <f>IFERROR(VLOOKUP(B9,選手!$G:$I,2,FALSE),"")</f>
        <v>京都大学</v>
      </c>
      <c r="D9" s="46">
        <f>IFERROR(VLOOKUP(B9,選手!$G:$I,3,FALSE),"")</f>
        <v>2</v>
      </c>
      <c r="E9" s="46">
        <f>IFERROR(VLOOKUP(B9,春関!$R:$T,3,FALSE),0)</f>
        <v>506</v>
      </c>
      <c r="F9" s="46">
        <f>IFERROR(VLOOKUP(B9,西日本!$R:$T,3,FALSE),0)</f>
        <v>0</v>
      </c>
      <c r="G9" s="46">
        <f>IFERROR(VLOOKUP(B9,秋関!$R:$T,3,FALSE),0)</f>
        <v>494</v>
      </c>
      <c r="H9" s="46">
        <f>IFERROR(VLOOKUP(B9,インカレ!$R:$T,3,FALSE),0)</f>
        <v>0</v>
      </c>
      <c r="I9" s="46">
        <f>IFERROR(VLOOKUP(B9,新人戦!$R:$T,3,FALSE),0)</f>
        <v>0</v>
      </c>
      <c r="J9" s="61">
        <f t="shared" si="1"/>
        <v>1000</v>
      </c>
    </row>
    <row r="10" spans="1:10">
      <c r="A10" s="59">
        <f t="shared" si="0"/>
        <v>9</v>
      </c>
      <c r="B10" s="89" t="str">
        <f>選手!G87</f>
        <v>佐藤 祐太朗</v>
      </c>
      <c r="C10" s="46" t="str">
        <f>IFERROR(VLOOKUP(B10,選手!$G:$I,2,FALSE),"")</f>
        <v>甲南大学</v>
      </c>
      <c r="D10" s="46">
        <f>IFERROR(VLOOKUP(B10,選手!$G:$I,3,FALSE),"")</f>
        <v>4</v>
      </c>
      <c r="E10" s="46">
        <f>IFERROR(VLOOKUP(B10,春関!$R:$T,3,FALSE),0)</f>
        <v>503</v>
      </c>
      <c r="F10" s="46">
        <f>IFERROR(VLOOKUP(B10,西日本!$R:$T,3,FALSE),0)</f>
        <v>0</v>
      </c>
      <c r="G10" s="46">
        <f>IFERROR(VLOOKUP(B10,秋関!$R:$T,3,FALSE),0)</f>
        <v>481</v>
      </c>
      <c r="H10" s="61">
        <f>IFERROR(VLOOKUP(B10,インカレ!$R:$T,3,FALSE),0)</f>
        <v>0</v>
      </c>
      <c r="I10" s="46">
        <f>IFERROR(VLOOKUP(B10,新人戦!$R:$T,3,FALSE),0)</f>
        <v>0</v>
      </c>
      <c r="J10" s="61">
        <f t="shared" si="1"/>
        <v>984</v>
      </c>
    </row>
    <row r="11" spans="1:10">
      <c r="A11" s="59">
        <f t="shared" si="0"/>
        <v>10</v>
      </c>
      <c r="B11" s="89" t="str">
        <f>選手!G76</f>
        <v>金井 拓磨</v>
      </c>
      <c r="C11" s="46" t="str">
        <f>IFERROR(VLOOKUP(B11,選手!$G:$I,2,FALSE),"")</f>
        <v>近畿大学</v>
      </c>
      <c r="D11" s="46">
        <f>IFERROR(VLOOKUP(B11,選手!$G:$I,3,FALSE),"")</f>
        <v>3</v>
      </c>
      <c r="E11" s="46">
        <f>IFERROR(VLOOKUP(B11,春関!$R:$T,3,FALSE),0)</f>
        <v>506</v>
      </c>
      <c r="F11" s="46">
        <f>IFERROR(VLOOKUP(B11,西日本!$R:$T,3,FALSE),0)</f>
        <v>0</v>
      </c>
      <c r="G11" s="46">
        <f>IFERROR(VLOOKUP(B11,秋関!$R:$T,3,FALSE),0)</f>
        <v>476</v>
      </c>
      <c r="H11" s="61">
        <f>IFERROR(VLOOKUP(B11,インカレ!$R:$T,3,FALSE),0)</f>
        <v>0</v>
      </c>
      <c r="I11" s="46">
        <f>IFERROR(VLOOKUP(B11,新人戦!$R:$T,3,FALSE),0)</f>
        <v>0</v>
      </c>
      <c r="J11" s="61">
        <f t="shared" si="1"/>
        <v>982</v>
      </c>
    </row>
    <row r="12" spans="1:10">
      <c r="A12" s="59">
        <f t="shared" si="0"/>
        <v>11</v>
      </c>
      <c r="B12" s="89" t="str">
        <f>選手!G93</f>
        <v>丸田 誠人</v>
      </c>
      <c r="C12" s="46" t="str">
        <f>IFERROR(VLOOKUP(B12,選手!$G:$I,2,FALSE),"")</f>
        <v>甲南大学</v>
      </c>
      <c r="D12" s="46">
        <f>IFERROR(VLOOKUP(B12,選手!$G:$I,3,FALSE),"")</f>
        <v>2</v>
      </c>
      <c r="E12" s="46">
        <f>IFERROR(VLOOKUP(B12,春関!$R:$T,3,FALSE),0)</f>
        <v>507</v>
      </c>
      <c r="F12" s="46">
        <f>IFERROR(VLOOKUP(B12,西日本!$R:$T,3,FALSE),0)</f>
        <v>0</v>
      </c>
      <c r="G12" s="46">
        <f>IFERROR(VLOOKUP(B12,秋関!$R:$T,3,FALSE),0)</f>
        <v>467</v>
      </c>
      <c r="H12" s="61">
        <f>IFERROR(VLOOKUP(B12,インカレ!$R:$T,3,FALSE),0)</f>
        <v>0</v>
      </c>
      <c r="I12" s="46">
        <f>IFERROR(VLOOKUP(B12,新人戦!$R:$T,3,FALSE),0)</f>
        <v>0</v>
      </c>
      <c r="J12" s="61">
        <f t="shared" si="1"/>
        <v>974</v>
      </c>
    </row>
    <row r="13" spans="1:10">
      <c r="A13" s="59">
        <f t="shared" si="0"/>
        <v>12</v>
      </c>
      <c r="B13" s="89" t="str">
        <f>選手!G91</f>
        <v>小泉 建斗</v>
      </c>
      <c r="C13" s="46" t="str">
        <f>IFERROR(VLOOKUP(B13,選手!$G:$I,2,FALSE),"")</f>
        <v>甲南大学</v>
      </c>
      <c r="D13" s="46">
        <f>IFERROR(VLOOKUP(B13,選手!$G:$I,3,FALSE),"")</f>
        <v>2</v>
      </c>
      <c r="E13" s="46">
        <f>IFERROR(VLOOKUP(B13,春関!$R:$T,3,FALSE),0)</f>
        <v>492</v>
      </c>
      <c r="F13" s="46">
        <f>IFERROR(VLOOKUP(B13,西日本!$R:$T,3,FALSE),0)</f>
        <v>0</v>
      </c>
      <c r="G13" s="46">
        <f>IFERROR(VLOOKUP(B13,秋関!$R:$T,3,FALSE),0)</f>
        <v>470</v>
      </c>
      <c r="H13" s="61">
        <f>IFERROR(VLOOKUP(B13,インカレ!$R:$T,3,FALSE),0)</f>
        <v>0</v>
      </c>
      <c r="I13" s="46">
        <f>IFERROR(VLOOKUP(B13,新人戦!$R:$T,3,FALSE),0)</f>
        <v>0</v>
      </c>
      <c r="J13" s="61">
        <f t="shared" si="1"/>
        <v>962</v>
      </c>
    </row>
    <row r="14" spans="1:10">
      <c r="A14" s="59">
        <f t="shared" si="0"/>
        <v>13</v>
      </c>
      <c r="B14" s="89" t="str">
        <f>選手!G38</f>
        <v>松本 怜志</v>
      </c>
      <c r="C14" s="46" t="str">
        <f>IFERROR(VLOOKUP(B14,選手!$G:$I,2,FALSE),"")</f>
        <v>京都産業大学</v>
      </c>
      <c r="D14" s="46">
        <f>IFERROR(VLOOKUP(B14,選手!$G:$I,3,FALSE),"")</f>
        <v>3</v>
      </c>
      <c r="E14" s="46">
        <f>IFERROR(VLOOKUP(B14,春関!$R:$T,3,FALSE),0)</f>
        <v>485</v>
      </c>
      <c r="F14" s="46">
        <f>IFERROR(VLOOKUP(B14,西日本!$R:$T,3,FALSE),0)</f>
        <v>0</v>
      </c>
      <c r="G14" s="46">
        <f>IFERROR(VLOOKUP(B14,秋関!$R:$T,3,FALSE),0)</f>
        <v>473</v>
      </c>
      <c r="H14" s="61">
        <f>IFERROR(VLOOKUP(B14,インカレ!$R:$T,3,FALSE),0)</f>
        <v>0</v>
      </c>
      <c r="I14" s="46">
        <f>IFERROR(VLOOKUP(B14,新人戦!$R:$T,3,FALSE),0)</f>
        <v>0</v>
      </c>
      <c r="J14" s="61">
        <f t="shared" si="1"/>
        <v>958</v>
      </c>
    </row>
    <row r="15" spans="1:10">
      <c r="A15" s="59">
        <f t="shared" si="0"/>
        <v>14</v>
      </c>
      <c r="B15" s="89" t="str">
        <f>選手!G72</f>
        <v>山本 康貴</v>
      </c>
      <c r="C15" s="46" t="str">
        <f>IFERROR(VLOOKUP(B15,選手!$G:$I,2,FALSE),"")</f>
        <v>京都大学</v>
      </c>
      <c r="D15" s="46">
        <f>IFERROR(VLOOKUP(B15,選手!$G:$I,3,FALSE),"")</f>
        <v>2</v>
      </c>
      <c r="E15" s="46">
        <f>IFERROR(VLOOKUP(B15,春関!$R:$T,3,FALSE),0)</f>
        <v>478</v>
      </c>
      <c r="F15" s="46">
        <f>IFERROR(VLOOKUP(B15,西日本!$R:$T,3,FALSE),0)</f>
        <v>0</v>
      </c>
      <c r="G15" s="46">
        <f>IFERROR(VLOOKUP(B15,秋関!$R:$T,3,FALSE),0)</f>
        <v>469</v>
      </c>
      <c r="H15" s="61">
        <f>IFERROR(VLOOKUP(B15,インカレ!$R:$T,3,FALSE),0)</f>
        <v>0</v>
      </c>
      <c r="I15" s="46">
        <f>IFERROR(VLOOKUP(B15,新人戦!$R:$T,3,FALSE),0)</f>
        <v>476</v>
      </c>
      <c r="J15" s="61">
        <f t="shared" si="1"/>
        <v>954</v>
      </c>
    </row>
    <row r="16" spans="1:10">
      <c r="A16" s="59">
        <f t="shared" si="0"/>
        <v>15</v>
      </c>
      <c r="B16" s="89" t="str">
        <f>選手!G43</f>
        <v>坪田 時宙</v>
      </c>
      <c r="C16" s="46" t="str">
        <f>IFERROR(VLOOKUP(B16,選手!$G:$I,2,FALSE),"")</f>
        <v>京都産業大学</v>
      </c>
      <c r="D16" s="46">
        <f>IFERROR(VLOOKUP(B16,選手!$G:$I,3,FALSE),"")</f>
        <v>2</v>
      </c>
      <c r="E16" s="46">
        <f>IFERROR(VLOOKUP(B16,春関!$R:$T,3,FALSE),0)</f>
        <v>482</v>
      </c>
      <c r="F16" s="46">
        <f>IFERROR(VLOOKUP(B16,西日本!$R:$T,3,FALSE),0)</f>
        <v>0</v>
      </c>
      <c r="G16" s="46">
        <f>IFERROR(VLOOKUP(B16,秋関!$R:$T,3,FALSE),0)</f>
        <v>470</v>
      </c>
      <c r="H16" s="61">
        <f>IFERROR(VLOOKUP(B16,インカレ!$R:$T,3,FALSE),0)</f>
        <v>0</v>
      </c>
      <c r="I16" s="46">
        <f>IFERROR(VLOOKUP(B16,新人戦!$R:$T,3,FALSE),0)</f>
        <v>463</v>
      </c>
      <c r="J16" s="61">
        <f t="shared" si="1"/>
        <v>952</v>
      </c>
    </row>
    <row r="17" spans="1:10">
      <c r="A17" s="59">
        <f t="shared" si="0"/>
        <v>16</v>
      </c>
      <c r="B17" s="89" t="str">
        <f>選手!G84</f>
        <v>宮本 潤士</v>
      </c>
      <c r="C17" s="46" t="str">
        <f>IFERROR(VLOOKUP(B17,選手!$G:$I,2,FALSE),"")</f>
        <v>近畿大学</v>
      </c>
      <c r="D17" s="46">
        <f>IFERROR(VLOOKUP(B17,選手!$G:$I,3,FALSE),"")</f>
        <v>1</v>
      </c>
      <c r="E17" s="46">
        <f>IFERROR(VLOOKUP(B17,春関!$R:$T,3,FALSE),0)</f>
        <v>0</v>
      </c>
      <c r="F17" s="46">
        <f>IFERROR(VLOOKUP(B17,西日本!$R:$T,3,FALSE),0)</f>
        <v>0</v>
      </c>
      <c r="G17" s="46">
        <f>IFERROR(VLOOKUP(B17,秋関!$R:$T,3,FALSE),0)</f>
        <v>497</v>
      </c>
      <c r="H17" s="61">
        <f>IFERROR(VLOOKUP(B17,インカレ!$R:$T,3,FALSE),0)</f>
        <v>0</v>
      </c>
      <c r="I17" s="46">
        <f>IFERROR(VLOOKUP(B17,新人戦!$R:$T,3,FALSE),0)</f>
        <v>446</v>
      </c>
      <c r="J17" s="61">
        <f t="shared" si="1"/>
        <v>943</v>
      </c>
    </row>
    <row r="18" spans="1:10">
      <c r="A18" s="59">
        <f t="shared" si="0"/>
        <v>17</v>
      </c>
      <c r="B18" s="89" t="str">
        <f>選手!G182</f>
        <v>布野 俊一朗</v>
      </c>
      <c r="C18" s="46" t="str">
        <f>IFERROR(VLOOKUP(B18,選手!$G:$I,2,FALSE),"")</f>
        <v>岡山商科大学</v>
      </c>
      <c r="D18" s="46">
        <f>IFERROR(VLOOKUP(B18,選手!$G:$I,3,FALSE),"")</f>
        <v>1</v>
      </c>
      <c r="E18" s="46">
        <f>IFERROR(VLOOKUP(B18,春関!$R:$T,3,FALSE),0)</f>
        <v>439</v>
      </c>
      <c r="F18" s="46">
        <f>IFERROR(VLOOKUP(B18,西日本!$R:$T,3,FALSE),0)</f>
        <v>0</v>
      </c>
      <c r="G18" s="46">
        <f>IFERROR(VLOOKUP(B18,秋関!$R:$T,3,FALSE),0)</f>
        <v>495</v>
      </c>
      <c r="H18" s="61">
        <f>IFERROR(VLOOKUP(B18,インカレ!$R:$T,3,FALSE),0)</f>
        <v>0</v>
      </c>
      <c r="I18" s="46">
        <f>IFERROR(VLOOKUP(B18,新人戦!$R:$T,3,FALSE),0)</f>
        <v>0</v>
      </c>
      <c r="J18" s="61">
        <f t="shared" si="1"/>
        <v>934</v>
      </c>
    </row>
    <row r="19" spans="1:10">
      <c r="A19" s="59">
        <f t="shared" si="0"/>
        <v>18</v>
      </c>
      <c r="B19" s="89" t="str">
        <f>選手!G80</f>
        <v>永井 健斗</v>
      </c>
      <c r="C19" s="46" t="str">
        <f>IFERROR(VLOOKUP(B19,選手!$G:$I,2,FALSE),"")</f>
        <v>近畿大学</v>
      </c>
      <c r="D19" s="46">
        <f>IFERROR(VLOOKUP(B19,選手!$G:$I,3,FALSE),"")</f>
        <v>2</v>
      </c>
      <c r="E19" s="46">
        <f>IFERROR(VLOOKUP(B19,春関!$R:$T,3,FALSE),0)</f>
        <v>434</v>
      </c>
      <c r="F19" s="46">
        <f>IFERROR(VLOOKUP(B19,西日本!$R:$T,3,FALSE),0)</f>
        <v>0</v>
      </c>
      <c r="G19" s="46">
        <f>IFERROR(VLOOKUP(B19,秋関!$R:$T,3,FALSE),0)</f>
        <v>482</v>
      </c>
      <c r="H19" s="61">
        <f>IFERROR(VLOOKUP(B19,インカレ!$R:$T,3,FALSE),0)</f>
        <v>0</v>
      </c>
      <c r="I19" s="46">
        <f>IFERROR(VLOOKUP(B19,新人戦!$R:$T,3,FALSE),0)</f>
        <v>0</v>
      </c>
      <c r="J19" s="61">
        <f t="shared" si="1"/>
        <v>916</v>
      </c>
    </row>
    <row r="20" spans="1:10">
      <c r="A20" s="59">
        <f t="shared" si="0"/>
        <v>19</v>
      </c>
      <c r="B20" s="89" t="str">
        <f>選手!G35</f>
        <v>小澤 優雅</v>
      </c>
      <c r="C20" s="46" t="str">
        <f>IFERROR(VLOOKUP(B20,選手!$G:$I,2,FALSE),"")</f>
        <v>京都産業大学</v>
      </c>
      <c r="D20" s="46">
        <f>IFERROR(VLOOKUP(B20,選手!$G:$I,3,FALSE),"")</f>
        <v>3</v>
      </c>
      <c r="E20" s="46">
        <f>IFERROR(VLOOKUP(B20,春関!$R:$T,3,FALSE),0)</f>
        <v>425</v>
      </c>
      <c r="F20" s="46">
        <f>IFERROR(VLOOKUP(B20,西日本!$R:$T,3,FALSE),0)</f>
        <v>0</v>
      </c>
      <c r="G20" s="46">
        <f>IFERROR(VLOOKUP(B20,秋関!$R:$T,3,FALSE),0)</f>
        <v>481</v>
      </c>
      <c r="H20" s="61">
        <f>IFERROR(VLOOKUP(B20,インカレ!$R:$T,3,FALSE),0)</f>
        <v>0</v>
      </c>
      <c r="I20" s="46">
        <f>IFERROR(VLOOKUP(B20,新人戦!$R:$T,3,FALSE),0)</f>
        <v>0</v>
      </c>
      <c r="J20" s="61">
        <f t="shared" si="1"/>
        <v>906</v>
      </c>
    </row>
    <row r="21" spans="1:10">
      <c r="A21" s="59">
        <f t="shared" si="0"/>
        <v>20</v>
      </c>
      <c r="B21" s="89" t="str">
        <f>選手!G100</f>
        <v>松村 拓</v>
      </c>
      <c r="C21" s="46" t="str">
        <f>IFERROR(VLOOKUP(B21,選手!$G:$I,2,FALSE),"")</f>
        <v>甲南大学</v>
      </c>
      <c r="D21" s="46">
        <f>IFERROR(VLOOKUP(B21,選手!$G:$I,3,FALSE),"")</f>
        <v>1</v>
      </c>
      <c r="E21" s="46">
        <f>IFERROR(VLOOKUP(B21,春関!$R:$T,3,FALSE),0)</f>
        <v>0</v>
      </c>
      <c r="F21" s="46">
        <f>IFERROR(VLOOKUP(B21,西日本!$R:$T,3,FALSE),0)</f>
        <v>0</v>
      </c>
      <c r="G21" s="46">
        <f>IFERROR(VLOOKUP(B21,秋関!$R:$T,3,FALSE),0)</f>
        <v>438</v>
      </c>
      <c r="H21" s="61">
        <f>IFERROR(VLOOKUP(B21,インカレ!$R:$T,3,FALSE),0)</f>
        <v>0</v>
      </c>
      <c r="I21" s="46">
        <f>IFERROR(VLOOKUP(B21,新人戦!$R:$T,3,FALSE),0)</f>
        <v>456</v>
      </c>
      <c r="J21" s="61">
        <f t="shared" si="1"/>
        <v>894</v>
      </c>
    </row>
    <row r="22" spans="1:10">
      <c r="A22" s="59">
        <f t="shared" si="0"/>
        <v>21</v>
      </c>
      <c r="B22" s="89" t="str">
        <f>選手!G131</f>
        <v>片岡 睦樹</v>
      </c>
      <c r="C22" s="46" t="str">
        <f>IFERROR(VLOOKUP(B22,選手!$G:$I,2,FALSE),"")</f>
        <v>大阪大学</v>
      </c>
      <c r="D22" s="46">
        <f>IFERROR(VLOOKUP(B22,選手!$G:$I,3,FALSE),"")</f>
        <v>1</v>
      </c>
      <c r="E22" s="46">
        <f>IFERROR(VLOOKUP(B22,春関!$R:$T,3,FALSE),0)</f>
        <v>0</v>
      </c>
      <c r="F22" s="46">
        <f>IFERROR(VLOOKUP(B22,西日本!$R:$T,3,FALSE),0)</f>
        <v>0</v>
      </c>
      <c r="G22" s="46">
        <f>IFERROR(VLOOKUP(B22,秋関!$R:$T,3,FALSE),0)</f>
        <v>439</v>
      </c>
      <c r="H22" s="61">
        <f>IFERROR(VLOOKUP(B22,インカレ!$R:$T,3,FALSE),0)</f>
        <v>0</v>
      </c>
      <c r="I22" s="46">
        <f>IFERROR(VLOOKUP(B22,新人戦!$R:$T,3,FALSE),0)</f>
        <v>441</v>
      </c>
      <c r="J22" s="61">
        <f t="shared" si="1"/>
        <v>880</v>
      </c>
    </row>
    <row r="23" spans="1:10">
      <c r="A23" s="59">
        <f t="shared" si="0"/>
        <v>22</v>
      </c>
      <c r="B23" s="89" t="str">
        <f>選手!G62</f>
        <v>滝口 朔矢</v>
      </c>
      <c r="C23" s="46" t="str">
        <f>IFERROR(VLOOKUP(B23,選手!$G:$I,2,FALSE),"")</f>
        <v>京都大学</v>
      </c>
      <c r="D23" s="46">
        <f>IFERROR(VLOOKUP(B23,選手!$G:$I,3,FALSE),"")</f>
        <v>1</v>
      </c>
      <c r="E23" s="46">
        <f>IFERROR(VLOOKUP(B23,春関!$R:$T,3,FALSE),0)</f>
        <v>0</v>
      </c>
      <c r="F23" s="46">
        <f>IFERROR(VLOOKUP(B23,西日本!$R:$T,3,FALSE),0)</f>
        <v>0</v>
      </c>
      <c r="G23" s="46">
        <f>IFERROR(VLOOKUP(B23,秋関!$R:$T,3,FALSE),0)</f>
        <v>433</v>
      </c>
      <c r="H23" s="61">
        <f>IFERROR(VLOOKUP(B23,インカレ!$R:$T,3,FALSE),0)</f>
        <v>0</v>
      </c>
      <c r="I23" s="46">
        <f>IFERROR(VLOOKUP(B23,新人戦!$R:$T,3,FALSE),0)</f>
        <v>388</v>
      </c>
      <c r="J23" s="61">
        <f t="shared" si="1"/>
        <v>821</v>
      </c>
    </row>
    <row r="24" spans="1:10">
      <c r="A24" s="59">
        <f t="shared" si="0"/>
        <v>23</v>
      </c>
      <c r="B24" s="89" t="str">
        <f>選手!G70</f>
        <v>森本 雄策</v>
      </c>
      <c r="C24" s="46" t="str">
        <f>IFERROR(VLOOKUP(B24,選手!$G:$I,2,FALSE),"")</f>
        <v>京都大学</v>
      </c>
      <c r="D24" s="46">
        <f>IFERROR(VLOOKUP(B24,選手!$G:$I,3,FALSE),"")</f>
        <v>2</v>
      </c>
      <c r="E24" s="46">
        <f>IFERROR(VLOOKUP(B24,春関!$R:$T,3,FALSE),0)</f>
        <v>443</v>
      </c>
      <c r="F24" s="46">
        <f>IFERROR(VLOOKUP(B24,西日本!$R:$T,3,FALSE),0)</f>
        <v>0</v>
      </c>
      <c r="G24" s="46">
        <f>IFERROR(VLOOKUP(B24,秋関!$R:$T,3,FALSE),0)</f>
        <v>0</v>
      </c>
      <c r="H24" s="61">
        <f>IFERROR(VLOOKUP(B24,インカレ!$R:$T,3,FALSE),0)</f>
        <v>0</v>
      </c>
      <c r="I24" s="46">
        <f>IFERROR(VLOOKUP(B24,新人戦!$R:$T,3,FALSE),0)</f>
        <v>374</v>
      </c>
      <c r="J24" s="61">
        <f t="shared" si="1"/>
        <v>817</v>
      </c>
    </row>
    <row r="25" spans="1:10">
      <c r="A25" s="59">
        <f t="shared" si="0"/>
        <v>24</v>
      </c>
      <c r="B25" s="89" t="str">
        <f>選手!G6</f>
        <v>長沼 凜矩</v>
      </c>
      <c r="C25" s="46" t="str">
        <f>IFERROR(VLOOKUP(B25,選手!$G:$I,2,FALSE),"")</f>
        <v>関西学院大学</v>
      </c>
      <c r="D25" s="46">
        <f>IFERROR(VLOOKUP(B25,選手!$G:$I,3,FALSE),"")</f>
        <v>2</v>
      </c>
      <c r="E25" s="46">
        <f>IFERROR(VLOOKUP(B25,春関!$R:$T,3,FALSE),0)</f>
        <v>283</v>
      </c>
      <c r="F25" s="46">
        <f>IFERROR(VLOOKUP(B25,西日本!$R:$T,3,FALSE),0)</f>
        <v>0</v>
      </c>
      <c r="G25" s="46">
        <f>IFERROR(VLOOKUP(B25,秋関!$R:$T,3,FALSE),0)</f>
        <v>428</v>
      </c>
      <c r="H25" s="61">
        <f>IFERROR(VLOOKUP(B25,インカレ!$R:$T,3,FALSE),0)</f>
        <v>0</v>
      </c>
      <c r="I25" s="46">
        <f>IFERROR(VLOOKUP(B25,新人戦!$R:$T,3,FALSE),0)</f>
        <v>0</v>
      </c>
      <c r="J25" s="61">
        <f t="shared" si="1"/>
        <v>711</v>
      </c>
    </row>
    <row r="26" spans="1:10">
      <c r="A26" s="59">
        <f t="shared" si="0"/>
        <v>25</v>
      </c>
      <c r="B26" s="89" t="str">
        <f>選手!G9</f>
        <v>中野 央雅</v>
      </c>
      <c r="C26" s="46" t="str">
        <f>IFERROR(VLOOKUP(B26,選手!$G:$I,2,FALSE),"")</f>
        <v>関西学院大学</v>
      </c>
      <c r="D26" s="46">
        <f>IFERROR(VLOOKUP(B26,選手!$G:$I,3,FALSE),"")</f>
        <v>1</v>
      </c>
      <c r="E26" s="46">
        <f>IFERROR(VLOOKUP(B26,春関!$R:$T,3,FALSE),0)</f>
        <v>0</v>
      </c>
      <c r="F26" s="46">
        <f>IFERROR(VLOOKUP(B26,西日本!$R:$T,3,FALSE),0)</f>
        <v>0</v>
      </c>
      <c r="G26" s="46">
        <f>IFERROR(VLOOKUP(B26,秋関!$R:$T,3,FALSE),0)</f>
        <v>249</v>
      </c>
      <c r="H26" s="61">
        <f>IFERROR(VLOOKUP(B26,インカレ!$R:$T,3,FALSE),0)</f>
        <v>0</v>
      </c>
      <c r="I26" s="46">
        <f>IFERROR(VLOOKUP(B26,新人戦!$R:$T,3,FALSE),0)</f>
        <v>423</v>
      </c>
      <c r="J26" s="61">
        <f t="shared" si="1"/>
        <v>672</v>
      </c>
    </row>
    <row r="27" spans="1:10">
      <c r="A27" s="59">
        <f t="shared" si="0"/>
        <v>26</v>
      </c>
      <c r="B27" s="89" t="str">
        <f>選手!G5</f>
        <v>前田 大和</v>
      </c>
      <c r="C27" s="46" t="str">
        <f>IFERROR(VLOOKUP(B27,選手!$G:$I,2,FALSE),"")</f>
        <v>関西学院大学</v>
      </c>
      <c r="D27" s="46">
        <f>IFERROR(VLOOKUP(B27,選手!$G:$I,3,FALSE),"")</f>
        <v>4</v>
      </c>
      <c r="E27" s="46">
        <f>IFERROR(VLOOKUP(B27,春関!$R:$T,3,FALSE),0)</f>
        <v>185</v>
      </c>
      <c r="F27" s="46">
        <f>IFERROR(VLOOKUP(B27,西日本!$R:$T,3,FALSE),0)</f>
        <v>0</v>
      </c>
      <c r="G27" s="46">
        <f>IFERROR(VLOOKUP(B27,秋関!$R:$T,3,FALSE),0)</f>
        <v>424</v>
      </c>
      <c r="H27" s="61">
        <f>IFERROR(VLOOKUP(B27,インカレ!$R:$T,3,FALSE),0)</f>
        <v>0</v>
      </c>
      <c r="I27" s="46">
        <f>IFERROR(VLOOKUP(B27,新人戦!$R:$T,3,FALSE),0)</f>
        <v>0</v>
      </c>
      <c r="J27" s="61">
        <f t="shared" si="1"/>
        <v>609</v>
      </c>
    </row>
    <row r="28" spans="1:10">
      <c r="A28" s="59">
        <f t="shared" si="0"/>
        <v>27</v>
      </c>
      <c r="B28" s="89" t="str">
        <f>選手!G136</f>
        <v>佐竹 優悟</v>
      </c>
      <c r="C28" s="46" t="str">
        <f>IFERROR(VLOOKUP(B28,選手!$G:$I,2,FALSE),"")</f>
        <v>同志社大学</v>
      </c>
      <c r="D28" s="46">
        <f>IFERROR(VLOOKUP(B28,選手!$G:$I,3,FALSE),"")</f>
        <v>4</v>
      </c>
      <c r="E28" s="46">
        <f>IFERROR(VLOOKUP(B28,春関!$R:$T,3,FALSE),0)</f>
        <v>550</v>
      </c>
      <c r="F28" s="46">
        <f>IFERROR(VLOOKUP(B28,西日本!$R:$T,3,FALSE),0)</f>
        <v>0</v>
      </c>
      <c r="G28" s="46">
        <f>IFERROR(VLOOKUP(B28,秋関!$R:$T,3,FALSE),0)</f>
        <v>0</v>
      </c>
      <c r="H28" s="61">
        <f>IFERROR(VLOOKUP(B28,インカレ!$R:$T,3,FALSE),0)</f>
        <v>0</v>
      </c>
      <c r="I28" s="46">
        <f>IFERROR(VLOOKUP(B28,新人戦!$R:$T,3,FALSE),0)</f>
        <v>0</v>
      </c>
      <c r="J28" s="61">
        <f t="shared" si="1"/>
        <v>550</v>
      </c>
    </row>
    <row r="29" spans="1:10">
      <c r="A29" s="59">
        <f t="shared" si="0"/>
        <v>28</v>
      </c>
      <c r="B29" s="89" t="str">
        <f>選手!G85</f>
        <v>森上 智稀</v>
      </c>
      <c r="C29" s="46" t="str">
        <f>IFERROR(VLOOKUP(B29,選手!$G:$I,2,FALSE),"")</f>
        <v>近畿大学</v>
      </c>
      <c r="D29" s="46">
        <f>IFERROR(VLOOKUP(B29,選手!$G:$I,3,FALSE),"")</f>
        <v>1</v>
      </c>
      <c r="E29" s="46">
        <f>IFERROR(VLOOKUP(B29,春関!$R:$T,3,FALSE),0)</f>
        <v>0</v>
      </c>
      <c r="F29" s="46">
        <f>IFERROR(VLOOKUP(B29,西日本!$R:$T,3,FALSE),0)</f>
        <v>0</v>
      </c>
      <c r="G29" s="46">
        <f>IFERROR(VLOOKUP(B29,秋関!$R:$T,3,FALSE),0)</f>
        <v>519</v>
      </c>
      <c r="H29" s="61">
        <f>IFERROR(VLOOKUP(B29,インカレ!$R:$T,3,FALSE),0)</f>
        <v>0</v>
      </c>
      <c r="I29" s="46">
        <f>IFERROR(VLOOKUP(B29,新人戦!$R:$T,3,FALSE),0)</f>
        <v>0</v>
      </c>
      <c r="J29" s="61">
        <f t="shared" si="1"/>
        <v>519</v>
      </c>
    </row>
    <row r="30" spans="1:10">
      <c r="A30" s="59">
        <f t="shared" si="0"/>
        <v>29</v>
      </c>
      <c r="B30" s="89" t="str">
        <f>選手!G163</f>
        <v>木透 慶一郎</v>
      </c>
      <c r="C30" s="46" t="str">
        <f>IFERROR(VLOOKUP(B30,選手!$G:$I,2,FALSE),"")</f>
        <v>神戸大学</v>
      </c>
      <c r="D30" s="46">
        <f>IFERROR(VLOOKUP(B30,選手!$G:$I,3,FALSE),"")</f>
        <v>3</v>
      </c>
      <c r="E30" s="46">
        <f>IFERROR(VLOOKUP(B30,春関!$R:$T,3,FALSE),0)</f>
        <v>0</v>
      </c>
      <c r="F30" s="46">
        <f>IFERROR(VLOOKUP(B30,西日本!$R:$T,3,FALSE),0)</f>
        <v>0</v>
      </c>
      <c r="G30" s="46">
        <f>IFERROR(VLOOKUP(B30,秋関!$R:$T,3,FALSE),0)</f>
        <v>505</v>
      </c>
      <c r="H30" s="61">
        <f>IFERROR(VLOOKUP(B30,インカレ!$R:$T,3,FALSE),0)</f>
        <v>0</v>
      </c>
      <c r="I30" s="46">
        <f>IFERROR(VLOOKUP(B30,新人戦!$R:$T,3,FALSE),0)</f>
        <v>0</v>
      </c>
      <c r="J30" s="61">
        <f t="shared" si="1"/>
        <v>505</v>
      </c>
    </row>
    <row r="31" spans="1:10">
      <c r="A31" s="59">
        <f t="shared" si="0"/>
        <v>30</v>
      </c>
      <c r="B31" s="89" t="str">
        <f>選手!G160</f>
        <v>柴田 篤矢</v>
      </c>
      <c r="C31" s="46" t="str">
        <f>IFERROR(VLOOKUP(B31,選手!$G:$I,2,FALSE),"")</f>
        <v>神戸大学</v>
      </c>
      <c r="D31" s="46">
        <f>IFERROR(VLOOKUP(B31,選手!$G:$I,3,FALSE),"")</f>
        <v>4</v>
      </c>
      <c r="E31" s="46">
        <f>IFERROR(VLOOKUP(B31,春関!$R:$T,3,FALSE),0)</f>
        <v>0</v>
      </c>
      <c r="F31" s="46">
        <f>IFERROR(VLOOKUP(B31,西日本!$R:$T,3,FALSE),0)</f>
        <v>0</v>
      </c>
      <c r="G31" s="46">
        <f>IFERROR(VLOOKUP(B31,秋関!$R:$T,3,FALSE),0)</f>
        <v>500</v>
      </c>
      <c r="H31" s="61">
        <f>IFERROR(VLOOKUP(B31,インカレ!$R:$T,3,FALSE),0)</f>
        <v>0</v>
      </c>
      <c r="I31" s="46">
        <f>IFERROR(VLOOKUP(B31,新人戦!$R:$T,3,FALSE),0)</f>
        <v>0</v>
      </c>
      <c r="J31" s="61">
        <f t="shared" si="1"/>
        <v>500</v>
      </c>
    </row>
    <row r="32" spans="1:10">
      <c r="A32" s="59">
        <f t="shared" si="0"/>
        <v>31</v>
      </c>
      <c r="B32" s="89" t="str">
        <f>選手!G54</f>
        <v>大野 楓</v>
      </c>
      <c r="C32" s="46" t="str">
        <f>IFERROR(VLOOKUP(B32,選手!$G:$I,2,FALSE),"")</f>
        <v>京都大学</v>
      </c>
      <c r="D32" s="46">
        <f>IFERROR(VLOOKUP(B32,選手!$G:$I,3,FALSE),"")</f>
        <v>1</v>
      </c>
      <c r="E32" s="46">
        <f>IFERROR(VLOOKUP(B32,春関!$R:$T,3,FALSE),0)</f>
        <v>0</v>
      </c>
      <c r="F32" s="46">
        <f>IFERROR(VLOOKUP(B32,西日本!$R:$T,3,FALSE),0)</f>
        <v>0</v>
      </c>
      <c r="G32" s="46">
        <f>IFERROR(VLOOKUP(B32,秋関!$R:$T,3,FALSE),0)</f>
        <v>497</v>
      </c>
      <c r="H32" s="61">
        <f>IFERROR(VLOOKUP(B32,インカレ!$R:$T,3,FALSE),0)</f>
        <v>0</v>
      </c>
      <c r="I32" s="46">
        <f>IFERROR(VLOOKUP(B32,新人戦!$R:$T,3,FALSE),0)</f>
        <v>0</v>
      </c>
      <c r="J32" s="61">
        <f t="shared" si="1"/>
        <v>497</v>
      </c>
    </row>
    <row r="33" spans="1:10">
      <c r="A33" s="59">
        <f t="shared" si="0"/>
        <v>32</v>
      </c>
      <c r="B33" s="89" t="str">
        <f>選手!G14</f>
        <v>角江 勝貴</v>
      </c>
      <c r="C33" s="46" t="str">
        <f>IFERROR(VLOOKUP(B33,選手!$G:$I,2,FALSE),"")</f>
        <v>関西大学</v>
      </c>
      <c r="D33" s="46">
        <f>IFERROR(VLOOKUP(B33,選手!$G:$I,3,FALSE),"")</f>
        <v>4</v>
      </c>
      <c r="E33" s="46">
        <f>IFERROR(VLOOKUP(B33,春関!$R:$T,3,FALSE),0)</f>
        <v>492</v>
      </c>
      <c r="F33" s="46">
        <f>IFERROR(VLOOKUP(B33,西日本!$R:$T,3,FALSE),0)</f>
        <v>0</v>
      </c>
      <c r="G33" s="46">
        <f>IFERROR(VLOOKUP(B33,秋関!$R:$T,3,FALSE),0)</f>
        <v>0</v>
      </c>
      <c r="H33" s="61">
        <f>IFERROR(VLOOKUP(B33,インカレ!$R:$T,3,FALSE),0)</f>
        <v>0</v>
      </c>
      <c r="I33" s="46">
        <f>IFERROR(VLOOKUP(B33,新人戦!$R:$T,3,FALSE),0)</f>
        <v>0</v>
      </c>
      <c r="J33" s="61">
        <f t="shared" si="1"/>
        <v>492</v>
      </c>
    </row>
    <row r="34" spans="1:10">
      <c r="A34" s="59">
        <f t="shared" ref="A34:A65" si="2">RANK($J34,$J:$J)</f>
        <v>33</v>
      </c>
      <c r="B34" s="89" t="str">
        <f>選手!G179</f>
        <v>佐津間 昌洸</v>
      </c>
      <c r="C34" s="46" t="str">
        <f>IFERROR(VLOOKUP(B34,選手!$G:$I,2,FALSE),"")</f>
        <v>岡山商科大学</v>
      </c>
      <c r="D34" s="46">
        <f>IFERROR(VLOOKUP(B34,選手!$G:$I,3,FALSE),"")</f>
        <v>3</v>
      </c>
      <c r="E34" s="46">
        <f>IFERROR(VLOOKUP(B34,春関!$R:$T,3,FALSE),0)</f>
        <v>487</v>
      </c>
      <c r="F34" s="46">
        <f>IFERROR(VLOOKUP(B34,西日本!$R:$T,3,FALSE),0)</f>
        <v>0</v>
      </c>
      <c r="G34" s="46">
        <f>IFERROR(VLOOKUP(B34,秋関!$R:$T,3,FALSE),0)</f>
        <v>0</v>
      </c>
      <c r="H34" s="61">
        <f>IFERROR(VLOOKUP(B34,インカレ!$R:$T,3,FALSE),0)</f>
        <v>0</v>
      </c>
      <c r="I34" s="46">
        <f>IFERROR(VLOOKUP(B34,新人戦!$R:$T,3,FALSE),0)</f>
        <v>0</v>
      </c>
      <c r="J34" s="61">
        <f t="shared" ref="J34:J65" si="3">LARGE(E34:I34,1)+LARGE(E34:I34,2)</f>
        <v>487</v>
      </c>
    </row>
    <row r="35" spans="1:10">
      <c r="A35" s="59">
        <f t="shared" si="2"/>
        <v>34</v>
      </c>
      <c r="B35" s="89" t="str">
        <f>選手!G44</f>
        <v>前田 大志郎</v>
      </c>
      <c r="C35" s="64" t="str">
        <f>IFERROR(VLOOKUP(B35,選手!$G:$I,2,FALSE),"")</f>
        <v>京都産業大学</v>
      </c>
      <c r="D35" s="64">
        <f>IFERROR(VLOOKUP(B35,選手!$G:$I,3,FALSE),"")</f>
        <v>2</v>
      </c>
      <c r="E35" s="64">
        <f>IFERROR(VLOOKUP(B35,春関!$R:$T,3,FALSE),0)</f>
        <v>485</v>
      </c>
      <c r="F35" s="64">
        <f>IFERROR(VLOOKUP(B35,西日本!$R:$T,3,FALSE),0)</f>
        <v>0</v>
      </c>
      <c r="G35" s="64">
        <f>IFERROR(VLOOKUP(B35,秋関!$R:$T,3,FALSE),0)</f>
        <v>0</v>
      </c>
      <c r="H35" s="61">
        <f>IFERROR(VLOOKUP(B35,インカレ!$R:$T,3,FALSE),0)</f>
        <v>0</v>
      </c>
      <c r="I35" s="64">
        <f>IFERROR(VLOOKUP(B35,新人戦!$R:$T,3,FALSE),0)</f>
        <v>0</v>
      </c>
      <c r="J35" s="61">
        <f t="shared" si="3"/>
        <v>485</v>
      </c>
    </row>
    <row r="36" spans="1:10">
      <c r="A36" s="59">
        <f t="shared" si="2"/>
        <v>35</v>
      </c>
      <c r="B36" s="89" t="str">
        <f>選手!G8</f>
        <v>長島 京平</v>
      </c>
      <c r="C36" s="64" t="str">
        <f>IFERROR(VLOOKUP(B36,選手!$G:$I,2,FALSE),"")</f>
        <v>関西学院大学</v>
      </c>
      <c r="D36" s="64">
        <f>IFERROR(VLOOKUP(B36,選手!$G:$I,3,FALSE),"")</f>
        <v>1</v>
      </c>
      <c r="E36" s="64">
        <f>IFERROR(VLOOKUP(B36,春関!$R:$T,3,FALSE),0)</f>
        <v>0</v>
      </c>
      <c r="F36" s="64">
        <f>IFERROR(VLOOKUP(B36,西日本!$R:$T,3,FALSE),0)</f>
        <v>0</v>
      </c>
      <c r="G36" s="64">
        <f>IFERROR(VLOOKUP(B36,秋関!$R:$T,3,FALSE),0)</f>
        <v>220</v>
      </c>
      <c r="H36" s="61">
        <f>IFERROR(VLOOKUP(B36,インカレ!$R:$T,3,FALSE),0)</f>
        <v>0</v>
      </c>
      <c r="I36" s="64">
        <f>IFERROR(VLOOKUP(B36,新人戦!$R:$T,3,FALSE),0)</f>
        <v>256</v>
      </c>
      <c r="J36" s="61">
        <f t="shared" si="3"/>
        <v>476</v>
      </c>
    </row>
    <row r="37" spans="1:10">
      <c r="A37" s="59">
        <f t="shared" si="2"/>
        <v>36</v>
      </c>
      <c r="B37" s="89" t="str">
        <f>選手!G59</f>
        <v>小林 遼太郎</v>
      </c>
      <c r="C37" s="64" t="str">
        <f>IFERROR(VLOOKUP(B37,選手!$G:$I,2,FALSE),"")</f>
        <v>京都大学</v>
      </c>
      <c r="D37" s="64">
        <f>IFERROR(VLOOKUP(B37,選手!$G:$I,3,FALSE),"")</f>
        <v>1</v>
      </c>
      <c r="E37" s="64">
        <f>IFERROR(VLOOKUP(B37,春関!$R:$T,3,FALSE),0)</f>
        <v>0</v>
      </c>
      <c r="F37" s="64">
        <f>IFERROR(VLOOKUP(B37,西日本!$R:$T,3,FALSE),0)</f>
        <v>0</v>
      </c>
      <c r="G37" s="64">
        <f>IFERROR(VLOOKUP(B37,秋関!$R:$T,3,FALSE),0)</f>
        <v>473</v>
      </c>
      <c r="H37" s="61">
        <f>IFERROR(VLOOKUP(B37,インカレ!$R:$T,3,FALSE),0)</f>
        <v>0</v>
      </c>
      <c r="I37" s="64">
        <f>IFERROR(VLOOKUP(B37,新人戦!$R:$T,3,FALSE),0)</f>
        <v>0</v>
      </c>
      <c r="J37" s="61">
        <f t="shared" si="3"/>
        <v>473</v>
      </c>
    </row>
    <row r="38" spans="1:10">
      <c r="A38" s="59">
        <f t="shared" si="2"/>
        <v>37</v>
      </c>
      <c r="B38" s="89" t="str">
        <f>選手!G74</f>
        <v>渡海 航基</v>
      </c>
      <c r="C38" s="64" t="str">
        <f>IFERROR(VLOOKUP(B38,選手!$G:$I,2,FALSE),"")</f>
        <v>京都大学</v>
      </c>
      <c r="D38" s="64">
        <f>IFERROR(VLOOKUP(B38,選手!$G:$I,3,FALSE),"")</f>
        <v>1</v>
      </c>
      <c r="E38" s="64">
        <f>IFERROR(VLOOKUP(B38,春関!$R:$T,3,FALSE),0)</f>
        <v>0</v>
      </c>
      <c r="F38" s="64">
        <f>IFERROR(VLOOKUP(B38,西日本!$R:$T,3,FALSE),0)</f>
        <v>0</v>
      </c>
      <c r="G38" s="64">
        <f>IFERROR(VLOOKUP(B38,秋関!$R:$T,3,FALSE),0)</f>
        <v>465</v>
      </c>
      <c r="H38" s="61">
        <f>IFERROR(VLOOKUP(B38,インカレ!$R:$T,3,FALSE),0)</f>
        <v>0</v>
      </c>
      <c r="I38" s="64">
        <f>IFERROR(VLOOKUP(B38,新人戦!$R:$T,3,FALSE),0)</f>
        <v>0</v>
      </c>
      <c r="J38" s="61">
        <f t="shared" si="3"/>
        <v>465</v>
      </c>
    </row>
    <row r="39" spans="1:10">
      <c r="A39" s="59">
        <f t="shared" si="2"/>
        <v>38</v>
      </c>
      <c r="B39" s="89" t="str">
        <f>選手!G32</f>
        <v>新田 能章</v>
      </c>
      <c r="C39" s="64" t="str">
        <f>IFERROR(VLOOKUP(B39,選手!$G:$I,2,FALSE),"")</f>
        <v>京都産業大学</v>
      </c>
      <c r="D39" s="64">
        <f>IFERROR(VLOOKUP(B39,選手!$G:$I,3,FALSE),"")</f>
        <v>4</v>
      </c>
      <c r="E39" s="64">
        <f>IFERROR(VLOOKUP(B39,春関!$R:$T,3,FALSE),0)</f>
        <v>464</v>
      </c>
      <c r="F39" s="64">
        <f>IFERROR(VLOOKUP(B39,西日本!$R:$T,3,FALSE),0)</f>
        <v>0</v>
      </c>
      <c r="G39" s="64">
        <f>IFERROR(VLOOKUP(B39,秋関!$R:$T,3,FALSE),0)</f>
        <v>0</v>
      </c>
      <c r="H39" s="61">
        <f>IFERROR(VLOOKUP(B39,インカレ!$R:$T,3,FALSE),0)</f>
        <v>0</v>
      </c>
      <c r="I39" s="64">
        <f>IFERROR(VLOOKUP(B39,新人戦!$R:$T,3,FALSE),0)</f>
        <v>0</v>
      </c>
      <c r="J39" s="61">
        <f t="shared" si="3"/>
        <v>464</v>
      </c>
    </row>
    <row r="40" spans="1:10">
      <c r="A40" s="59">
        <f t="shared" si="2"/>
        <v>39</v>
      </c>
      <c r="B40" s="89" t="str">
        <f>選手!G161</f>
        <v>石井 匠</v>
      </c>
      <c r="C40" s="64" t="str">
        <f>IFERROR(VLOOKUP(B40,選手!$G:$I,2,FALSE),"")</f>
        <v>神戸大学</v>
      </c>
      <c r="D40" s="64">
        <f>IFERROR(VLOOKUP(B40,選手!$G:$I,3,FALSE),"")</f>
        <v>3</v>
      </c>
      <c r="E40" s="64">
        <f>IFERROR(VLOOKUP(B40,春関!$R:$T,3,FALSE),0)</f>
        <v>461</v>
      </c>
      <c r="F40" s="64">
        <f>IFERROR(VLOOKUP(B40,西日本!$R:$T,3,FALSE),0)</f>
        <v>0</v>
      </c>
      <c r="G40" s="64">
        <f>IFERROR(VLOOKUP(B40,秋関!$R:$T,3,FALSE),0)</f>
        <v>0</v>
      </c>
      <c r="H40" s="61">
        <f>IFERROR(VLOOKUP(B40,インカレ!$R:$T,3,FALSE),0)</f>
        <v>0</v>
      </c>
      <c r="I40" s="64">
        <f>IFERROR(VLOOKUP(B40,新人戦!$R:$T,3,FALSE),0)</f>
        <v>0</v>
      </c>
      <c r="J40" s="61">
        <f t="shared" si="3"/>
        <v>461</v>
      </c>
    </row>
    <row r="41" spans="1:10">
      <c r="A41" s="59">
        <f t="shared" si="2"/>
        <v>40</v>
      </c>
      <c r="B41" s="89" t="str">
        <f>選手!G129</f>
        <v>稲津 秀一</v>
      </c>
      <c r="C41" s="64" t="str">
        <f>IFERROR(VLOOKUP(B41,選手!$G:$I,2,FALSE),"")</f>
        <v>大阪大学</v>
      </c>
      <c r="D41" s="64">
        <f>IFERROR(VLOOKUP(B41,選手!$G:$I,3,FALSE),"")</f>
        <v>1</v>
      </c>
      <c r="E41" s="64">
        <f>IFERROR(VLOOKUP(B41,春関!$R:$T,3,FALSE),0)</f>
        <v>0</v>
      </c>
      <c r="F41" s="64">
        <f>IFERROR(VLOOKUP(B41,西日本!$R:$T,3,FALSE),0)</f>
        <v>0</v>
      </c>
      <c r="G41" s="64">
        <f>IFERROR(VLOOKUP(B41,秋関!$R:$T,3,FALSE),0)</f>
        <v>458</v>
      </c>
      <c r="H41" s="61">
        <f>IFERROR(VLOOKUP(B41,インカレ!$R:$T,3,FALSE),0)</f>
        <v>0</v>
      </c>
      <c r="I41" s="64">
        <f>IFERROR(VLOOKUP(B41,新人戦!$R:$T,3,FALSE),0)</f>
        <v>0</v>
      </c>
      <c r="J41" s="61">
        <f t="shared" si="3"/>
        <v>458</v>
      </c>
    </row>
    <row r="42" spans="1:10">
      <c r="A42" s="59">
        <f t="shared" si="2"/>
        <v>41</v>
      </c>
      <c r="B42" s="89" t="str">
        <f>選手!G145</f>
        <v>後藤 琉希</v>
      </c>
      <c r="C42" s="64" t="str">
        <f>IFERROR(VLOOKUP(B42,選手!$G:$I,2,FALSE),"")</f>
        <v>同志社大学</v>
      </c>
      <c r="D42" s="64">
        <f>IFERROR(VLOOKUP(B42,選手!$G:$I,3,FALSE),"")</f>
        <v>1</v>
      </c>
      <c r="E42" s="64">
        <f>IFERROR(VLOOKUP(B42,春関!$R:$T,3,FALSE),0)</f>
        <v>0</v>
      </c>
      <c r="F42" s="64">
        <f>IFERROR(VLOOKUP(B42,西日本!$R:$T,3,FALSE),0)</f>
        <v>0</v>
      </c>
      <c r="G42" s="64">
        <f>IFERROR(VLOOKUP(B42,秋関!$R:$T,3,FALSE),0)</f>
        <v>0</v>
      </c>
      <c r="H42" s="61">
        <f>IFERROR(VLOOKUP(B42,インカレ!$R:$T,3,FALSE),0)</f>
        <v>0</v>
      </c>
      <c r="I42" s="64">
        <f>IFERROR(VLOOKUP(B42,新人戦!$R:$T,3,FALSE),0)</f>
        <v>453</v>
      </c>
      <c r="J42" s="61">
        <f t="shared" si="3"/>
        <v>453</v>
      </c>
    </row>
    <row r="43" spans="1:10">
      <c r="A43" s="59">
        <f t="shared" si="2"/>
        <v>42</v>
      </c>
      <c r="B43" s="89" t="str">
        <f>選手!G47</f>
        <v>諏訪 爽馬</v>
      </c>
      <c r="C43" s="64" t="str">
        <f>IFERROR(VLOOKUP(B43,選手!$G:$I,2,FALSE),"")</f>
        <v>京都産業大学</v>
      </c>
      <c r="D43" s="64">
        <f>IFERROR(VLOOKUP(B43,選手!$G:$I,3,FALSE),"")</f>
        <v>1</v>
      </c>
      <c r="E43" s="64">
        <f>IFERROR(VLOOKUP(B43,春関!$R:$T,3,FALSE),0)</f>
        <v>0</v>
      </c>
      <c r="F43" s="64">
        <f>IFERROR(VLOOKUP(B43,西日本!$R:$T,3,FALSE),0)</f>
        <v>0</v>
      </c>
      <c r="G43" s="64">
        <f>IFERROR(VLOOKUP(B43,秋関!$R:$T,3,FALSE),0)</f>
        <v>451</v>
      </c>
      <c r="H43" s="61">
        <f>IFERROR(VLOOKUP(B43,インカレ!$R:$T,3,FALSE),0)</f>
        <v>0</v>
      </c>
      <c r="I43" s="64">
        <f>IFERROR(VLOOKUP(B43,新人戦!$R:$T,3,FALSE),0)</f>
        <v>0</v>
      </c>
      <c r="J43" s="61">
        <f t="shared" si="3"/>
        <v>451</v>
      </c>
    </row>
    <row r="44" spans="1:10">
      <c r="A44" s="59">
        <f t="shared" si="2"/>
        <v>43</v>
      </c>
      <c r="B44" s="89" t="str">
        <f>選手!G154</f>
        <v>辻 陸人</v>
      </c>
      <c r="C44" s="64" t="str">
        <f>IFERROR(VLOOKUP(B44,選手!$G:$I,2,FALSE),"")</f>
        <v>立命館大学</v>
      </c>
      <c r="D44" s="64">
        <f>IFERROR(VLOOKUP(B44,選手!$G:$I,3,FALSE),"")</f>
        <v>1</v>
      </c>
      <c r="E44" s="64">
        <f>IFERROR(VLOOKUP(B44,春関!$R:$T,3,FALSE),0)</f>
        <v>0</v>
      </c>
      <c r="F44" s="64">
        <f>IFERROR(VLOOKUP(B44,西日本!$R:$T,3,FALSE),0)</f>
        <v>0</v>
      </c>
      <c r="G44" s="64">
        <f>IFERROR(VLOOKUP(B44,秋関!$R:$T,3,FALSE),0)</f>
        <v>450</v>
      </c>
      <c r="H44" s="61">
        <f>IFERROR(VLOOKUP(B44,インカレ!$R:$T,3,FALSE),0)</f>
        <v>0</v>
      </c>
      <c r="I44" s="64">
        <f>IFERROR(VLOOKUP(B44,新人戦!$R:$T,3,FALSE),0)</f>
        <v>0</v>
      </c>
      <c r="J44" s="61">
        <f t="shared" si="3"/>
        <v>450</v>
      </c>
    </row>
    <row r="45" spans="1:10">
      <c r="A45" s="59">
        <f t="shared" si="2"/>
        <v>44</v>
      </c>
      <c r="B45" s="89" t="str">
        <f>選手!G133</f>
        <v>白土 日向</v>
      </c>
      <c r="C45" s="64" t="str">
        <f>IFERROR(VLOOKUP(B45,選手!$G:$I,2,FALSE),"")</f>
        <v>大阪大学</v>
      </c>
      <c r="D45" s="64">
        <f>IFERROR(VLOOKUP(B45,選手!$G:$I,3,FALSE),"")</f>
        <v>1</v>
      </c>
      <c r="E45" s="64">
        <f>IFERROR(VLOOKUP(B45,春関!$R:$T,3,FALSE),0)</f>
        <v>0</v>
      </c>
      <c r="F45" s="64">
        <f>IFERROR(VLOOKUP(B45,西日本!$R:$T,3,FALSE),0)</f>
        <v>0</v>
      </c>
      <c r="G45" s="64">
        <f>IFERROR(VLOOKUP(B45,秋関!$R:$T,3,FALSE),0)</f>
        <v>446</v>
      </c>
      <c r="H45" s="61">
        <f>IFERROR(VLOOKUP(B45,インカレ!$R:$T,3,FALSE),0)</f>
        <v>0</v>
      </c>
      <c r="I45" s="64">
        <f>IFERROR(VLOOKUP(B45,新人戦!$R:$T,3,FALSE),0)</f>
        <v>0</v>
      </c>
      <c r="J45" s="61">
        <f t="shared" si="3"/>
        <v>446</v>
      </c>
    </row>
    <row r="46" spans="1:10">
      <c r="A46" s="59">
        <f t="shared" si="2"/>
        <v>44</v>
      </c>
      <c r="B46" s="89" t="str">
        <f>選手!G172</f>
        <v>松本 吏生</v>
      </c>
      <c r="C46" s="64" t="str">
        <f>IFERROR(VLOOKUP(B46,選手!$G:$I,2,FALSE),"")</f>
        <v>神戸大学</v>
      </c>
      <c r="D46" s="64">
        <f>IFERROR(VLOOKUP(B46,選手!$G:$I,3,FALSE),"")</f>
        <v>2</v>
      </c>
      <c r="E46" s="64">
        <f>IFERROR(VLOOKUP(B46,春関!$R:$T,3,FALSE),0)</f>
        <v>0</v>
      </c>
      <c r="F46" s="64">
        <f>IFERROR(VLOOKUP(B46,西日本!$R:$T,3,FALSE),0)</f>
        <v>0</v>
      </c>
      <c r="G46" s="64">
        <f>IFERROR(VLOOKUP(B46,秋関!$R:$T,3,FALSE),0)</f>
        <v>446</v>
      </c>
      <c r="H46" s="61">
        <f>IFERROR(VLOOKUP(B46,インカレ!$R:$T,3,FALSE),0)</f>
        <v>0</v>
      </c>
      <c r="I46" s="64">
        <f>IFERROR(VLOOKUP(B46,新人戦!$R:$T,3,FALSE),0)</f>
        <v>0</v>
      </c>
      <c r="J46" s="61">
        <f t="shared" si="3"/>
        <v>446</v>
      </c>
    </row>
    <row r="47" spans="1:10">
      <c r="A47" s="59">
        <f t="shared" si="2"/>
        <v>46</v>
      </c>
      <c r="B47" s="89" t="str">
        <f>選手!G134</f>
        <v>藤 大翔</v>
      </c>
      <c r="C47" s="64" t="str">
        <f>IFERROR(VLOOKUP(B47,選手!$G:$I,2,FALSE),"")</f>
        <v>大阪大学</v>
      </c>
      <c r="D47" s="64">
        <f>IFERROR(VLOOKUP(B47,選手!$G:$I,3,FALSE),"")</f>
        <v>1</v>
      </c>
      <c r="E47" s="64">
        <f>IFERROR(VLOOKUP(B47,春関!$R:$T,3,FALSE),0)</f>
        <v>0</v>
      </c>
      <c r="F47" s="64">
        <f>IFERROR(VLOOKUP(B47,西日本!$R:$T,3,FALSE),0)</f>
        <v>0</v>
      </c>
      <c r="G47" s="64">
        <f>IFERROR(VLOOKUP(B47,秋関!$R:$T,3,FALSE),0)</f>
        <v>0</v>
      </c>
      <c r="H47" s="61">
        <f>IFERROR(VLOOKUP(B47,インカレ!$R:$T,3,FALSE),0)</f>
        <v>0</v>
      </c>
      <c r="I47" s="64">
        <f>IFERROR(VLOOKUP(B47,新人戦!$R:$T,3,FALSE),0)</f>
        <v>440</v>
      </c>
      <c r="J47" s="61">
        <f t="shared" si="3"/>
        <v>440</v>
      </c>
    </row>
    <row r="48" spans="1:10">
      <c r="A48" s="59">
        <f t="shared" si="2"/>
        <v>47</v>
      </c>
      <c r="B48" s="89" t="str">
        <f>選手!G125</f>
        <v>谷 佳紀</v>
      </c>
      <c r="C48" s="64" t="str">
        <f>IFERROR(VLOOKUP(B48,選手!$G:$I,2,FALSE),"")</f>
        <v>大阪大学</v>
      </c>
      <c r="D48" s="64">
        <f>IFERROR(VLOOKUP(B48,選手!$G:$I,3,FALSE),"")</f>
        <v>2</v>
      </c>
      <c r="E48" s="64">
        <f>IFERROR(VLOOKUP(B48,春関!$R:$T,3,FALSE),0)</f>
        <v>0</v>
      </c>
      <c r="F48" s="64">
        <f>IFERROR(VLOOKUP(B48,西日本!$R:$T,3,FALSE),0)</f>
        <v>0</v>
      </c>
      <c r="G48" s="64">
        <f>IFERROR(VLOOKUP(B48,秋関!$R:$T,3,FALSE),0)</f>
        <v>438</v>
      </c>
      <c r="H48" s="61">
        <f>IFERROR(VLOOKUP(B48,インカレ!$R:$T,3,FALSE),0)</f>
        <v>0</v>
      </c>
      <c r="I48" s="64">
        <f>IFERROR(VLOOKUP(B48,新人戦!$R:$T,3,FALSE),0)</f>
        <v>0</v>
      </c>
      <c r="J48" s="61">
        <f t="shared" si="3"/>
        <v>438</v>
      </c>
    </row>
    <row r="49" spans="1:10">
      <c r="A49" s="59">
        <f t="shared" si="2"/>
        <v>48</v>
      </c>
      <c r="B49" s="89" t="str">
        <f>選手!G99</f>
        <v>戸田 海翔</v>
      </c>
      <c r="C49" s="64" t="str">
        <f>IFERROR(VLOOKUP(B49,選手!$G:$I,2,FALSE),"")</f>
        <v>甲南大学</v>
      </c>
      <c r="D49" s="64">
        <f>IFERROR(VLOOKUP(B49,選手!$G:$I,3,FALSE),"")</f>
        <v>1</v>
      </c>
      <c r="E49" s="64">
        <f>IFERROR(VLOOKUP(B49,春関!$R:$T,3,FALSE),0)</f>
        <v>0</v>
      </c>
      <c r="F49" s="64">
        <f>IFERROR(VLOOKUP(B49,西日本!$R:$T,3,FALSE),0)</f>
        <v>0</v>
      </c>
      <c r="G49" s="64">
        <f>IFERROR(VLOOKUP(B49,秋関!$R:$T,3,FALSE),0)</f>
        <v>434</v>
      </c>
      <c r="H49" s="61">
        <f>IFERROR(VLOOKUP(B49,インカレ!$R:$T,3,FALSE),0)</f>
        <v>0</v>
      </c>
      <c r="I49" s="64">
        <f>IFERROR(VLOOKUP(B49,新人戦!$R:$T,3,FALSE),0)</f>
        <v>0</v>
      </c>
      <c r="J49" s="61">
        <f t="shared" si="3"/>
        <v>434</v>
      </c>
    </row>
    <row r="50" spans="1:10">
      <c r="A50" s="59">
        <f t="shared" si="2"/>
        <v>49</v>
      </c>
      <c r="B50" s="89" t="str">
        <f>選手!G135</f>
        <v>穂園 大雅</v>
      </c>
      <c r="C50" s="64" t="str">
        <f>IFERROR(VLOOKUP(B50,選手!$G:$I,2,FALSE),"")</f>
        <v>大阪大学</v>
      </c>
      <c r="D50" s="64">
        <f>IFERROR(VLOOKUP(B50,選手!$G:$I,3,FALSE),"")</f>
        <v>1</v>
      </c>
      <c r="E50" s="64">
        <f>IFERROR(VLOOKUP(B50,春関!$R:$T,3,FALSE),0)</f>
        <v>0</v>
      </c>
      <c r="F50" s="64">
        <f>IFERROR(VLOOKUP(B50,西日本!$R:$T,3,FALSE),0)</f>
        <v>0</v>
      </c>
      <c r="G50" s="64">
        <f>IFERROR(VLOOKUP(B50,秋関!$R:$T,3,FALSE),0)</f>
        <v>0</v>
      </c>
      <c r="H50" s="61">
        <f>IFERROR(VLOOKUP(B50,インカレ!$R:$T,3,FALSE),0)</f>
        <v>0</v>
      </c>
      <c r="I50" s="64">
        <f>IFERROR(VLOOKUP(B50,新人戦!$R:$T,3,FALSE),0)</f>
        <v>429</v>
      </c>
      <c r="J50" s="61">
        <f t="shared" si="3"/>
        <v>429</v>
      </c>
    </row>
    <row r="51" spans="1:10">
      <c r="A51" s="59">
        <f t="shared" si="2"/>
        <v>50</v>
      </c>
      <c r="B51" s="89" t="str">
        <f>選手!G77</f>
        <v>佐藤 和哉</v>
      </c>
      <c r="C51" s="64" t="str">
        <f>IFERROR(VLOOKUP(B51,選手!$G:$I,2,FALSE),"")</f>
        <v>近畿大学</v>
      </c>
      <c r="D51" s="64">
        <f>IFERROR(VLOOKUP(B51,選手!$G:$I,3,FALSE),"")</f>
        <v>3</v>
      </c>
      <c r="E51" s="64">
        <f>IFERROR(VLOOKUP(B51,春関!$R:$T,3,FALSE),0)</f>
        <v>425</v>
      </c>
      <c r="F51" s="64">
        <f>IFERROR(VLOOKUP(B51,西日本!$R:$T,3,FALSE),0)</f>
        <v>0</v>
      </c>
      <c r="G51" s="64">
        <f>IFERROR(VLOOKUP(B51,秋関!$R:$T,3,FALSE),0)</f>
        <v>0</v>
      </c>
      <c r="H51" s="61">
        <f>IFERROR(VLOOKUP(B51,インカレ!$R:$T,3,FALSE),0)</f>
        <v>0</v>
      </c>
      <c r="I51" s="64">
        <f>IFERROR(VLOOKUP(B51,新人戦!$R:$T,3,FALSE),0)</f>
        <v>0</v>
      </c>
      <c r="J51" s="61">
        <f t="shared" si="3"/>
        <v>425</v>
      </c>
    </row>
    <row r="52" spans="1:10">
      <c r="A52" s="59">
        <f t="shared" si="2"/>
        <v>51</v>
      </c>
      <c r="B52" s="89" t="str">
        <f>選手!G82</f>
        <v>喜田 愛斗</v>
      </c>
      <c r="C52" s="64" t="str">
        <f>IFERROR(VLOOKUP(B52,選手!$G:$I,2,FALSE),"")</f>
        <v>近畿大学</v>
      </c>
      <c r="D52" s="64">
        <f>IFERROR(VLOOKUP(B52,選手!$G:$I,3,FALSE),"")</f>
        <v>1</v>
      </c>
      <c r="E52" s="64">
        <f>IFERROR(VLOOKUP(B52,春関!$R:$T,3,FALSE),0)</f>
        <v>0</v>
      </c>
      <c r="F52" s="64">
        <f>IFERROR(VLOOKUP(B52,西日本!$R:$T,3,FALSE),0)</f>
        <v>0</v>
      </c>
      <c r="G52" s="64">
        <f>IFERROR(VLOOKUP(B52,秋関!$R:$T,3,FALSE),0)</f>
        <v>0</v>
      </c>
      <c r="H52" s="61">
        <f>IFERROR(VLOOKUP(B52,インカレ!$R:$T,3,FALSE),0)</f>
        <v>0</v>
      </c>
      <c r="I52" s="64">
        <f>IFERROR(VLOOKUP(B52,新人戦!$R:$T,3,FALSE),0)</f>
        <v>416</v>
      </c>
      <c r="J52" s="61">
        <f t="shared" si="3"/>
        <v>416</v>
      </c>
    </row>
    <row r="53" spans="1:10">
      <c r="A53" s="59">
        <f t="shared" si="2"/>
        <v>52</v>
      </c>
      <c r="B53" s="89" t="str">
        <f>選手!G168</f>
        <v>石川 大揮</v>
      </c>
      <c r="C53" s="64" t="str">
        <f>IFERROR(VLOOKUP(B53,選手!$G:$I,2,FALSE),"")</f>
        <v>神戸大学</v>
      </c>
      <c r="D53" s="64">
        <f>IFERROR(VLOOKUP(B53,選手!$G:$I,3,FALSE),"")</f>
        <v>2</v>
      </c>
      <c r="E53" s="64">
        <f>IFERROR(VLOOKUP(B53,春関!$R:$T,3,FALSE),0)</f>
        <v>415</v>
      </c>
      <c r="F53" s="64">
        <f>IFERROR(VLOOKUP(B53,西日本!$R:$T,3,FALSE),0)</f>
        <v>0</v>
      </c>
      <c r="G53" s="64">
        <f>IFERROR(VLOOKUP(B53,秋関!$R:$T,3,FALSE),0)</f>
        <v>0</v>
      </c>
      <c r="H53" s="61">
        <f>IFERROR(VLOOKUP(B53,インカレ!$R:$T,3,FALSE),0)</f>
        <v>0</v>
      </c>
      <c r="I53" s="64">
        <f>IFERROR(VLOOKUP(B53,新人戦!$R:$T,3,FALSE),0)</f>
        <v>0</v>
      </c>
      <c r="J53" s="61">
        <f t="shared" si="3"/>
        <v>415</v>
      </c>
    </row>
    <row r="54" spans="1:10">
      <c r="A54" s="59">
        <f t="shared" si="2"/>
        <v>53</v>
      </c>
      <c r="B54" s="89" t="str">
        <f>選手!G92</f>
        <v>林 瑶晟</v>
      </c>
      <c r="C54" s="64" t="str">
        <f>IFERROR(VLOOKUP(B54,選手!$G:$I,2,FALSE),"")</f>
        <v>甲南大学</v>
      </c>
      <c r="D54" s="64">
        <f>IFERROR(VLOOKUP(B54,選手!$G:$I,3,FALSE),"")</f>
        <v>2</v>
      </c>
      <c r="E54" s="64">
        <f>IFERROR(VLOOKUP(B54,春関!$R:$T,3,FALSE),0)</f>
        <v>0</v>
      </c>
      <c r="F54" s="64">
        <f>IFERROR(VLOOKUP(B54,西日本!$R:$T,3,FALSE),0)</f>
        <v>0</v>
      </c>
      <c r="G54" s="64">
        <f>IFERROR(VLOOKUP(B54,秋関!$R:$T,3,FALSE),0)</f>
        <v>411</v>
      </c>
      <c r="H54" s="61">
        <f>IFERROR(VLOOKUP(B54,インカレ!$R:$T,3,FALSE),0)</f>
        <v>0</v>
      </c>
      <c r="I54" s="64">
        <f>IFERROR(VLOOKUP(B54,新人戦!$R:$T,3,FALSE),0)</f>
        <v>0</v>
      </c>
      <c r="J54" s="61">
        <f t="shared" si="3"/>
        <v>411</v>
      </c>
    </row>
    <row r="55" spans="1:10">
      <c r="A55" s="59">
        <f t="shared" si="2"/>
        <v>54</v>
      </c>
      <c r="B55" s="89" t="str">
        <f>選手!G11</f>
        <v>藤木 日向</v>
      </c>
      <c r="C55" s="64" t="str">
        <f>IFERROR(VLOOKUP(B55,選手!$G:$I,2,FALSE),"")</f>
        <v>関西学院大学</v>
      </c>
      <c r="D55" s="64">
        <f>IFERROR(VLOOKUP(B55,選手!$G:$I,3,FALSE),"")</f>
        <v>1</v>
      </c>
      <c r="E55" s="64">
        <f>IFERROR(VLOOKUP(B55,春関!$R:$T,3,FALSE),0)</f>
        <v>0</v>
      </c>
      <c r="F55" s="64">
        <f>IFERROR(VLOOKUP(B55,西日本!$R:$T,3,FALSE),0)</f>
        <v>0</v>
      </c>
      <c r="G55" s="64">
        <f>IFERROR(VLOOKUP(B55,秋関!$R:$T,3,FALSE),0)</f>
        <v>406</v>
      </c>
      <c r="H55" s="61">
        <f>IFERROR(VLOOKUP(B55,インカレ!$R:$T,3,FALSE),0)</f>
        <v>0</v>
      </c>
      <c r="I55" s="64">
        <f>IFERROR(VLOOKUP(B55,新人戦!$R:$T,3,FALSE),0)</f>
        <v>0</v>
      </c>
      <c r="J55" s="61">
        <f t="shared" si="3"/>
        <v>406</v>
      </c>
    </row>
    <row r="56" spans="1:10">
      <c r="A56" s="59">
        <f t="shared" si="2"/>
        <v>54</v>
      </c>
      <c r="B56" s="89" t="str">
        <f>選手!G86</f>
        <v>和田中 柊友</v>
      </c>
      <c r="C56" s="64" t="str">
        <f>IFERROR(VLOOKUP(B56,選手!$G:$I,2,FALSE),"")</f>
        <v>近畿大学</v>
      </c>
      <c r="D56" s="64">
        <f>IFERROR(VLOOKUP(B56,選手!$G:$I,3,FALSE),"")</f>
        <v>1</v>
      </c>
      <c r="E56" s="64">
        <f>IFERROR(VLOOKUP(B56,春関!$R:$T,3,FALSE),0)</f>
        <v>0</v>
      </c>
      <c r="F56" s="64">
        <f>IFERROR(VLOOKUP(B56,西日本!$R:$T,3,FALSE),0)</f>
        <v>0</v>
      </c>
      <c r="G56" s="64">
        <f>IFERROR(VLOOKUP(B56,秋関!$R:$T,3,FALSE),0)</f>
        <v>406</v>
      </c>
      <c r="H56" s="61">
        <f>IFERROR(VLOOKUP(B56,インカレ!$R:$T,3,FALSE),0)</f>
        <v>0</v>
      </c>
      <c r="I56" s="64">
        <f>IFERROR(VLOOKUP(B56,新人戦!$R:$T,3,FALSE),0)</f>
        <v>0</v>
      </c>
      <c r="J56" s="61">
        <f t="shared" si="3"/>
        <v>406</v>
      </c>
    </row>
    <row r="57" spans="1:10">
      <c r="A57" s="59">
        <f t="shared" si="2"/>
        <v>54</v>
      </c>
      <c r="B57" s="89" t="str">
        <f>選手!G126</f>
        <v>濱田 智也</v>
      </c>
      <c r="C57" s="64" t="str">
        <f>IFERROR(VLOOKUP(B57,選手!$G:$I,2,FALSE),"")</f>
        <v>大阪大学</v>
      </c>
      <c r="D57" s="64">
        <f>IFERROR(VLOOKUP(B57,選手!$G:$I,3,FALSE),"")</f>
        <v>2</v>
      </c>
      <c r="E57" s="64">
        <f>IFERROR(VLOOKUP(B57,春関!$R:$T,3,FALSE),0)</f>
        <v>406</v>
      </c>
      <c r="F57" s="64">
        <f>IFERROR(VLOOKUP(B57,西日本!$R:$T,3,FALSE),0)</f>
        <v>0</v>
      </c>
      <c r="G57" s="64">
        <f>IFERROR(VLOOKUP(B57,秋関!$R:$T,3,FALSE),0)</f>
        <v>0</v>
      </c>
      <c r="H57" s="61">
        <f>IFERROR(VLOOKUP(B57,インカレ!$R:$T,3,FALSE),0)</f>
        <v>0</v>
      </c>
      <c r="I57" s="64">
        <f>IFERROR(VLOOKUP(B57,新人戦!$R:$T,3,FALSE),0)</f>
        <v>0</v>
      </c>
      <c r="J57" s="61">
        <f t="shared" si="3"/>
        <v>406</v>
      </c>
    </row>
    <row r="58" spans="1:10">
      <c r="A58" s="59">
        <f t="shared" si="2"/>
        <v>57</v>
      </c>
      <c r="B58" s="89" t="str">
        <f>選手!G40</f>
        <v>吉澤 和馬</v>
      </c>
      <c r="C58" s="64" t="str">
        <f>IFERROR(VLOOKUP(B58,選手!$G:$I,2,FALSE),"")</f>
        <v>京都産業大学</v>
      </c>
      <c r="D58" s="64">
        <f>IFERROR(VLOOKUP(B58,選手!$G:$I,3,FALSE),"")</f>
        <v>3</v>
      </c>
      <c r="E58" s="64">
        <f>IFERROR(VLOOKUP(B58,春関!$R:$T,3,FALSE),0)</f>
        <v>400</v>
      </c>
      <c r="F58" s="64">
        <f>IFERROR(VLOOKUP(B58,西日本!$R:$T,3,FALSE),0)</f>
        <v>0</v>
      </c>
      <c r="G58" s="64">
        <f>IFERROR(VLOOKUP(B58,秋関!$R:$T,3,FALSE),0)</f>
        <v>0</v>
      </c>
      <c r="H58" s="61">
        <f>IFERROR(VLOOKUP(B58,インカレ!$R:$T,3,FALSE),0)</f>
        <v>0</v>
      </c>
      <c r="I58" s="64">
        <f>IFERROR(VLOOKUP(B58,新人戦!$R:$T,3,FALSE),0)</f>
        <v>0</v>
      </c>
      <c r="J58" s="61">
        <f t="shared" si="3"/>
        <v>400</v>
      </c>
    </row>
    <row r="59" spans="1:10">
      <c r="A59" s="59">
        <f t="shared" si="2"/>
        <v>58</v>
      </c>
      <c r="B59" s="89" t="str">
        <f>選手!G97</f>
        <v>犂 琥太郎</v>
      </c>
      <c r="C59" s="64" t="str">
        <f>IFERROR(VLOOKUP(B59,選手!$G:$I,2,FALSE),"")</f>
        <v>甲南大学</v>
      </c>
      <c r="D59" s="64">
        <f>IFERROR(VLOOKUP(B59,選手!$G:$I,3,FALSE),"")</f>
        <v>1</v>
      </c>
      <c r="E59" s="64">
        <f>IFERROR(VLOOKUP(B59,春関!$R:$T,3,FALSE),0)</f>
        <v>0</v>
      </c>
      <c r="F59" s="64">
        <f>IFERROR(VLOOKUP(B59,西日本!$R:$T,3,FALSE),0)</f>
        <v>0</v>
      </c>
      <c r="G59" s="64">
        <f>IFERROR(VLOOKUP(B59,秋関!$R:$T,3,FALSE),0)</f>
        <v>398</v>
      </c>
      <c r="H59" s="61">
        <f>IFERROR(VLOOKUP(B59,インカレ!$R:$T,3,FALSE),0)</f>
        <v>0</v>
      </c>
      <c r="I59" s="64">
        <f>IFERROR(VLOOKUP(B59,新人戦!$R:$T,3,FALSE),0)</f>
        <v>0</v>
      </c>
      <c r="J59" s="61">
        <f t="shared" si="3"/>
        <v>398</v>
      </c>
    </row>
    <row r="60" spans="1:10">
      <c r="A60" s="59">
        <f t="shared" si="2"/>
        <v>59</v>
      </c>
      <c r="B60" s="89" t="str">
        <f>選手!G96</f>
        <v>萱原 秀亮</v>
      </c>
      <c r="C60" s="64" t="str">
        <f>IFERROR(VLOOKUP(B60,選手!$G:$I,2,FALSE),"")</f>
        <v>甲南大学</v>
      </c>
      <c r="D60" s="64">
        <f>IFERROR(VLOOKUP(B60,選手!$G:$I,3,FALSE),"")</f>
        <v>1</v>
      </c>
      <c r="E60" s="64">
        <f>IFERROR(VLOOKUP(B60,春関!$R:$T,3,FALSE),0)</f>
        <v>0</v>
      </c>
      <c r="F60" s="64">
        <f>IFERROR(VLOOKUP(B60,西日本!$R:$T,3,FALSE),0)</f>
        <v>0</v>
      </c>
      <c r="G60" s="64">
        <f>IFERROR(VLOOKUP(B60,秋関!$R:$T,3,FALSE),0)</f>
        <v>397</v>
      </c>
      <c r="H60" s="61">
        <f>IFERROR(VLOOKUP(B60,インカレ!$R:$T,3,FALSE),0)</f>
        <v>0</v>
      </c>
      <c r="I60" s="64">
        <f>IFERROR(VLOOKUP(B60,新人戦!$R:$T,3,FALSE),0)</f>
        <v>0</v>
      </c>
      <c r="J60" s="61">
        <f t="shared" si="3"/>
        <v>397</v>
      </c>
    </row>
    <row r="61" spans="1:10">
      <c r="A61" s="59">
        <f t="shared" si="2"/>
        <v>60</v>
      </c>
      <c r="B61" s="89" t="str">
        <f>選手!G30</f>
        <v>茂野 紘一</v>
      </c>
      <c r="C61" s="64" t="str">
        <f>IFERROR(VLOOKUP(B61,選手!$G:$I,2,FALSE),"")</f>
        <v>京都産業大学</v>
      </c>
      <c r="D61" s="64">
        <f>IFERROR(VLOOKUP(B61,選手!$G:$I,3,FALSE),"")</f>
        <v>4</v>
      </c>
      <c r="E61" s="64">
        <f>IFERROR(VLOOKUP(B61,春関!$R:$T,3,FALSE),0)</f>
        <v>0</v>
      </c>
      <c r="F61" s="64">
        <f>IFERROR(VLOOKUP(B61,西日本!$R:$T,3,FALSE),0)</f>
        <v>0</v>
      </c>
      <c r="G61" s="64">
        <f>IFERROR(VLOOKUP(B61,秋関!$R:$T,3,FALSE),0)</f>
        <v>391</v>
      </c>
      <c r="H61" s="61">
        <f>IFERROR(VLOOKUP(B61,インカレ!$R:$T,3,FALSE),0)</f>
        <v>0</v>
      </c>
      <c r="I61" s="64">
        <f>IFERROR(VLOOKUP(B61,新人戦!$R:$T,3,FALSE),0)</f>
        <v>0</v>
      </c>
      <c r="J61" s="61">
        <f t="shared" si="3"/>
        <v>391</v>
      </c>
    </row>
    <row r="62" spans="1:10">
      <c r="A62" s="59">
        <f t="shared" si="2"/>
        <v>61</v>
      </c>
      <c r="B62" s="89" t="str">
        <f>選手!G42</f>
        <v>葛原 直樹</v>
      </c>
      <c r="C62" s="64" t="str">
        <f>IFERROR(VLOOKUP(B62,選手!$G:$I,2,FALSE),"")</f>
        <v>京都産業大学</v>
      </c>
      <c r="D62" s="64">
        <f>IFERROR(VLOOKUP(B62,選手!$G:$I,3,FALSE),"")</f>
        <v>2</v>
      </c>
      <c r="E62" s="64">
        <f>IFERROR(VLOOKUP(B62,春関!$R:$T,3,FALSE),0)</f>
        <v>0</v>
      </c>
      <c r="F62" s="64">
        <f>IFERROR(VLOOKUP(B62,西日本!$R:$T,3,FALSE),0)</f>
        <v>0</v>
      </c>
      <c r="G62" s="64">
        <f>IFERROR(VLOOKUP(B62,秋関!$R:$T,3,FALSE),0)</f>
        <v>389</v>
      </c>
      <c r="H62" s="61">
        <f>IFERROR(VLOOKUP(B62,インカレ!$R:$T,3,FALSE),0)</f>
        <v>0</v>
      </c>
      <c r="I62" s="64">
        <f>IFERROR(VLOOKUP(B62,新人戦!$R:$T,3,FALSE),0)</f>
        <v>0</v>
      </c>
      <c r="J62" s="61">
        <f t="shared" si="3"/>
        <v>389</v>
      </c>
    </row>
    <row r="63" spans="1:10">
      <c r="A63" s="59">
        <f t="shared" si="2"/>
        <v>62</v>
      </c>
      <c r="B63" s="89" t="str">
        <f>選手!G159</f>
        <v>太田 憲伸</v>
      </c>
      <c r="C63" s="64" t="str">
        <f>IFERROR(VLOOKUP(B63,選手!$G:$I,2,FALSE),"")</f>
        <v>立命館大学</v>
      </c>
      <c r="D63" s="64">
        <f>IFERROR(VLOOKUP(B63,選手!$G:$I,3,FALSE),"")</f>
        <v>1</v>
      </c>
      <c r="E63" s="64">
        <f>IFERROR(VLOOKUP(B63,春関!$R:$T,3,FALSE),0)</f>
        <v>0</v>
      </c>
      <c r="F63" s="64">
        <f>IFERROR(VLOOKUP(B63,西日本!$R:$T,3,FALSE),0)</f>
        <v>0</v>
      </c>
      <c r="G63" s="64">
        <f>IFERROR(VLOOKUP(B63,秋関!$R:$T,3,FALSE),0)</f>
        <v>387</v>
      </c>
      <c r="H63" s="61">
        <f>IFERROR(VLOOKUP(B63,インカレ!$R:$T,3,FALSE),0)</f>
        <v>0</v>
      </c>
      <c r="I63" s="64">
        <f>IFERROR(VLOOKUP(B63,新人戦!$R:$T,3,FALSE),0)</f>
        <v>0</v>
      </c>
      <c r="J63" s="61">
        <f t="shared" si="3"/>
        <v>387</v>
      </c>
    </row>
    <row r="64" spans="1:10">
      <c r="A64" s="59">
        <f t="shared" si="2"/>
        <v>63</v>
      </c>
      <c r="B64" s="89" t="str">
        <f>選手!G143</f>
        <v>山内 隆雅</v>
      </c>
      <c r="C64" s="64" t="str">
        <f>IFERROR(VLOOKUP(B64,選手!$G:$I,2,FALSE),"")</f>
        <v>同志社大学</v>
      </c>
      <c r="D64" s="64">
        <f>IFERROR(VLOOKUP(B64,選手!$G:$I,3,FALSE),"")</f>
        <v>2</v>
      </c>
      <c r="E64" s="64">
        <f>IFERROR(VLOOKUP(B64,春関!$R:$T,3,FALSE),0)</f>
        <v>384</v>
      </c>
      <c r="F64" s="64">
        <f>IFERROR(VLOOKUP(B64,西日本!$R:$T,3,FALSE),0)</f>
        <v>0</v>
      </c>
      <c r="G64" s="64">
        <f>IFERROR(VLOOKUP(B64,秋関!$R:$T,3,FALSE),0)</f>
        <v>0</v>
      </c>
      <c r="H64" s="61">
        <f>IFERROR(VLOOKUP(B64,インカレ!$R:$T,3,FALSE),0)</f>
        <v>0</v>
      </c>
      <c r="I64" s="64">
        <f>IFERROR(VLOOKUP(B64,新人戦!$R:$T,3,FALSE),0)</f>
        <v>0</v>
      </c>
      <c r="J64" s="61">
        <f t="shared" si="3"/>
        <v>384</v>
      </c>
    </row>
    <row r="65" spans="1:10">
      <c r="A65" s="59">
        <f t="shared" si="2"/>
        <v>64</v>
      </c>
      <c r="B65" s="89" t="str">
        <f>選手!G83</f>
        <v>下村 彩紋</v>
      </c>
      <c r="C65" s="64" t="str">
        <f>IFERROR(VLOOKUP(B65,選手!$G:$I,2,FALSE),"")</f>
        <v>近畿大学</v>
      </c>
      <c r="D65" s="64">
        <f>IFERROR(VLOOKUP(B65,選手!$G:$I,3,FALSE),"")</f>
        <v>1</v>
      </c>
      <c r="E65" s="64">
        <f>IFERROR(VLOOKUP(B65,春関!$R:$T,3,FALSE),0)</f>
        <v>0</v>
      </c>
      <c r="F65" s="64">
        <f>IFERROR(VLOOKUP(B65,西日本!$R:$T,3,FALSE),0)</f>
        <v>0</v>
      </c>
      <c r="G65" s="64">
        <f>IFERROR(VLOOKUP(B65,秋関!$R:$T,3,FALSE),0)</f>
        <v>374</v>
      </c>
      <c r="H65" s="61">
        <f>IFERROR(VLOOKUP(B65,インカレ!$R:$T,3,FALSE),0)</f>
        <v>0</v>
      </c>
      <c r="I65" s="64">
        <f>IFERROR(VLOOKUP(B65,新人戦!$R:$T,3,FALSE),0)</f>
        <v>0</v>
      </c>
      <c r="J65" s="61">
        <f t="shared" si="3"/>
        <v>374</v>
      </c>
    </row>
    <row r="66" spans="1:10">
      <c r="A66" s="59">
        <f t="shared" ref="A66:A97" si="4">RANK($J66,$J:$J)</f>
        <v>65</v>
      </c>
      <c r="B66" s="89" t="str">
        <f>選手!G10</f>
        <v>新居 廉太郎</v>
      </c>
      <c r="C66" s="64" t="str">
        <f>IFERROR(VLOOKUP(B66,選手!$G:$I,2,FALSE),"")</f>
        <v>関西学院大学</v>
      </c>
      <c r="D66" s="64">
        <f>IFERROR(VLOOKUP(B66,選手!$G:$I,3,FALSE),"")</f>
        <v>1</v>
      </c>
      <c r="E66" s="64">
        <f>IFERROR(VLOOKUP(B66,春関!$R:$T,3,FALSE),0)</f>
        <v>0</v>
      </c>
      <c r="F66" s="64">
        <f>IFERROR(VLOOKUP(B66,西日本!$R:$T,3,FALSE),0)</f>
        <v>0</v>
      </c>
      <c r="G66" s="64">
        <f>IFERROR(VLOOKUP(B66,秋関!$R:$T,3,FALSE),0)</f>
        <v>325</v>
      </c>
      <c r="H66" s="61">
        <f>IFERROR(VLOOKUP(B66,インカレ!$R:$T,3,FALSE),0)</f>
        <v>0</v>
      </c>
      <c r="I66" s="64">
        <f>IFERROR(VLOOKUP(B66,新人戦!$R:$T,3,FALSE),0)</f>
        <v>0</v>
      </c>
      <c r="J66" s="61">
        <f t="shared" ref="J66:J97" si="5">LARGE(E66:I66,1)+LARGE(E66:I66,2)</f>
        <v>325</v>
      </c>
    </row>
    <row r="67" spans="1:10">
      <c r="A67" s="59">
        <f t="shared" si="4"/>
        <v>66</v>
      </c>
      <c r="B67" s="89" t="str">
        <f>選手!G101</f>
        <v>吉見 太陽</v>
      </c>
      <c r="C67" s="64" t="str">
        <f>IFERROR(VLOOKUP(B67,選手!$G:$I,2,FALSE),"")</f>
        <v>甲南大学</v>
      </c>
      <c r="D67" s="64">
        <f>IFERROR(VLOOKUP(B67,選手!$G:$I,3,FALSE),"")</f>
        <v>1</v>
      </c>
      <c r="E67" s="64">
        <f>IFERROR(VLOOKUP(B67,春関!$R:$T,3,FALSE),0)</f>
        <v>0</v>
      </c>
      <c r="F67" s="64">
        <f>IFERROR(VLOOKUP(B67,西日本!$R:$T,3,FALSE),0)</f>
        <v>0</v>
      </c>
      <c r="G67" s="64">
        <f>IFERROR(VLOOKUP(B67,秋関!$R:$T,3,FALSE),0)</f>
        <v>313</v>
      </c>
      <c r="H67" s="61">
        <f>IFERROR(VLOOKUP(B67,インカレ!$R:$T,3,FALSE),0)</f>
        <v>0</v>
      </c>
      <c r="I67" s="64">
        <f>IFERROR(VLOOKUP(B67,新人戦!$R:$T,3,FALSE),0)</f>
        <v>0</v>
      </c>
      <c r="J67" s="61">
        <f t="shared" si="5"/>
        <v>313</v>
      </c>
    </row>
    <row r="68" spans="1:10">
      <c r="A68" s="59">
        <f t="shared" si="4"/>
        <v>67</v>
      </c>
      <c r="B68" s="89" t="str">
        <f>選手!G3</f>
        <v>寺田 征実</v>
      </c>
      <c r="C68" s="64" t="str">
        <f>IFERROR(VLOOKUP(B68,選手!$G:$I,2,FALSE),"")</f>
        <v>関西学院大学</v>
      </c>
      <c r="D68" s="64">
        <f>IFERROR(VLOOKUP(B68,選手!$G:$I,3,FALSE),"")</f>
        <v>4</v>
      </c>
      <c r="E68" s="64">
        <f>IFERROR(VLOOKUP(B68,春関!$R:$T,3,FALSE),0)</f>
        <v>0</v>
      </c>
      <c r="F68" s="64">
        <f>IFERROR(VLOOKUP(B68,西日本!$R:$T,3,FALSE),0)</f>
        <v>0</v>
      </c>
      <c r="G68" s="64">
        <f>IFERROR(VLOOKUP(B68,秋関!$R:$T,3,FALSE),0)</f>
        <v>0</v>
      </c>
      <c r="H68" s="61">
        <f>IFERROR(VLOOKUP(B68,インカレ!$R:$T,3,FALSE),0)</f>
        <v>0</v>
      </c>
      <c r="I68" s="64">
        <f>IFERROR(VLOOKUP(B68,新人戦!$R:$T,3,FALSE),0)</f>
        <v>0</v>
      </c>
      <c r="J68" s="61">
        <f t="shared" si="5"/>
        <v>0</v>
      </c>
    </row>
    <row r="69" spans="1:10">
      <c r="A69" s="59">
        <f t="shared" si="4"/>
        <v>67</v>
      </c>
      <c r="B69" s="89" t="str">
        <f>選手!G4</f>
        <v>花澤 慶祐</v>
      </c>
      <c r="C69" s="64" t="str">
        <f>IFERROR(VLOOKUP(B69,選手!$G:$I,2,FALSE),"")</f>
        <v>関西学院大学</v>
      </c>
      <c r="D69" s="64">
        <f>IFERROR(VLOOKUP(B69,選手!$G:$I,3,FALSE),"")</f>
        <v>4</v>
      </c>
      <c r="E69" s="64">
        <f>IFERROR(VLOOKUP(B69,春関!$R:$T,3,FALSE),0)</f>
        <v>0</v>
      </c>
      <c r="F69" s="64">
        <f>IFERROR(VLOOKUP(B69,西日本!$R:$T,3,FALSE),0)</f>
        <v>0</v>
      </c>
      <c r="G69" s="64">
        <f>IFERROR(VLOOKUP(B69,秋関!$R:$T,3,FALSE),0)</f>
        <v>0</v>
      </c>
      <c r="H69" s="61">
        <f>IFERROR(VLOOKUP(B69,インカレ!$R:$T,3,FALSE),0)</f>
        <v>0</v>
      </c>
      <c r="I69" s="64">
        <f>IFERROR(VLOOKUP(B69,新人戦!$R:$T,3,FALSE),0)</f>
        <v>0</v>
      </c>
      <c r="J69" s="61">
        <f t="shared" si="5"/>
        <v>0</v>
      </c>
    </row>
    <row r="70" spans="1:10">
      <c r="A70" s="59">
        <f t="shared" si="4"/>
        <v>67</v>
      </c>
      <c r="B70" s="89" t="str">
        <f>選手!G7</f>
        <v>伴 悠人</v>
      </c>
      <c r="C70" s="64" t="str">
        <f>IFERROR(VLOOKUP(B70,選手!$G:$I,2,FALSE),"")</f>
        <v>関西学院大学</v>
      </c>
      <c r="D70" s="64">
        <f>IFERROR(VLOOKUP(B70,選手!$G:$I,3,FALSE),"")</f>
        <v>2</v>
      </c>
      <c r="E70" s="64">
        <f>IFERROR(VLOOKUP(B70,春関!$R:$T,3,FALSE),0)</f>
        <v>0</v>
      </c>
      <c r="F70" s="64">
        <f>IFERROR(VLOOKUP(B70,西日本!$R:$T,3,FALSE),0)</f>
        <v>0</v>
      </c>
      <c r="G70" s="64">
        <f>IFERROR(VLOOKUP(B70,秋関!$R:$T,3,FALSE),0)</f>
        <v>0</v>
      </c>
      <c r="H70" s="61">
        <f>IFERROR(VLOOKUP(B70,インカレ!$R:$T,3,FALSE),0)</f>
        <v>0</v>
      </c>
      <c r="I70" s="64">
        <f>IFERROR(VLOOKUP(B70,新人戦!$R:$T,3,FALSE),0)</f>
        <v>0</v>
      </c>
      <c r="J70" s="61">
        <f t="shared" si="5"/>
        <v>0</v>
      </c>
    </row>
    <row r="71" spans="1:10">
      <c r="A71" s="59">
        <f t="shared" si="4"/>
        <v>67</v>
      </c>
      <c r="B71" s="89" t="str">
        <f>選手!G12</f>
        <v>横井 優斗</v>
      </c>
      <c r="C71" s="64" t="str">
        <f>IFERROR(VLOOKUP(B71,選手!$G:$I,2,FALSE),"")</f>
        <v>関西学院大学</v>
      </c>
      <c r="D71" s="64">
        <f>IFERROR(VLOOKUP(B71,選手!$G:$I,3,FALSE),"")</f>
        <v>1</v>
      </c>
      <c r="E71" s="64">
        <f>IFERROR(VLOOKUP(B71,春関!$R:$T,3,FALSE),0)</f>
        <v>0</v>
      </c>
      <c r="F71" s="64">
        <f>IFERROR(VLOOKUP(B71,西日本!$R:$T,3,FALSE),0)</f>
        <v>0</v>
      </c>
      <c r="G71" s="64">
        <f>IFERROR(VLOOKUP(B71,秋関!$R:$T,3,FALSE),0)</f>
        <v>0</v>
      </c>
      <c r="H71" s="61">
        <f>IFERROR(VLOOKUP(B71,インカレ!$R:$T,3,FALSE),0)</f>
        <v>0</v>
      </c>
      <c r="I71" s="64">
        <f>IFERROR(VLOOKUP(B71,新人戦!$R:$T,3,FALSE),0)</f>
        <v>0</v>
      </c>
      <c r="J71" s="61">
        <f t="shared" si="5"/>
        <v>0</v>
      </c>
    </row>
    <row r="72" spans="1:10">
      <c r="A72" s="59">
        <f t="shared" si="4"/>
        <v>67</v>
      </c>
      <c r="B72" s="89" t="str">
        <f>選手!G13</f>
        <v>内原 隆之介</v>
      </c>
      <c r="C72" s="64" t="str">
        <f>IFERROR(VLOOKUP(B72,選手!$G:$I,2,FALSE),"")</f>
        <v>関西大学</v>
      </c>
      <c r="D72" s="64">
        <f>IFERROR(VLOOKUP(B72,選手!$G:$I,3,FALSE),"")</f>
        <v>4</v>
      </c>
      <c r="E72" s="64">
        <f>IFERROR(VLOOKUP(B72,春関!$R:$T,3,FALSE),0)</f>
        <v>0</v>
      </c>
      <c r="F72" s="64">
        <f>IFERROR(VLOOKUP(B72,西日本!$R:$T,3,FALSE),0)</f>
        <v>0</v>
      </c>
      <c r="G72" s="64">
        <f>IFERROR(VLOOKUP(B72,秋関!$R:$T,3,FALSE),0)</f>
        <v>0</v>
      </c>
      <c r="H72" s="61">
        <f>IFERROR(VLOOKUP(B72,インカレ!$R:$T,3,FALSE),0)</f>
        <v>0</v>
      </c>
      <c r="I72" s="64">
        <f>IFERROR(VLOOKUP(B72,新人戦!$R:$T,3,FALSE),0)</f>
        <v>0</v>
      </c>
      <c r="J72" s="61">
        <f t="shared" si="5"/>
        <v>0</v>
      </c>
    </row>
    <row r="73" spans="1:10">
      <c r="A73" s="59">
        <f t="shared" si="4"/>
        <v>67</v>
      </c>
      <c r="B73" s="89" t="str">
        <f>選手!G15</f>
        <v>新蔵 叶夢</v>
      </c>
      <c r="C73" s="64" t="str">
        <f>IFERROR(VLOOKUP(B73,選手!$G:$I,2,FALSE),"")</f>
        <v>関西大学</v>
      </c>
      <c r="D73" s="64">
        <f>IFERROR(VLOOKUP(B73,選手!$G:$I,3,FALSE),"")</f>
        <v>4</v>
      </c>
      <c r="E73" s="64">
        <f>IFERROR(VLOOKUP(B73,春関!$R:$T,3,FALSE),0)</f>
        <v>0</v>
      </c>
      <c r="F73" s="64">
        <f>IFERROR(VLOOKUP(B73,西日本!$R:$T,3,FALSE),0)</f>
        <v>0</v>
      </c>
      <c r="G73" s="64">
        <f>IFERROR(VLOOKUP(B73,秋関!$R:$T,3,FALSE),0)</f>
        <v>0</v>
      </c>
      <c r="H73" s="61">
        <f>IFERROR(VLOOKUP(B73,インカレ!$R:$T,3,FALSE),0)</f>
        <v>0</v>
      </c>
      <c r="I73" s="64">
        <f>IFERROR(VLOOKUP(B73,新人戦!$R:$T,3,FALSE),0)</f>
        <v>0</v>
      </c>
      <c r="J73" s="61">
        <f t="shared" si="5"/>
        <v>0</v>
      </c>
    </row>
    <row r="74" spans="1:10">
      <c r="A74" s="59">
        <f t="shared" si="4"/>
        <v>67</v>
      </c>
      <c r="B74" s="89" t="str">
        <f>選手!G16</f>
        <v>浅間 皓星</v>
      </c>
      <c r="C74" s="64" t="str">
        <f>IFERROR(VLOOKUP(B74,選手!$G:$I,2,FALSE),"")</f>
        <v>関西大学</v>
      </c>
      <c r="D74" s="64">
        <f>IFERROR(VLOOKUP(B74,選手!$G:$I,3,FALSE),"")</f>
        <v>3</v>
      </c>
      <c r="E74" s="64">
        <f>IFERROR(VLOOKUP(B74,春関!$R:$T,3,FALSE),0)</f>
        <v>0</v>
      </c>
      <c r="F74" s="64">
        <f>IFERROR(VLOOKUP(B74,西日本!$R:$T,3,FALSE),0)</f>
        <v>0</v>
      </c>
      <c r="G74" s="64">
        <f>IFERROR(VLOOKUP(B74,秋関!$R:$T,3,FALSE),0)</f>
        <v>0</v>
      </c>
      <c r="H74" s="61">
        <f>IFERROR(VLOOKUP(B74,インカレ!$R:$T,3,FALSE),0)</f>
        <v>0</v>
      </c>
      <c r="I74" s="64">
        <f>IFERROR(VLOOKUP(B74,新人戦!$R:$T,3,FALSE),0)</f>
        <v>0</v>
      </c>
      <c r="J74" s="61">
        <f t="shared" si="5"/>
        <v>0</v>
      </c>
    </row>
    <row r="75" spans="1:10">
      <c r="A75" s="59">
        <f t="shared" si="4"/>
        <v>67</v>
      </c>
      <c r="B75" s="89" t="str">
        <f>選手!G18</f>
        <v>木村 優世</v>
      </c>
      <c r="C75" s="64" t="str">
        <f>IFERROR(VLOOKUP(B75,選手!$G:$I,2,FALSE),"")</f>
        <v>関西大学</v>
      </c>
      <c r="D75" s="64">
        <f>IFERROR(VLOOKUP(B75,選手!$G:$I,3,FALSE),"")</f>
        <v>3</v>
      </c>
      <c r="E75" s="64">
        <f>IFERROR(VLOOKUP(B75,春関!$R:$T,3,FALSE),0)</f>
        <v>0</v>
      </c>
      <c r="F75" s="64">
        <f>IFERROR(VLOOKUP(B75,西日本!$R:$T,3,FALSE),0)</f>
        <v>0</v>
      </c>
      <c r="G75" s="64">
        <f>IFERROR(VLOOKUP(B75,秋関!$R:$T,3,FALSE),0)</f>
        <v>0</v>
      </c>
      <c r="H75" s="61">
        <f>IFERROR(VLOOKUP(B75,インカレ!$R:$T,3,FALSE),0)</f>
        <v>0</v>
      </c>
      <c r="I75" s="64">
        <f>IFERROR(VLOOKUP(B75,新人戦!$R:$T,3,FALSE),0)</f>
        <v>0</v>
      </c>
      <c r="J75" s="61">
        <f t="shared" si="5"/>
        <v>0</v>
      </c>
    </row>
    <row r="76" spans="1:10">
      <c r="A76" s="59">
        <f t="shared" si="4"/>
        <v>67</v>
      </c>
      <c r="B76" s="89" t="str">
        <f>選手!G19</f>
        <v>栗原 皐輔</v>
      </c>
      <c r="C76" s="64" t="str">
        <f>IFERROR(VLOOKUP(B76,選手!$G:$I,2,FALSE),"")</f>
        <v>関西大学</v>
      </c>
      <c r="D76" s="64">
        <f>IFERROR(VLOOKUP(B76,選手!$G:$I,3,FALSE),"")</f>
        <v>3</v>
      </c>
      <c r="E76" s="64">
        <f>IFERROR(VLOOKUP(B76,春関!$R:$T,3,FALSE),0)</f>
        <v>0</v>
      </c>
      <c r="F76" s="64">
        <f>IFERROR(VLOOKUP(B76,西日本!$R:$T,3,FALSE),0)</f>
        <v>0</v>
      </c>
      <c r="G76" s="64">
        <f>IFERROR(VLOOKUP(B76,秋関!$R:$T,3,FALSE),0)</f>
        <v>0</v>
      </c>
      <c r="H76" s="61">
        <f>IFERROR(VLOOKUP(B76,インカレ!$R:$T,3,FALSE),0)</f>
        <v>0</v>
      </c>
      <c r="I76" s="64">
        <f>IFERROR(VLOOKUP(B76,新人戦!$R:$T,3,FALSE),0)</f>
        <v>0</v>
      </c>
      <c r="J76" s="61">
        <f t="shared" si="5"/>
        <v>0</v>
      </c>
    </row>
    <row r="77" spans="1:10">
      <c r="A77" s="59">
        <f t="shared" si="4"/>
        <v>67</v>
      </c>
      <c r="B77" s="89" t="str">
        <f>選手!G20</f>
        <v>難波 圭祐</v>
      </c>
      <c r="C77" s="64" t="str">
        <f>IFERROR(VLOOKUP(B77,選手!$G:$I,2,FALSE),"")</f>
        <v>関西大学</v>
      </c>
      <c r="D77" s="64">
        <f>IFERROR(VLOOKUP(B77,選手!$G:$I,3,FALSE),"")</f>
        <v>3</v>
      </c>
      <c r="E77" s="64">
        <f>IFERROR(VLOOKUP(B77,春関!$R:$T,3,FALSE),0)</f>
        <v>0</v>
      </c>
      <c r="F77" s="64">
        <f>IFERROR(VLOOKUP(B77,西日本!$R:$T,3,FALSE),0)</f>
        <v>0</v>
      </c>
      <c r="G77" s="64">
        <f>IFERROR(VLOOKUP(B77,秋関!$R:$T,3,FALSE),0)</f>
        <v>0</v>
      </c>
      <c r="H77" s="61">
        <f>IFERROR(VLOOKUP(B77,インカレ!$R:$T,3,FALSE),0)</f>
        <v>0</v>
      </c>
      <c r="I77" s="64">
        <f>IFERROR(VLOOKUP(B77,新人戦!$R:$T,3,FALSE),0)</f>
        <v>0</v>
      </c>
      <c r="J77" s="61">
        <f t="shared" si="5"/>
        <v>0</v>
      </c>
    </row>
    <row r="78" spans="1:10">
      <c r="A78" s="59">
        <f t="shared" si="4"/>
        <v>67</v>
      </c>
      <c r="B78" s="89" t="str">
        <f>選手!G21</f>
        <v>古田 純大</v>
      </c>
      <c r="C78" s="64" t="str">
        <f>IFERROR(VLOOKUP(B78,選手!$G:$I,2,FALSE),"")</f>
        <v>関西大学</v>
      </c>
      <c r="D78" s="64">
        <f>IFERROR(VLOOKUP(B78,選手!$G:$I,3,FALSE),"")</f>
        <v>3</v>
      </c>
      <c r="E78" s="64">
        <f>IFERROR(VLOOKUP(B78,春関!$R:$T,3,FALSE),0)</f>
        <v>0</v>
      </c>
      <c r="F78" s="64">
        <f>IFERROR(VLOOKUP(B78,西日本!$R:$T,3,FALSE),0)</f>
        <v>0</v>
      </c>
      <c r="G78" s="64">
        <f>IFERROR(VLOOKUP(B78,秋関!$R:$T,3,FALSE),0)</f>
        <v>0</v>
      </c>
      <c r="H78" s="61">
        <f>IFERROR(VLOOKUP(B78,インカレ!$R:$T,3,FALSE),0)</f>
        <v>0</v>
      </c>
      <c r="I78" s="64">
        <f>IFERROR(VLOOKUP(B78,新人戦!$R:$T,3,FALSE),0)</f>
        <v>0</v>
      </c>
      <c r="J78" s="61">
        <f t="shared" si="5"/>
        <v>0</v>
      </c>
    </row>
    <row r="79" spans="1:10">
      <c r="A79" s="59">
        <f t="shared" si="4"/>
        <v>67</v>
      </c>
      <c r="B79" s="89" t="str">
        <f>選手!G22</f>
        <v>前田 一希</v>
      </c>
      <c r="C79" s="64" t="str">
        <f>IFERROR(VLOOKUP(B79,選手!$G:$I,2,FALSE),"")</f>
        <v>関西大学</v>
      </c>
      <c r="D79" s="64">
        <f>IFERROR(VLOOKUP(B79,選手!$G:$I,3,FALSE),"")</f>
        <v>3</v>
      </c>
      <c r="E79" s="64">
        <f>IFERROR(VLOOKUP(B79,春関!$R:$T,3,FALSE),0)</f>
        <v>0</v>
      </c>
      <c r="F79" s="64">
        <f>IFERROR(VLOOKUP(B79,西日本!$R:$T,3,FALSE),0)</f>
        <v>0</v>
      </c>
      <c r="G79" s="64">
        <f>IFERROR(VLOOKUP(B79,秋関!$R:$T,3,FALSE),0)</f>
        <v>0</v>
      </c>
      <c r="H79" s="61">
        <f>IFERROR(VLOOKUP(B79,インカレ!$R:$T,3,FALSE),0)</f>
        <v>0</v>
      </c>
      <c r="I79" s="64">
        <f>IFERROR(VLOOKUP(B79,新人戦!$R:$T,3,FALSE),0)</f>
        <v>0</v>
      </c>
      <c r="J79" s="61">
        <f t="shared" si="5"/>
        <v>0</v>
      </c>
    </row>
    <row r="80" spans="1:10">
      <c r="A80" s="59">
        <f t="shared" si="4"/>
        <v>67</v>
      </c>
      <c r="B80" s="89" t="str">
        <f>選手!G23</f>
        <v>水上 雄太</v>
      </c>
      <c r="C80" s="64" t="str">
        <f>IFERROR(VLOOKUP(B80,選手!$G:$I,2,FALSE),"")</f>
        <v>関西大学</v>
      </c>
      <c r="D80" s="64">
        <f>IFERROR(VLOOKUP(B80,選手!$G:$I,3,FALSE),"")</f>
        <v>3</v>
      </c>
      <c r="E80" s="64">
        <f>IFERROR(VLOOKUP(B80,春関!$R:$T,3,FALSE),0)</f>
        <v>0</v>
      </c>
      <c r="F80" s="64">
        <f>IFERROR(VLOOKUP(B80,西日本!$R:$T,3,FALSE),0)</f>
        <v>0</v>
      </c>
      <c r="G80" s="64">
        <f>IFERROR(VLOOKUP(B80,秋関!$R:$T,3,FALSE),0)</f>
        <v>0</v>
      </c>
      <c r="H80" s="61">
        <f>IFERROR(VLOOKUP(B80,インカレ!$R:$T,3,FALSE),0)</f>
        <v>0</v>
      </c>
      <c r="I80" s="64">
        <f>IFERROR(VLOOKUP(B80,新人戦!$R:$T,3,FALSE),0)</f>
        <v>0</v>
      </c>
      <c r="J80" s="61">
        <f t="shared" si="5"/>
        <v>0</v>
      </c>
    </row>
    <row r="81" spans="1:10">
      <c r="A81" s="59">
        <f t="shared" si="4"/>
        <v>67</v>
      </c>
      <c r="B81" s="89" t="str">
        <f>選手!G24</f>
        <v>山口 慶大</v>
      </c>
      <c r="C81" s="64" t="str">
        <f>IFERROR(VLOOKUP(B81,選手!$G:$I,2,FALSE),"")</f>
        <v>関西大学</v>
      </c>
      <c r="D81" s="64">
        <f>IFERROR(VLOOKUP(B81,選手!$G:$I,3,FALSE),"")</f>
        <v>3</v>
      </c>
      <c r="E81" s="64">
        <f>IFERROR(VLOOKUP(B81,春関!$R:$T,3,FALSE),0)</f>
        <v>0</v>
      </c>
      <c r="F81" s="64">
        <f>IFERROR(VLOOKUP(B81,西日本!$R:$T,3,FALSE),0)</f>
        <v>0</v>
      </c>
      <c r="G81" s="64">
        <f>IFERROR(VLOOKUP(B81,秋関!$R:$T,3,FALSE),0)</f>
        <v>0</v>
      </c>
      <c r="H81" s="61">
        <f>IFERROR(VLOOKUP(B81,インカレ!$R:$T,3,FALSE),0)</f>
        <v>0</v>
      </c>
      <c r="I81" s="64">
        <f>IFERROR(VLOOKUP(B81,新人戦!$R:$T,3,FALSE),0)</f>
        <v>0</v>
      </c>
      <c r="J81" s="61">
        <f t="shared" si="5"/>
        <v>0</v>
      </c>
    </row>
    <row r="82" spans="1:10">
      <c r="A82" s="59">
        <f t="shared" si="4"/>
        <v>67</v>
      </c>
      <c r="B82" s="89" t="str">
        <f>選手!G25</f>
        <v>谷口 弘記</v>
      </c>
      <c r="C82" s="64" t="str">
        <f>IFERROR(VLOOKUP(B82,選手!$G:$I,2,FALSE),"")</f>
        <v>関西大学</v>
      </c>
      <c r="D82" s="64">
        <f>IFERROR(VLOOKUP(B82,選手!$G:$I,3,FALSE),"")</f>
        <v>2</v>
      </c>
      <c r="E82" s="64">
        <f>IFERROR(VLOOKUP(B82,春関!$R:$T,3,FALSE),0)</f>
        <v>0</v>
      </c>
      <c r="F82" s="64">
        <f>IFERROR(VLOOKUP(B82,西日本!$R:$T,3,FALSE),0)</f>
        <v>0</v>
      </c>
      <c r="G82" s="64">
        <f>IFERROR(VLOOKUP(B82,秋関!$R:$T,3,FALSE),0)</f>
        <v>0</v>
      </c>
      <c r="H82" s="61">
        <f>IFERROR(VLOOKUP(B82,インカレ!$R:$T,3,FALSE),0)</f>
        <v>0</v>
      </c>
      <c r="I82" s="64">
        <f>IFERROR(VLOOKUP(B82,新人戦!$R:$T,3,FALSE),0)</f>
        <v>0</v>
      </c>
      <c r="J82" s="61">
        <f t="shared" si="5"/>
        <v>0</v>
      </c>
    </row>
    <row r="83" spans="1:10">
      <c r="A83" s="59">
        <f t="shared" si="4"/>
        <v>67</v>
      </c>
      <c r="B83" s="89" t="str">
        <f>選手!G26</f>
        <v>濵口 亮太</v>
      </c>
      <c r="C83" s="64" t="str">
        <f>IFERROR(VLOOKUP(B83,選手!$G:$I,2,FALSE),"")</f>
        <v>関西大学</v>
      </c>
      <c r="D83" s="64">
        <f>IFERROR(VLOOKUP(B83,選手!$G:$I,3,FALSE),"")</f>
        <v>2</v>
      </c>
      <c r="E83" s="64">
        <f>IFERROR(VLOOKUP(B83,春関!$R:$T,3,FALSE),0)</f>
        <v>0</v>
      </c>
      <c r="F83" s="64">
        <f>IFERROR(VLOOKUP(B83,西日本!$R:$T,3,FALSE),0)</f>
        <v>0</v>
      </c>
      <c r="G83" s="64">
        <f>IFERROR(VLOOKUP(B83,秋関!$R:$T,3,FALSE),0)</f>
        <v>0</v>
      </c>
      <c r="H83" s="61">
        <f>IFERROR(VLOOKUP(B83,インカレ!$R:$T,3,FALSE),0)</f>
        <v>0</v>
      </c>
      <c r="I83" s="64">
        <f>IFERROR(VLOOKUP(B83,新人戦!$R:$T,3,FALSE),0)</f>
        <v>0</v>
      </c>
      <c r="J83" s="61">
        <f t="shared" si="5"/>
        <v>0</v>
      </c>
    </row>
    <row r="84" spans="1:10">
      <c r="A84" s="59">
        <f t="shared" si="4"/>
        <v>67</v>
      </c>
      <c r="B84" s="89" t="str">
        <f>選手!G27</f>
        <v>松浦 悠斗</v>
      </c>
      <c r="C84" s="64" t="str">
        <f>IFERROR(VLOOKUP(B84,選手!$G:$I,2,FALSE),"")</f>
        <v>関西大学</v>
      </c>
      <c r="D84" s="64">
        <f>IFERROR(VLOOKUP(B84,選手!$G:$I,3,FALSE),"")</f>
        <v>2</v>
      </c>
      <c r="E84" s="64">
        <f>IFERROR(VLOOKUP(B84,春関!$R:$T,3,FALSE),0)</f>
        <v>0</v>
      </c>
      <c r="F84" s="64">
        <f>IFERROR(VLOOKUP(B84,西日本!$R:$T,3,FALSE),0)</f>
        <v>0</v>
      </c>
      <c r="G84" s="64">
        <f>IFERROR(VLOOKUP(B84,秋関!$R:$T,3,FALSE),0)</f>
        <v>0</v>
      </c>
      <c r="H84" s="61">
        <f>IFERROR(VLOOKUP(B84,インカレ!$R:$T,3,FALSE),0)</f>
        <v>0</v>
      </c>
      <c r="I84" s="64">
        <f>IFERROR(VLOOKUP(B84,新人戦!$R:$T,3,FALSE),0)</f>
        <v>0</v>
      </c>
      <c r="J84" s="61">
        <f t="shared" si="5"/>
        <v>0</v>
      </c>
    </row>
    <row r="85" spans="1:10">
      <c r="A85" s="59">
        <f t="shared" si="4"/>
        <v>67</v>
      </c>
      <c r="B85" s="89" t="str">
        <f>選手!G28</f>
        <v>山田 崇太</v>
      </c>
      <c r="C85" s="64" t="str">
        <f>IFERROR(VLOOKUP(B85,選手!$G:$I,2,FALSE),"")</f>
        <v>関西大学</v>
      </c>
      <c r="D85" s="64">
        <f>IFERROR(VLOOKUP(B85,選手!$G:$I,3,FALSE),"")</f>
        <v>2</v>
      </c>
      <c r="E85" s="64">
        <f>IFERROR(VLOOKUP(B85,春関!$R:$T,3,FALSE),0)</f>
        <v>0</v>
      </c>
      <c r="F85" s="64">
        <f>IFERROR(VLOOKUP(B85,西日本!$R:$T,3,FALSE),0)</f>
        <v>0</v>
      </c>
      <c r="G85" s="64">
        <f>IFERROR(VLOOKUP(B85,秋関!$R:$T,3,FALSE),0)</f>
        <v>0</v>
      </c>
      <c r="H85" s="61">
        <f>IFERROR(VLOOKUP(B85,インカレ!$R:$T,3,FALSE),0)</f>
        <v>0</v>
      </c>
      <c r="I85" s="64">
        <f>IFERROR(VLOOKUP(B85,新人戦!$R:$T,3,FALSE),0)</f>
        <v>0</v>
      </c>
      <c r="J85" s="61">
        <f t="shared" si="5"/>
        <v>0</v>
      </c>
    </row>
    <row r="86" spans="1:10">
      <c r="A86" s="59">
        <f t="shared" si="4"/>
        <v>67</v>
      </c>
      <c r="B86" s="89" t="str">
        <f>選手!G29</f>
        <v>大畑 賞真</v>
      </c>
      <c r="C86" s="64" t="str">
        <f>IFERROR(VLOOKUP(B86,選手!$G:$I,2,FALSE),"")</f>
        <v>関西大学</v>
      </c>
      <c r="D86" s="64">
        <f>IFERROR(VLOOKUP(B86,選手!$G:$I,3,FALSE),"")</f>
        <v>3</v>
      </c>
      <c r="E86" s="64">
        <f>IFERROR(VLOOKUP(B86,春関!$R:$T,3,FALSE),0)</f>
        <v>0</v>
      </c>
      <c r="F86" s="64">
        <f>IFERROR(VLOOKUP(B86,西日本!$R:$T,3,FALSE),0)</f>
        <v>0</v>
      </c>
      <c r="G86" s="64">
        <f>IFERROR(VLOOKUP(B86,秋関!$R:$T,3,FALSE),0)</f>
        <v>0</v>
      </c>
      <c r="H86" s="61">
        <f>IFERROR(VLOOKUP(B86,インカレ!$R:$T,3,FALSE),0)</f>
        <v>0</v>
      </c>
      <c r="I86" s="64">
        <f>IFERROR(VLOOKUP(B86,新人戦!$R:$T,3,FALSE),0)</f>
        <v>0</v>
      </c>
      <c r="J86" s="61">
        <f t="shared" si="5"/>
        <v>0</v>
      </c>
    </row>
    <row r="87" spans="1:10">
      <c r="A87" s="59">
        <f t="shared" si="4"/>
        <v>67</v>
      </c>
      <c r="B87" s="89" t="str">
        <f>選手!G31</f>
        <v>硎屋 友汰</v>
      </c>
      <c r="C87" s="64" t="str">
        <f>IFERROR(VLOOKUP(B87,選手!$G:$I,2,FALSE),"")</f>
        <v>京都産業大学</v>
      </c>
      <c r="D87" s="64">
        <f>IFERROR(VLOOKUP(B87,選手!$G:$I,3,FALSE),"")</f>
        <v>4</v>
      </c>
      <c r="E87" s="64">
        <f>IFERROR(VLOOKUP(B87,春関!$R:$T,3,FALSE),0)</f>
        <v>0</v>
      </c>
      <c r="F87" s="64">
        <f>IFERROR(VLOOKUP(B87,西日本!$R:$T,3,FALSE),0)</f>
        <v>0</v>
      </c>
      <c r="G87" s="64">
        <f>IFERROR(VLOOKUP(B87,秋関!$R:$T,3,FALSE),0)</f>
        <v>0</v>
      </c>
      <c r="H87" s="61">
        <f>IFERROR(VLOOKUP(B87,インカレ!$R:$T,3,FALSE),0)</f>
        <v>0</v>
      </c>
      <c r="I87" s="64">
        <f>IFERROR(VLOOKUP(B87,新人戦!$R:$T,3,FALSE),0)</f>
        <v>0</v>
      </c>
      <c r="J87" s="61">
        <f t="shared" si="5"/>
        <v>0</v>
      </c>
    </row>
    <row r="88" spans="1:10">
      <c r="A88" s="59">
        <f t="shared" si="4"/>
        <v>67</v>
      </c>
      <c r="B88" s="89" t="str">
        <f>選手!G33</f>
        <v>森本 武生</v>
      </c>
      <c r="C88" s="64" t="str">
        <f>IFERROR(VLOOKUP(B88,選手!$G:$I,2,FALSE),"")</f>
        <v>京都産業大学</v>
      </c>
      <c r="D88" s="64">
        <f>IFERROR(VLOOKUP(B88,選手!$G:$I,3,FALSE),"")</f>
        <v>4</v>
      </c>
      <c r="E88" s="64">
        <f>IFERROR(VLOOKUP(B88,春関!$R:$T,3,FALSE),0)</f>
        <v>0</v>
      </c>
      <c r="F88" s="64">
        <f>IFERROR(VLOOKUP(B88,西日本!$R:$T,3,FALSE),0)</f>
        <v>0</v>
      </c>
      <c r="G88" s="64">
        <f>IFERROR(VLOOKUP(B88,秋関!$R:$T,3,FALSE),0)</f>
        <v>0</v>
      </c>
      <c r="H88" s="61">
        <f>IFERROR(VLOOKUP(B88,インカレ!$R:$T,3,FALSE),0)</f>
        <v>0</v>
      </c>
      <c r="I88" s="64">
        <f>IFERROR(VLOOKUP(B88,新人戦!$R:$T,3,FALSE),0)</f>
        <v>0</v>
      </c>
      <c r="J88" s="61">
        <f t="shared" si="5"/>
        <v>0</v>
      </c>
    </row>
    <row r="89" spans="1:10">
      <c r="A89" s="59">
        <f t="shared" si="4"/>
        <v>67</v>
      </c>
      <c r="B89" s="89" t="str">
        <f>選手!G34</f>
        <v>岩﨑 泰輝</v>
      </c>
      <c r="C89" s="64" t="str">
        <f>IFERROR(VLOOKUP(B89,選手!$G:$I,2,FALSE),"")</f>
        <v>京都産業大学</v>
      </c>
      <c r="D89" s="64">
        <f>IFERROR(VLOOKUP(B89,選手!$G:$I,3,FALSE),"")</f>
        <v>3</v>
      </c>
      <c r="E89" s="64">
        <f>IFERROR(VLOOKUP(B89,春関!$R:$T,3,FALSE),0)</f>
        <v>0</v>
      </c>
      <c r="F89" s="64">
        <f>IFERROR(VLOOKUP(B89,西日本!$R:$T,3,FALSE),0)</f>
        <v>0</v>
      </c>
      <c r="G89" s="64">
        <f>IFERROR(VLOOKUP(B89,秋関!$R:$T,3,FALSE),0)</f>
        <v>0</v>
      </c>
      <c r="H89" s="61">
        <f>IFERROR(VLOOKUP(B89,インカレ!$R:$T,3,FALSE),0)</f>
        <v>0</v>
      </c>
      <c r="I89" s="64">
        <f>IFERROR(VLOOKUP(B89,新人戦!$R:$T,3,FALSE),0)</f>
        <v>0</v>
      </c>
      <c r="J89" s="61">
        <f t="shared" si="5"/>
        <v>0</v>
      </c>
    </row>
    <row r="90" spans="1:10">
      <c r="A90" s="59">
        <f t="shared" si="4"/>
        <v>67</v>
      </c>
      <c r="B90" s="89" t="str">
        <f>選手!G36</f>
        <v>清水 瑛音</v>
      </c>
      <c r="C90" s="64" t="str">
        <f>IFERROR(VLOOKUP(B90,選手!$G:$I,2,FALSE),"")</f>
        <v>京都産業大学</v>
      </c>
      <c r="D90" s="64">
        <f>IFERROR(VLOOKUP(B90,選手!$G:$I,3,FALSE),"")</f>
        <v>3</v>
      </c>
      <c r="E90" s="64">
        <f>IFERROR(VLOOKUP(B90,春関!$R:$T,3,FALSE),0)</f>
        <v>0</v>
      </c>
      <c r="F90" s="64">
        <f>IFERROR(VLOOKUP(B90,西日本!$R:$T,3,FALSE),0)</f>
        <v>0</v>
      </c>
      <c r="G90" s="64">
        <f>IFERROR(VLOOKUP(B90,秋関!$R:$T,3,FALSE),0)</f>
        <v>0</v>
      </c>
      <c r="H90" s="61">
        <f>IFERROR(VLOOKUP(B90,インカレ!$R:$T,3,FALSE),0)</f>
        <v>0</v>
      </c>
      <c r="I90" s="64">
        <f>IFERROR(VLOOKUP(B90,新人戦!$R:$T,3,FALSE),0)</f>
        <v>0</v>
      </c>
      <c r="J90" s="61">
        <f t="shared" si="5"/>
        <v>0</v>
      </c>
    </row>
    <row r="91" spans="1:10">
      <c r="A91" s="59">
        <f t="shared" si="4"/>
        <v>67</v>
      </c>
      <c r="B91" s="89" t="str">
        <f>選手!G37</f>
        <v>杉村 浩幸</v>
      </c>
      <c r="C91" s="64" t="str">
        <f>IFERROR(VLOOKUP(B91,選手!$G:$I,2,FALSE),"")</f>
        <v>京都産業大学</v>
      </c>
      <c r="D91" s="64">
        <f>IFERROR(VLOOKUP(B91,選手!$G:$I,3,FALSE),"")</f>
        <v>3</v>
      </c>
      <c r="E91" s="64">
        <f>IFERROR(VLOOKUP(B91,春関!$R:$T,3,FALSE),0)</f>
        <v>0</v>
      </c>
      <c r="F91" s="64">
        <f>IFERROR(VLOOKUP(B91,西日本!$R:$T,3,FALSE),0)</f>
        <v>0</v>
      </c>
      <c r="G91" s="64">
        <f>IFERROR(VLOOKUP(B91,秋関!$R:$T,3,FALSE),0)</f>
        <v>0</v>
      </c>
      <c r="H91" s="61">
        <f>IFERROR(VLOOKUP(B91,インカレ!$R:$T,3,FALSE),0)</f>
        <v>0</v>
      </c>
      <c r="I91" s="64">
        <f>IFERROR(VLOOKUP(B91,新人戦!$R:$T,3,FALSE),0)</f>
        <v>0</v>
      </c>
      <c r="J91" s="61">
        <f t="shared" si="5"/>
        <v>0</v>
      </c>
    </row>
    <row r="92" spans="1:10">
      <c r="A92" s="59">
        <f t="shared" si="4"/>
        <v>67</v>
      </c>
      <c r="B92" s="89" t="str">
        <f>選手!G39</f>
        <v>山下 虎太郎</v>
      </c>
      <c r="C92" s="64" t="str">
        <f>IFERROR(VLOOKUP(B92,選手!$G:$I,2,FALSE),"")</f>
        <v>京都産業大学</v>
      </c>
      <c r="D92" s="64">
        <f>IFERROR(VLOOKUP(B92,選手!$G:$I,3,FALSE),"")</f>
        <v>3</v>
      </c>
      <c r="E92" s="64">
        <f>IFERROR(VLOOKUP(B92,春関!$R:$T,3,FALSE),0)</f>
        <v>0</v>
      </c>
      <c r="F92" s="64">
        <f>IFERROR(VLOOKUP(B92,西日本!$R:$T,3,FALSE),0)</f>
        <v>0</v>
      </c>
      <c r="G92" s="64">
        <f>IFERROR(VLOOKUP(B92,秋関!$R:$T,3,FALSE),0)</f>
        <v>0</v>
      </c>
      <c r="H92" s="61">
        <f>IFERROR(VLOOKUP(B92,インカレ!$R:$T,3,FALSE),0)</f>
        <v>0</v>
      </c>
      <c r="I92" s="64">
        <f>IFERROR(VLOOKUP(B92,新人戦!$R:$T,3,FALSE),0)</f>
        <v>0</v>
      </c>
      <c r="J92" s="61">
        <f t="shared" si="5"/>
        <v>0</v>
      </c>
    </row>
    <row r="93" spans="1:10">
      <c r="A93" s="59">
        <f t="shared" si="4"/>
        <v>67</v>
      </c>
      <c r="B93" s="89" t="str">
        <f>選手!G41</f>
        <v>梶野 風人</v>
      </c>
      <c r="C93" s="64" t="str">
        <f>IFERROR(VLOOKUP(B93,選手!$G:$I,2,FALSE),"")</f>
        <v>京都産業大学</v>
      </c>
      <c r="D93" s="64">
        <f>IFERROR(VLOOKUP(B93,選手!$G:$I,3,FALSE),"")</f>
        <v>2</v>
      </c>
      <c r="E93" s="64">
        <f>IFERROR(VLOOKUP(B93,春関!$R:$T,3,FALSE),0)</f>
        <v>0</v>
      </c>
      <c r="F93" s="64">
        <f>IFERROR(VLOOKUP(B93,西日本!$R:$T,3,FALSE),0)</f>
        <v>0</v>
      </c>
      <c r="G93" s="64">
        <f>IFERROR(VLOOKUP(B93,秋関!$R:$T,3,FALSE),0)</f>
        <v>0</v>
      </c>
      <c r="H93" s="61">
        <f>IFERROR(VLOOKUP(B93,インカレ!$R:$T,3,FALSE),0)</f>
        <v>0</v>
      </c>
      <c r="I93" s="64">
        <f>IFERROR(VLOOKUP(B93,新人戦!$R:$T,3,FALSE),0)</f>
        <v>0</v>
      </c>
      <c r="J93" s="61">
        <f t="shared" si="5"/>
        <v>0</v>
      </c>
    </row>
    <row r="94" spans="1:10">
      <c r="A94" s="59">
        <f t="shared" si="4"/>
        <v>67</v>
      </c>
      <c r="B94" s="89" t="str">
        <f>選手!G45</f>
        <v>水谷 駆</v>
      </c>
      <c r="C94" s="64" t="str">
        <f>IFERROR(VLOOKUP(B94,選手!$G:$I,2,FALSE),"")</f>
        <v>京都産業大学</v>
      </c>
      <c r="D94" s="64">
        <f>IFERROR(VLOOKUP(B94,選手!$G:$I,3,FALSE),"")</f>
        <v>2</v>
      </c>
      <c r="E94" s="64">
        <f>IFERROR(VLOOKUP(B94,春関!$R:$T,3,FALSE),0)</f>
        <v>0</v>
      </c>
      <c r="F94" s="64">
        <f>IFERROR(VLOOKUP(B94,西日本!$R:$T,3,FALSE),0)</f>
        <v>0</v>
      </c>
      <c r="G94" s="64">
        <f>IFERROR(VLOOKUP(B94,秋関!$R:$T,3,FALSE),0)</f>
        <v>0</v>
      </c>
      <c r="H94" s="61">
        <f>IFERROR(VLOOKUP(B94,インカレ!$R:$T,3,FALSE),0)</f>
        <v>0</v>
      </c>
      <c r="I94" s="64">
        <f>IFERROR(VLOOKUP(B94,新人戦!$R:$T,3,FALSE),0)</f>
        <v>0</v>
      </c>
      <c r="J94" s="61">
        <f t="shared" si="5"/>
        <v>0</v>
      </c>
    </row>
    <row r="95" spans="1:10">
      <c r="A95" s="59">
        <f t="shared" si="4"/>
        <v>67</v>
      </c>
      <c r="B95" s="89" t="str">
        <f>選手!G46</f>
        <v>道上 晴斗</v>
      </c>
      <c r="C95" s="64" t="str">
        <f>IFERROR(VLOOKUP(B95,選手!$G:$I,2,FALSE),"")</f>
        <v>京都産業大学</v>
      </c>
      <c r="D95" s="64">
        <f>IFERROR(VLOOKUP(B95,選手!$G:$I,3,FALSE),"")</f>
        <v>2</v>
      </c>
      <c r="E95" s="64">
        <f>IFERROR(VLOOKUP(B95,春関!$R:$T,3,FALSE),0)</f>
        <v>0</v>
      </c>
      <c r="F95" s="64">
        <f>IFERROR(VLOOKUP(B95,西日本!$R:$T,3,FALSE),0)</f>
        <v>0</v>
      </c>
      <c r="G95" s="64">
        <f>IFERROR(VLOOKUP(B95,秋関!$R:$T,3,FALSE),0)</f>
        <v>0</v>
      </c>
      <c r="H95" s="61">
        <f>IFERROR(VLOOKUP(B95,インカレ!$R:$T,3,FALSE),0)</f>
        <v>0</v>
      </c>
      <c r="I95" s="64">
        <f>IFERROR(VLOOKUP(B95,新人戦!$R:$T,3,FALSE),0)</f>
        <v>0</v>
      </c>
      <c r="J95" s="61">
        <f t="shared" si="5"/>
        <v>0</v>
      </c>
    </row>
    <row r="96" spans="1:10">
      <c r="A96" s="59">
        <f t="shared" si="4"/>
        <v>67</v>
      </c>
      <c r="B96" s="89" t="str">
        <f>選手!G48</f>
        <v>佐久間 隼人</v>
      </c>
      <c r="C96" s="64" t="str">
        <f>IFERROR(VLOOKUP(B96,選手!$G:$I,2,FALSE),"")</f>
        <v>京都先端科学大学</v>
      </c>
      <c r="D96" s="64">
        <f>IFERROR(VLOOKUP(B96,選手!$G:$I,3,FALSE),"")</f>
        <v>1</v>
      </c>
      <c r="E96" s="64">
        <f>IFERROR(VLOOKUP(B96,春関!$R:$T,3,FALSE),0)</f>
        <v>0</v>
      </c>
      <c r="F96" s="64">
        <f>IFERROR(VLOOKUP(B96,西日本!$R:$T,3,FALSE),0)</f>
        <v>0</v>
      </c>
      <c r="G96" s="64">
        <f>IFERROR(VLOOKUP(B96,秋関!$R:$T,3,FALSE),0)</f>
        <v>0</v>
      </c>
      <c r="H96" s="61">
        <f>IFERROR(VLOOKUP(B96,インカレ!$R:$T,3,FALSE),0)</f>
        <v>0</v>
      </c>
      <c r="I96" s="64">
        <f>IFERROR(VLOOKUP(B96,新人戦!$R:$T,3,FALSE),0)</f>
        <v>0</v>
      </c>
      <c r="J96" s="61">
        <f t="shared" si="5"/>
        <v>0</v>
      </c>
    </row>
    <row r="97" spans="1:10">
      <c r="A97" s="59">
        <f t="shared" si="4"/>
        <v>67</v>
      </c>
      <c r="B97" s="89" t="str">
        <f>選手!G49</f>
        <v>荒木 大</v>
      </c>
      <c r="C97" s="64" t="str">
        <f>IFERROR(VLOOKUP(B97,選手!$G:$I,2,FALSE),"")</f>
        <v>京都大学</v>
      </c>
      <c r="D97" s="64">
        <f>IFERROR(VLOOKUP(B97,選手!$G:$I,3,FALSE),"")</f>
        <v>3</v>
      </c>
      <c r="E97" s="64">
        <f>IFERROR(VLOOKUP(B97,春関!$R:$T,3,FALSE),0)</f>
        <v>0</v>
      </c>
      <c r="F97" s="64">
        <f>IFERROR(VLOOKUP(B97,西日本!$R:$T,3,FALSE),0)</f>
        <v>0</v>
      </c>
      <c r="G97" s="64">
        <f>IFERROR(VLOOKUP(B97,秋関!$R:$T,3,FALSE),0)</f>
        <v>0</v>
      </c>
      <c r="H97" s="61">
        <f>IFERROR(VLOOKUP(B97,インカレ!$R:$T,3,FALSE),0)</f>
        <v>0</v>
      </c>
      <c r="I97" s="64">
        <f>IFERROR(VLOOKUP(B97,新人戦!$R:$T,3,FALSE),0)</f>
        <v>0</v>
      </c>
      <c r="J97" s="61">
        <f t="shared" si="5"/>
        <v>0</v>
      </c>
    </row>
    <row r="98" spans="1:10">
      <c r="A98" s="59">
        <f t="shared" ref="A98:A129" si="6">RANK($J98,$J:$J)</f>
        <v>67</v>
      </c>
      <c r="B98" s="89" t="str">
        <f>選手!G50</f>
        <v>飯田 廉澄</v>
      </c>
      <c r="C98" s="64" t="str">
        <f>IFERROR(VLOOKUP(B98,選手!$G:$I,2,FALSE),"")</f>
        <v>京都大学</v>
      </c>
      <c r="D98" s="64">
        <f>IFERROR(VLOOKUP(B98,選手!$G:$I,3,FALSE),"")</f>
        <v>2</v>
      </c>
      <c r="E98" s="64">
        <f>IFERROR(VLOOKUP(B98,春関!$R:$T,3,FALSE),0)</f>
        <v>0</v>
      </c>
      <c r="F98" s="64">
        <f>IFERROR(VLOOKUP(B98,西日本!$R:$T,3,FALSE),0)</f>
        <v>0</v>
      </c>
      <c r="G98" s="64">
        <f>IFERROR(VLOOKUP(B98,秋関!$R:$T,3,FALSE),0)</f>
        <v>0</v>
      </c>
      <c r="H98" s="61">
        <f>IFERROR(VLOOKUP(B98,インカレ!$R:$T,3,FALSE),0)</f>
        <v>0</v>
      </c>
      <c r="I98" s="64">
        <f>IFERROR(VLOOKUP(B98,新人戦!$R:$T,3,FALSE),0)</f>
        <v>0</v>
      </c>
      <c r="J98" s="61">
        <f t="shared" ref="J98:J129" si="7">LARGE(E98:I98,1)+LARGE(E98:I98,2)</f>
        <v>0</v>
      </c>
    </row>
    <row r="99" spans="1:10">
      <c r="A99" s="59">
        <f t="shared" si="6"/>
        <v>67</v>
      </c>
      <c r="B99" s="89" t="str">
        <f>選手!G51</f>
        <v>稲田 旺輝</v>
      </c>
      <c r="C99" s="64" t="str">
        <f>IFERROR(VLOOKUP(B99,選手!$G:$I,2,FALSE),"")</f>
        <v>京都大学</v>
      </c>
      <c r="D99" s="64">
        <f>IFERROR(VLOOKUP(B99,選手!$G:$I,3,FALSE),"")</f>
        <v>2</v>
      </c>
      <c r="E99" s="64">
        <f>IFERROR(VLOOKUP(B99,春関!$R:$T,3,FALSE),0)</f>
        <v>0</v>
      </c>
      <c r="F99" s="64">
        <f>IFERROR(VLOOKUP(B99,西日本!$R:$T,3,FALSE),0)</f>
        <v>0</v>
      </c>
      <c r="G99" s="64">
        <f>IFERROR(VLOOKUP(B99,秋関!$R:$T,3,FALSE),0)</f>
        <v>0</v>
      </c>
      <c r="H99" s="61">
        <f>IFERROR(VLOOKUP(B99,インカレ!$R:$T,3,FALSE),0)</f>
        <v>0</v>
      </c>
      <c r="I99" s="64">
        <f>IFERROR(VLOOKUP(B99,新人戦!$R:$T,3,FALSE),0)</f>
        <v>0</v>
      </c>
      <c r="J99" s="61">
        <f t="shared" si="7"/>
        <v>0</v>
      </c>
    </row>
    <row r="100" spans="1:10">
      <c r="A100" s="59">
        <f t="shared" si="6"/>
        <v>67</v>
      </c>
      <c r="B100" s="89" t="str">
        <f>選手!G52</f>
        <v>稲葉 慎司</v>
      </c>
      <c r="C100" s="64" t="str">
        <f>IFERROR(VLOOKUP(B100,選手!$G:$I,2,FALSE),"")</f>
        <v>京都大学</v>
      </c>
      <c r="D100" s="64">
        <f>IFERROR(VLOOKUP(B100,選手!$G:$I,3,FALSE),"")</f>
        <v>3</v>
      </c>
      <c r="E100" s="64">
        <f>IFERROR(VLOOKUP(B100,春関!$R:$T,3,FALSE),0)</f>
        <v>0</v>
      </c>
      <c r="F100" s="64">
        <f>IFERROR(VLOOKUP(B100,西日本!$R:$T,3,FALSE),0)</f>
        <v>0</v>
      </c>
      <c r="G100" s="64">
        <f>IFERROR(VLOOKUP(B100,秋関!$R:$T,3,FALSE),0)</f>
        <v>0</v>
      </c>
      <c r="H100" s="61">
        <f>IFERROR(VLOOKUP(B100,インカレ!$R:$T,3,FALSE),0)</f>
        <v>0</v>
      </c>
      <c r="I100" s="64">
        <f>IFERROR(VLOOKUP(B100,新人戦!$R:$T,3,FALSE),0)</f>
        <v>0</v>
      </c>
      <c r="J100" s="61">
        <f t="shared" si="7"/>
        <v>0</v>
      </c>
    </row>
    <row r="101" spans="1:10">
      <c r="A101" s="59">
        <f t="shared" si="6"/>
        <v>67</v>
      </c>
      <c r="B101" s="89" t="str">
        <f>選手!G53</f>
        <v>岩岡 侑汰</v>
      </c>
      <c r="C101" s="64" t="str">
        <f>IFERROR(VLOOKUP(B101,選手!$G:$I,2,FALSE),"")</f>
        <v>京都大学</v>
      </c>
      <c r="D101" s="64">
        <f>IFERROR(VLOOKUP(B101,選手!$G:$I,3,FALSE),"")</f>
        <v>4</v>
      </c>
      <c r="E101" s="64">
        <f>IFERROR(VLOOKUP(B101,春関!$R:$T,3,FALSE),0)</f>
        <v>0</v>
      </c>
      <c r="F101" s="64">
        <f>IFERROR(VLOOKUP(B101,西日本!$R:$T,3,FALSE),0)</f>
        <v>0</v>
      </c>
      <c r="G101" s="64">
        <f>IFERROR(VLOOKUP(B101,秋関!$R:$T,3,FALSE),0)</f>
        <v>0</v>
      </c>
      <c r="H101" s="61">
        <f>IFERROR(VLOOKUP(B101,インカレ!$R:$T,3,FALSE),0)</f>
        <v>0</v>
      </c>
      <c r="I101" s="64">
        <f>IFERROR(VLOOKUP(B101,新人戦!$R:$T,3,FALSE),0)</f>
        <v>0</v>
      </c>
      <c r="J101" s="61">
        <f t="shared" si="7"/>
        <v>0</v>
      </c>
    </row>
    <row r="102" spans="1:10">
      <c r="A102" s="59">
        <f t="shared" si="6"/>
        <v>67</v>
      </c>
      <c r="B102" s="89" t="str">
        <f>選手!G55</f>
        <v>川口 龍輝</v>
      </c>
      <c r="C102" s="64" t="str">
        <f>IFERROR(VLOOKUP(B102,選手!$G:$I,2,FALSE),"")</f>
        <v>京都大学</v>
      </c>
      <c r="D102" s="64">
        <f>IFERROR(VLOOKUP(B102,選手!$G:$I,3,FALSE),"")</f>
        <v>1</v>
      </c>
      <c r="E102" s="64">
        <f>IFERROR(VLOOKUP(B102,春関!$R:$T,3,FALSE),0)</f>
        <v>0</v>
      </c>
      <c r="F102" s="64">
        <f>IFERROR(VLOOKUP(B102,西日本!$R:$T,3,FALSE),0)</f>
        <v>0</v>
      </c>
      <c r="G102" s="64">
        <f>IFERROR(VLOOKUP(B102,秋関!$R:$T,3,FALSE),0)</f>
        <v>0</v>
      </c>
      <c r="H102" s="61">
        <f>IFERROR(VLOOKUP(B102,インカレ!$R:$T,3,FALSE),0)</f>
        <v>0</v>
      </c>
      <c r="I102" s="64">
        <f>IFERROR(VLOOKUP(B102,新人戦!$R:$T,3,FALSE),0)</f>
        <v>0</v>
      </c>
      <c r="J102" s="61">
        <f t="shared" si="7"/>
        <v>0</v>
      </c>
    </row>
    <row r="103" spans="1:10">
      <c r="A103" s="59">
        <f t="shared" si="6"/>
        <v>67</v>
      </c>
      <c r="B103" s="89" t="str">
        <f>選手!G56</f>
        <v>神社 弘明</v>
      </c>
      <c r="C103" s="64" t="str">
        <f>IFERROR(VLOOKUP(B103,選手!$G:$I,2,FALSE),"")</f>
        <v>京都大学</v>
      </c>
      <c r="D103" s="64">
        <f>IFERROR(VLOOKUP(B103,選手!$G:$I,3,FALSE),"")</f>
        <v>1</v>
      </c>
      <c r="E103" s="64">
        <f>IFERROR(VLOOKUP(B103,春関!$R:$T,3,FALSE),0)</f>
        <v>0</v>
      </c>
      <c r="F103" s="64">
        <f>IFERROR(VLOOKUP(B103,西日本!$R:$T,3,FALSE),0)</f>
        <v>0</v>
      </c>
      <c r="G103" s="64">
        <f>IFERROR(VLOOKUP(B103,秋関!$R:$T,3,FALSE),0)</f>
        <v>0</v>
      </c>
      <c r="H103" s="61">
        <f>IFERROR(VLOOKUP(B103,インカレ!$R:$T,3,FALSE),0)</f>
        <v>0</v>
      </c>
      <c r="I103" s="64">
        <f>IFERROR(VLOOKUP(B103,新人戦!$R:$T,3,FALSE),0)</f>
        <v>0</v>
      </c>
      <c r="J103" s="61">
        <f t="shared" si="7"/>
        <v>0</v>
      </c>
    </row>
    <row r="104" spans="1:10">
      <c r="A104" s="59">
        <f t="shared" si="6"/>
        <v>67</v>
      </c>
      <c r="B104" s="89" t="str">
        <f>選手!G57</f>
        <v>久徳 正禄</v>
      </c>
      <c r="C104" s="64" t="str">
        <f>IFERROR(VLOOKUP(B104,選手!$G:$I,2,FALSE),"")</f>
        <v>京都大学</v>
      </c>
      <c r="D104" s="64">
        <f>IFERROR(VLOOKUP(B104,選手!$G:$I,3,FALSE),"")</f>
        <v>3</v>
      </c>
      <c r="E104" s="64">
        <f>IFERROR(VLOOKUP(B104,春関!$R:$T,3,FALSE),0)</f>
        <v>0</v>
      </c>
      <c r="F104" s="64">
        <f>IFERROR(VLOOKUP(B104,西日本!$R:$T,3,FALSE),0)</f>
        <v>0</v>
      </c>
      <c r="G104" s="64">
        <f>IFERROR(VLOOKUP(B104,秋関!$R:$T,3,FALSE),0)</f>
        <v>0</v>
      </c>
      <c r="H104" s="61">
        <f>IFERROR(VLOOKUP(B104,インカレ!$R:$T,3,FALSE),0)</f>
        <v>0</v>
      </c>
      <c r="I104" s="64">
        <f>IFERROR(VLOOKUP(B104,新人戦!$R:$T,3,FALSE),0)</f>
        <v>0</v>
      </c>
      <c r="J104" s="61">
        <f t="shared" si="7"/>
        <v>0</v>
      </c>
    </row>
    <row r="105" spans="1:10">
      <c r="A105" s="59">
        <f t="shared" si="6"/>
        <v>67</v>
      </c>
      <c r="B105" s="89" t="str">
        <f>選手!G58</f>
        <v>葛谷 滝人</v>
      </c>
      <c r="C105" s="64" t="str">
        <f>IFERROR(VLOOKUP(B105,選手!$G:$I,2,FALSE),"")</f>
        <v>京都大学</v>
      </c>
      <c r="D105" s="64">
        <f>IFERROR(VLOOKUP(B105,選手!$G:$I,3,FALSE),"")</f>
        <v>2</v>
      </c>
      <c r="E105" s="64">
        <f>IFERROR(VLOOKUP(B105,春関!$R:$T,3,FALSE),0)</f>
        <v>0</v>
      </c>
      <c r="F105" s="64">
        <f>IFERROR(VLOOKUP(B105,西日本!$R:$T,3,FALSE),0)</f>
        <v>0</v>
      </c>
      <c r="G105" s="64">
        <f>IFERROR(VLOOKUP(B105,秋関!$R:$T,3,FALSE),0)</f>
        <v>0</v>
      </c>
      <c r="H105" s="61">
        <f>IFERROR(VLOOKUP(B105,インカレ!$R:$T,3,FALSE),0)</f>
        <v>0</v>
      </c>
      <c r="I105" s="64">
        <f>IFERROR(VLOOKUP(B105,新人戦!$R:$T,3,FALSE),0)</f>
        <v>0</v>
      </c>
      <c r="J105" s="61">
        <f t="shared" si="7"/>
        <v>0</v>
      </c>
    </row>
    <row r="106" spans="1:10">
      <c r="A106" s="59">
        <f t="shared" si="6"/>
        <v>67</v>
      </c>
      <c r="B106" s="89" t="str">
        <f>選手!G60</f>
        <v>佐々木 唯照</v>
      </c>
      <c r="C106" s="64" t="str">
        <f>IFERROR(VLOOKUP(B106,選手!$G:$I,2,FALSE),"")</f>
        <v>京都大学</v>
      </c>
      <c r="D106" s="64">
        <f>IFERROR(VLOOKUP(B106,選手!$G:$I,3,FALSE),"")</f>
        <v>1</v>
      </c>
      <c r="E106" s="64">
        <f>IFERROR(VLOOKUP(B106,春関!$R:$T,3,FALSE),0)</f>
        <v>0</v>
      </c>
      <c r="F106" s="64">
        <f>IFERROR(VLOOKUP(B106,西日本!$R:$T,3,FALSE),0)</f>
        <v>0</v>
      </c>
      <c r="G106" s="64">
        <f>IFERROR(VLOOKUP(B106,秋関!$R:$T,3,FALSE),0)</f>
        <v>0</v>
      </c>
      <c r="H106" s="61">
        <f>IFERROR(VLOOKUP(B106,インカレ!$R:$T,3,FALSE),0)</f>
        <v>0</v>
      </c>
      <c r="I106" s="64">
        <f>IFERROR(VLOOKUP(B106,新人戦!$R:$T,3,FALSE),0)</f>
        <v>0</v>
      </c>
      <c r="J106" s="61">
        <f t="shared" si="7"/>
        <v>0</v>
      </c>
    </row>
    <row r="107" spans="1:10">
      <c r="A107" s="59">
        <f t="shared" si="6"/>
        <v>67</v>
      </c>
      <c r="B107" s="89" t="str">
        <f>選手!G61</f>
        <v>高橋 晴人</v>
      </c>
      <c r="C107" s="64" t="str">
        <f>IFERROR(VLOOKUP(B107,選手!$G:$I,2,FALSE),"")</f>
        <v>京都大学</v>
      </c>
      <c r="D107" s="64">
        <f>IFERROR(VLOOKUP(B107,選手!$G:$I,3,FALSE),"")</f>
        <v>1</v>
      </c>
      <c r="E107" s="64">
        <f>IFERROR(VLOOKUP(B107,春関!$R:$T,3,FALSE),0)</f>
        <v>0</v>
      </c>
      <c r="F107" s="64">
        <f>IFERROR(VLOOKUP(B107,西日本!$R:$T,3,FALSE),0)</f>
        <v>0</v>
      </c>
      <c r="G107" s="64">
        <f>IFERROR(VLOOKUP(B107,秋関!$R:$T,3,FALSE),0)</f>
        <v>0</v>
      </c>
      <c r="H107" s="61">
        <f>IFERROR(VLOOKUP(B107,インカレ!$R:$T,3,FALSE),0)</f>
        <v>0</v>
      </c>
      <c r="I107" s="64">
        <f>IFERROR(VLOOKUP(B107,新人戦!$R:$T,3,FALSE),0)</f>
        <v>0</v>
      </c>
      <c r="J107" s="61">
        <f t="shared" si="7"/>
        <v>0</v>
      </c>
    </row>
    <row r="108" spans="1:10">
      <c r="A108" s="59">
        <f t="shared" si="6"/>
        <v>67</v>
      </c>
      <c r="B108" s="89" t="str">
        <f>選手!G65</f>
        <v>鶴田 翔大朗</v>
      </c>
      <c r="C108" s="64" t="str">
        <f>IFERROR(VLOOKUP(B108,選手!$G:$I,2,FALSE),"")</f>
        <v>京都大学</v>
      </c>
      <c r="D108" s="64">
        <f>IFERROR(VLOOKUP(B108,選手!$G:$I,3,FALSE),"")</f>
        <v>4</v>
      </c>
      <c r="E108" s="64">
        <f>IFERROR(VLOOKUP(B108,春関!$R:$T,3,FALSE),0)</f>
        <v>0</v>
      </c>
      <c r="F108" s="64">
        <f>IFERROR(VLOOKUP(B108,西日本!$R:$T,3,FALSE),0)</f>
        <v>0</v>
      </c>
      <c r="G108" s="64">
        <f>IFERROR(VLOOKUP(B108,秋関!$R:$T,3,FALSE),0)</f>
        <v>0</v>
      </c>
      <c r="H108" s="61">
        <f>IFERROR(VLOOKUP(B108,インカレ!$R:$T,3,FALSE),0)</f>
        <v>0</v>
      </c>
      <c r="I108" s="64">
        <f>IFERROR(VLOOKUP(B108,新人戦!$R:$T,3,FALSE),0)</f>
        <v>0</v>
      </c>
      <c r="J108" s="61">
        <f t="shared" si="7"/>
        <v>0</v>
      </c>
    </row>
    <row r="109" spans="1:10">
      <c r="A109" s="59">
        <f t="shared" si="6"/>
        <v>67</v>
      </c>
      <c r="B109" s="89" t="str">
        <f>選手!G66</f>
        <v>野呂 崇文</v>
      </c>
      <c r="C109" s="64" t="str">
        <f>IFERROR(VLOOKUP(B109,選手!$G:$I,2,FALSE),"")</f>
        <v>京都大学</v>
      </c>
      <c r="D109" s="64">
        <f>IFERROR(VLOOKUP(B109,選手!$G:$I,3,FALSE),"")</f>
        <v>1</v>
      </c>
      <c r="E109" s="64">
        <f>IFERROR(VLOOKUP(B109,春関!$R:$T,3,FALSE),0)</f>
        <v>0</v>
      </c>
      <c r="F109" s="64">
        <f>IFERROR(VLOOKUP(B109,西日本!$R:$T,3,FALSE),0)</f>
        <v>0</v>
      </c>
      <c r="G109" s="64">
        <f>IFERROR(VLOOKUP(B109,秋関!$R:$T,3,FALSE),0)</f>
        <v>0</v>
      </c>
      <c r="H109" s="61">
        <f>IFERROR(VLOOKUP(B109,インカレ!$R:$T,3,FALSE),0)</f>
        <v>0</v>
      </c>
      <c r="I109" s="64">
        <f>IFERROR(VLOOKUP(B109,新人戦!$R:$T,3,FALSE),0)</f>
        <v>0</v>
      </c>
      <c r="J109" s="61">
        <f t="shared" si="7"/>
        <v>0</v>
      </c>
    </row>
    <row r="110" spans="1:10">
      <c r="A110" s="59">
        <f t="shared" si="6"/>
        <v>67</v>
      </c>
      <c r="B110" s="89" t="str">
        <f>選手!G67</f>
        <v>古谷 庸典</v>
      </c>
      <c r="C110" s="64" t="str">
        <f>IFERROR(VLOOKUP(B110,選手!$G:$I,2,FALSE),"")</f>
        <v>京都大学</v>
      </c>
      <c r="D110" s="64">
        <f>IFERROR(VLOOKUP(B110,選手!$G:$I,3,FALSE),"")</f>
        <v>3</v>
      </c>
      <c r="E110" s="64">
        <f>IFERROR(VLOOKUP(B110,春関!$R:$T,3,FALSE),0)</f>
        <v>0</v>
      </c>
      <c r="F110" s="64">
        <f>IFERROR(VLOOKUP(B110,西日本!$R:$T,3,FALSE),0)</f>
        <v>0</v>
      </c>
      <c r="G110" s="64">
        <f>IFERROR(VLOOKUP(B110,秋関!$R:$T,3,FALSE),0)</f>
        <v>0</v>
      </c>
      <c r="H110" s="61">
        <f>IFERROR(VLOOKUP(B110,インカレ!$R:$T,3,FALSE),0)</f>
        <v>0</v>
      </c>
      <c r="I110" s="64">
        <f>IFERROR(VLOOKUP(B110,新人戦!$R:$T,3,FALSE),0)</f>
        <v>0</v>
      </c>
      <c r="J110" s="61">
        <f t="shared" si="7"/>
        <v>0</v>
      </c>
    </row>
    <row r="111" spans="1:10">
      <c r="A111" s="59">
        <f t="shared" si="6"/>
        <v>67</v>
      </c>
      <c r="B111" s="89" t="str">
        <f>選手!G68</f>
        <v>堀内 祐志</v>
      </c>
      <c r="C111" s="64" t="str">
        <f>IFERROR(VLOOKUP(B111,選手!$G:$I,2,FALSE),"")</f>
        <v>京都大学</v>
      </c>
      <c r="D111" s="64">
        <f>IFERROR(VLOOKUP(B111,選手!$G:$I,3,FALSE),"")</f>
        <v>1</v>
      </c>
      <c r="E111" s="64">
        <f>IFERROR(VLOOKUP(B111,春関!$R:$T,3,FALSE),0)</f>
        <v>0</v>
      </c>
      <c r="F111" s="64">
        <f>IFERROR(VLOOKUP(B111,西日本!$R:$T,3,FALSE),0)</f>
        <v>0</v>
      </c>
      <c r="G111" s="64">
        <f>IFERROR(VLOOKUP(B111,秋関!$R:$T,3,FALSE),0)</f>
        <v>0</v>
      </c>
      <c r="H111" s="61">
        <f>IFERROR(VLOOKUP(B111,インカレ!$R:$T,3,FALSE),0)</f>
        <v>0</v>
      </c>
      <c r="I111" s="64">
        <f>IFERROR(VLOOKUP(B111,新人戦!$R:$T,3,FALSE),0)</f>
        <v>0</v>
      </c>
      <c r="J111" s="61">
        <f t="shared" si="7"/>
        <v>0</v>
      </c>
    </row>
    <row r="112" spans="1:10">
      <c r="A112" s="59">
        <f t="shared" si="6"/>
        <v>67</v>
      </c>
      <c r="B112" s="89" t="str">
        <f>選手!G69</f>
        <v>宮原 慧</v>
      </c>
      <c r="C112" s="64" t="str">
        <f>IFERROR(VLOOKUP(B112,選手!$G:$I,2,FALSE),"")</f>
        <v>京都大学</v>
      </c>
      <c r="D112" s="64">
        <f>IFERROR(VLOOKUP(B112,選手!$G:$I,3,FALSE),"")</f>
        <v>1</v>
      </c>
      <c r="E112" s="64">
        <f>IFERROR(VLOOKUP(B112,春関!$R:$T,3,FALSE),0)</f>
        <v>0</v>
      </c>
      <c r="F112" s="64">
        <f>IFERROR(VLOOKUP(B112,西日本!$R:$T,3,FALSE),0)</f>
        <v>0</v>
      </c>
      <c r="G112" s="64">
        <f>IFERROR(VLOOKUP(B112,秋関!$R:$T,3,FALSE),0)</f>
        <v>0</v>
      </c>
      <c r="H112" s="61">
        <f>IFERROR(VLOOKUP(B112,インカレ!$R:$T,3,FALSE),0)</f>
        <v>0</v>
      </c>
      <c r="I112" s="64">
        <f>IFERROR(VLOOKUP(B112,新人戦!$R:$T,3,FALSE),0)</f>
        <v>0</v>
      </c>
      <c r="J112" s="61">
        <f t="shared" si="7"/>
        <v>0</v>
      </c>
    </row>
    <row r="113" spans="1:10">
      <c r="A113" s="59">
        <f t="shared" si="6"/>
        <v>67</v>
      </c>
      <c r="B113" s="89" t="str">
        <f>選手!G71</f>
        <v>山中 祐人</v>
      </c>
      <c r="C113" s="64" t="str">
        <f>IFERROR(VLOOKUP(B113,選手!$G:$I,2,FALSE),"")</f>
        <v>京都大学</v>
      </c>
      <c r="D113" s="64">
        <f>IFERROR(VLOOKUP(B113,選手!$G:$I,3,FALSE),"")</f>
        <v>3</v>
      </c>
      <c r="E113" s="64">
        <f>IFERROR(VLOOKUP(B113,春関!$R:$T,3,FALSE),0)</f>
        <v>0</v>
      </c>
      <c r="F113" s="64">
        <f>IFERROR(VLOOKUP(B113,西日本!$R:$T,3,FALSE),0)</f>
        <v>0</v>
      </c>
      <c r="G113" s="64">
        <f>IFERROR(VLOOKUP(B113,秋関!$R:$T,3,FALSE),0)</f>
        <v>0</v>
      </c>
      <c r="H113" s="61">
        <f>IFERROR(VLOOKUP(B113,インカレ!$R:$T,3,FALSE),0)</f>
        <v>0</v>
      </c>
      <c r="I113" s="64">
        <f>IFERROR(VLOOKUP(B113,新人戦!$R:$T,3,FALSE),0)</f>
        <v>0</v>
      </c>
      <c r="J113" s="61">
        <f t="shared" si="7"/>
        <v>0</v>
      </c>
    </row>
    <row r="114" spans="1:10">
      <c r="A114" s="59">
        <f t="shared" si="6"/>
        <v>67</v>
      </c>
      <c r="B114" s="89" t="str">
        <f>選手!G73</f>
        <v>𠮷村 凌</v>
      </c>
      <c r="C114" s="64" t="str">
        <f>IFERROR(VLOOKUP(B114,選手!$G:$I,2,FALSE),"")</f>
        <v>京都大学</v>
      </c>
      <c r="D114" s="64">
        <f>IFERROR(VLOOKUP(B114,選手!$G:$I,3,FALSE),"")</f>
        <v>3</v>
      </c>
      <c r="E114" s="64">
        <f>IFERROR(VLOOKUP(B114,春関!$R:$T,3,FALSE),0)</f>
        <v>0</v>
      </c>
      <c r="F114" s="64">
        <f>IFERROR(VLOOKUP(B114,西日本!$R:$T,3,FALSE),0)</f>
        <v>0</v>
      </c>
      <c r="G114" s="64">
        <f>IFERROR(VLOOKUP(B114,秋関!$R:$T,3,FALSE),0)</f>
        <v>0</v>
      </c>
      <c r="H114" s="61">
        <f>IFERROR(VLOOKUP(B114,インカレ!$R:$T,3,FALSE),0)</f>
        <v>0</v>
      </c>
      <c r="I114" s="64">
        <f>IFERROR(VLOOKUP(B114,新人戦!$R:$T,3,FALSE),0)</f>
        <v>0</v>
      </c>
      <c r="J114" s="61">
        <f t="shared" si="7"/>
        <v>0</v>
      </c>
    </row>
    <row r="115" spans="1:10">
      <c r="A115" s="59">
        <f t="shared" si="6"/>
        <v>67</v>
      </c>
      <c r="B115" s="89" t="str">
        <f>選手!G75</f>
        <v>中村 嘉友</v>
      </c>
      <c r="C115" s="64" t="str">
        <f>IFERROR(VLOOKUP(B115,選手!$G:$I,2,FALSE),"")</f>
        <v>近畿大学</v>
      </c>
      <c r="D115" s="64">
        <f>IFERROR(VLOOKUP(B115,選手!$G:$I,3,FALSE),"")</f>
        <v>3</v>
      </c>
      <c r="E115" s="64">
        <f>IFERROR(VLOOKUP(B115,春関!$R:$T,3,FALSE),0)</f>
        <v>0</v>
      </c>
      <c r="F115" s="64">
        <f>IFERROR(VLOOKUP(B115,西日本!$R:$T,3,FALSE),0)</f>
        <v>0</v>
      </c>
      <c r="G115" s="64">
        <f>IFERROR(VLOOKUP(B115,秋関!$R:$T,3,FALSE),0)</f>
        <v>0</v>
      </c>
      <c r="H115" s="61">
        <f>IFERROR(VLOOKUP(B115,インカレ!$R:$T,3,FALSE),0)</f>
        <v>0</v>
      </c>
      <c r="I115" s="64">
        <f>IFERROR(VLOOKUP(B115,新人戦!$R:$T,3,FALSE),0)</f>
        <v>0</v>
      </c>
      <c r="J115" s="61">
        <f t="shared" si="7"/>
        <v>0</v>
      </c>
    </row>
    <row r="116" spans="1:10">
      <c r="A116" s="59">
        <f t="shared" si="6"/>
        <v>67</v>
      </c>
      <c r="B116" s="89" t="str">
        <f>選手!G78</f>
        <v>中邑 徳明</v>
      </c>
      <c r="C116" s="64" t="str">
        <f>IFERROR(VLOOKUP(B116,選手!$G:$I,2,FALSE),"")</f>
        <v>近畿大学</v>
      </c>
      <c r="D116" s="64">
        <f>IFERROR(VLOOKUP(B116,選手!$G:$I,3,FALSE),"")</f>
        <v>3</v>
      </c>
      <c r="E116" s="64">
        <f>IFERROR(VLOOKUP(B116,春関!$R:$T,3,FALSE),0)</f>
        <v>0</v>
      </c>
      <c r="F116" s="64">
        <f>IFERROR(VLOOKUP(B116,西日本!$R:$T,3,FALSE),0)</f>
        <v>0</v>
      </c>
      <c r="G116" s="64">
        <f>IFERROR(VLOOKUP(B116,秋関!$R:$T,3,FALSE),0)</f>
        <v>0</v>
      </c>
      <c r="H116" s="61">
        <f>IFERROR(VLOOKUP(B116,インカレ!$R:$T,3,FALSE),0)</f>
        <v>0</v>
      </c>
      <c r="I116" s="64">
        <f>IFERROR(VLOOKUP(B116,新人戦!$R:$T,3,FALSE),0)</f>
        <v>0</v>
      </c>
      <c r="J116" s="61">
        <f t="shared" si="7"/>
        <v>0</v>
      </c>
    </row>
    <row r="117" spans="1:10">
      <c r="A117" s="59">
        <f t="shared" si="6"/>
        <v>67</v>
      </c>
      <c r="B117" s="89" t="str">
        <f>選手!G79</f>
        <v>姫野 遥人</v>
      </c>
      <c r="C117" s="64" t="str">
        <f>IFERROR(VLOOKUP(B117,選手!$G:$I,2,FALSE),"")</f>
        <v>近畿大学</v>
      </c>
      <c r="D117" s="64">
        <f>IFERROR(VLOOKUP(B117,選手!$G:$I,3,FALSE),"")</f>
        <v>3</v>
      </c>
      <c r="E117" s="64">
        <f>IFERROR(VLOOKUP(B117,春関!$R:$T,3,FALSE),0)</f>
        <v>0</v>
      </c>
      <c r="F117" s="64">
        <f>IFERROR(VLOOKUP(B117,西日本!$R:$T,3,FALSE),0)</f>
        <v>0</v>
      </c>
      <c r="G117" s="64">
        <f>IFERROR(VLOOKUP(B117,秋関!$R:$T,3,FALSE),0)</f>
        <v>0</v>
      </c>
      <c r="H117" s="61">
        <f>IFERROR(VLOOKUP(B117,インカレ!$R:$T,3,FALSE),0)</f>
        <v>0</v>
      </c>
      <c r="I117" s="64">
        <f>IFERROR(VLOOKUP(B117,新人戦!$R:$T,3,FALSE),0)</f>
        <v>0</v>
      </c>
      <c r="J117" s="61">
        <f t="shared" si="7"/>
        <v>0</v>
      </c>
    </row>
    <row r="118" spans="1:10">
      <c r="A118" s="59">
        <f t="shared" si="6"/>
        <v>67</v>
      </c>
      <c r="B118" s="89" t="str">
        <f>選手!G81</f>
        <v>原田 拓</v>
      </c>
      <c r="C118" s="64" t="str">
        <f>IFERROR(VLOOKUP(B118,選手!$G:$I,2,FALSE),"")</f>
        <v>近畿大学</v>
      </c>
      <c r="D118" s="64">
        <f>IFERROR(VLOOKUP(B118,選手!$G:$I,3,FALSE),"")</f>
        <v>2</v>
      </c>
      <c r="E118" s="64">
        <f>IFERROR(VLOOKUP(B118,春関!$R:$T,3,FALSE),0)</f>
        <v>0</v>
      </c>
      <c r="F118" s="64">
        <f>IFERROR(VLOOKUP(B118,西日本!$R:$T,3,FALSE),0)</f>
        <v>0</v>
      </c>
      <c r="G118" s="64">
        <f>IFERROR(VLOOKUP(B118,秋関!$R:$T,3,FALSE),0)</f>
        <v>0</v>
      </c>
      <c r="H118" s="61">
        <f>IFERROR(VLOOKUP(B118,インカレ!$R:$T,3,FALSE),0)</f>
        <v>0</v>
      </c>
      <c r="I118" s="64">
        <f>IFERROR(VLOOKUP(B118,新人戦!$R:$T,3,FALSE),0)</f>
        <v>0</v>
      </c>
      <c r="J118" s="61">
        <f t="shared" si="7"/>
        <v>0</v>
      </c>
    </row>
    <row r="119" spans="1:10">
      <c r="A119" s="59">
        <f t="shared" si="6"/>
        <v>67</v>
      </c>
      <c r="B119" s="89" t="str">
        <f>選手!G88</f>
        <v>大竹 礼恩</v>
      </c>
      <c r="C119" s="64" t="str">
        <f>IFERROR(VLOOKUP(B119,選手!$G:$I,2,FALSE),"")</f>
        <v>甲南大学</v>
      </c>
      <c r="D119" s="64">
        <f>IFERROR(VLOOKUP(B119,選手!$G:$I,3,FALSE),"")</f>
        <v>3</v>
      </c>
      <c r="E119" s="64">
        <f>IFERROR(VLOOKUP(B119,春関!$R:$T,3,FALSE),0)</f>
        <v>0</v>
      </c>
      <c r="F119" s="64">
        <f>IFERROR(VLOOKUP(B119,西日本!$R:$T,3,FALSE),0)</f>
        <v>0</v>
      </c>
      <c r="G119" s="64">
        <f>IFERROR(VLOOKUP(B119,秋関!$R:$T,3,FALSE),0)</f>
        <v>0</v>
      </c>
      <c r="H119" s="61">
        <f>IFERROR(VLOOKUP(B119,インカレ!$R:$T,3,FALSE),0)</f>
        <v>0</v>
      </c>
      <c r="I119" s="64">
        <f>IFERROR(VLOOKUP(B119,新人戦!$R:$T,3,FALSE),0)</f>
        <v>0</v>
      </c>
      <c r="J119" s="61">
        <f t="shared" si="7"/>
        <v>0</v>
      </c>
    </row>
    <row r="120" spans="1:10">
      <c r="A120" s="59">
        <f t="shared" si="6"/>
        <v>67</v>
      </c>
      <c r="B120" s="89" t="str">
        <f>選手!G89</f>
        <v>中家 秀太郎</v>
      </c>
      <c r="C120" s="64" t="str">
        <f>IFERROR(VLOOKUP(B120,選手!$G:$I,2,FALSE),"")</f>
        <v>甲南大学</v>
      </c>
      <c r="D120" s="64">
        <f>IFERROR(VLOOKUP(B120,選手!$G:$I,3,FALSE),"")</f>
        <v>3</v>
      </c>
      <c r="E120" s="64">
        <f>IFERROR(VLOOKUP(B120,春関!$R:$T,3,FALSE),0)</f>
        <v>0</v>
      </c>
      <c r="F120" s="64">
        <f>IFERROR(VLOOKUP(B120,西日本!$R:$T,3,FALSE),0)</f>
        <v>0</v>
      </c>
      <c r="G120" s="64">
        <f>IFERROR(VLOOKUP(B120,秋関!$R:$T,3,FALSE),0)</f>
        <v>0</v>
      </c>
      <c r="H120" s="61">
        <f>IFERROR(VLOOKUP(B120,インカレ!$R:$T,3,FALSE),0)</f>
        <v>0</v>
      </c>
      <c r="I120" s="64">
        <f>IFERROR(VLOOKUP(B120,新人戦!$R:$T,3,FALSE),0)</f>
        <v>0</v>
      </c>
      <c r="J120" s="61">
        <f t="shared" si="7"/>
        <v>0</v>
      </c>
    </row>
    <row r="121" spans="1:10">
      <c r="A121" s="59">
        <f t="shared" si="6"/>
        <v>67</v>
      </c>
      <c r="B121" s="89" t="str">
        <f>選手!G90</f>
        <v>荒木 康輔
小泉 建斗</v>
      </c>
      <c r="C121" s="64" t="str">
        <f>IFERROR(VLOOKUP(B121,選手!$G:$I,2,FALSE),"")</f>
        <v>甲南大学</v>
      </c>
      <c r="D121" s="64">
        <f>IFERROR(VLOOKUP(B121,選手!$G:$I,3,FALSE),"")</f>
        <v>2</v>
      </c>
      <c r="E121" s="64">
        <f>IFERROR(VLOOKUP(B121,春関!$R:$T,3,FALSE),0)</f>
        <v>0</v>
      </c>
      <c r="F121" s="64">
        <f>IFERROR(VLOOKUP(B121,西日本!$R:$T,3,FALSE),0)</f>
        <v>0</v>
      </c>
      <c r="G121" s="64">
        <f>IFERROR(VLOOKUP(B121,秋関!$R:$T,3,FALSE),0)</f>
        <v>0</v>
      </c>
      <c r="H121" s="61">
        <f>IFERROR(VLOOKUP(B121,インカレ!$R:$T,3,FALSE),0)</f>
        <v>0</v>
      </c>
      <c r="I121" s="64">
        <f>IFERROR(VLOOKUP(B121,新人戦!$R:$T,3,FALSE),0)</f>
        <v>0</v>
      </c>
      <c r="J121" s="61">
        <f t="shared" si="7"/>
        <v>0</v>
      </c>
    </row>
    <row r="122" spans="1:10">
      <c r="A122" s="59">
        <f t="shared" si="6"/>
        <v>67</v>
      </c>
      <c r="B122" s="89" t="str">
        <f>選手!G94</f>
        <v>山崎 椋平</v>
      </c>
      <c r="C122" s="64" t="str">
        <f>IFERROR(VLOOKUP(B122,選手!$G:$I,2,FALSE),"")</f>
        <v>甲南大学</v>
      </c>
      <c r="D122" s="64">
        <f>IFERROR(VLOOKUP(B122,選手!$G:$I,3,FALSE),"")</f>
        <v>2</v>
      </c>
      <c r="E122" s="64">
        <f>IFERROR(VLOOKUP(B122,春関!$R:$T,3,FALSE),0)</f>
        <v>0</v>
      </c>
      <c r="F122" s="64">
        <f>IFERROR(VLOOKUP(B122,西日本!$R:$T,3,FALSE),0)</f>
        <v>0</v>
      </c>
      <c r="G122" s="64">
        <f>IFERROR(VLOOKUP(B122,秋関!$R:$T,3,FALSE),0)</f>
        <v>0</v>
      </c>
      <c r="H122" s="61">
        <f>IFERROR(VLOOKUP(B122,インカレ!$R:$T,3,FALSE),0)</f>
        <v>0</v>
      </c>
      <c r="I122" s="64">
        <f>IFERROR(VLOOKUP(B122,新人戦!$R:$T,3,FALSE),0)</f>
        <v>0</v>
      </c>
      <c r="J122" s="61">
        <f t="shared" si="7"/>
        <v>0</v>
      </c>
    </row>
    <row r="123" spans="1:10">
      <c r="A123" s="59">
        <f t="shared" si="6"/>
        <v>67</v>
      </c>
      <c r="B123" s="89" t="str">
        <f>選手!G95</f>
        <v>山本 恵太朗</v>
      </c>
      <c r="C123" s="64" t="str">
        <f>IFERROR(VLOOKUP(B123,選手!$G:$I,2,FALSE),"")</f>
        <v>甲南大学</v>
      </c>
      <c r="D123" s="64">
        <f>IFERROR(VLOOKUP(B123,選手!$G:$I,3,FALSE),"")</f>
        <v>2</v>
      </c>
      <c r="E123" s="64">
        <f>IFERROR(VLOOKUP(B123,春関!$R:$T,3,FALSE),0)</f>
        <v>0</v>
      </c>
      <c r="F123" s="64">
        <f>IFERROR(VLOOKUP(B123,西日本!$R:$T,3,FALSE),0)</f>
        <v>0</v>
      </c>
      <c r="G123" s="64">
        <f>IFERROR(VLOOKUP(B123,秋関!$R:$T,3,FALSE),0)</f>
        <v>0</v>
      </c>
      <c r="H123" s="61">
        <f>IFERROR(VLOOKUP(B123,インカレ!$R:$T,3,FALSE),0)</f>
        <v>0</v>
      </c>
      <c r="I123" s="64">
        <f>IFERROR(VLOOKUP(B123,新人戦!$R:$T,3,FALSE),0)</f>
        <v>0</v>
      </c>
      <c r="J123" s="61">
        <f t="shared" si="7"/>
        <v>0</v>
      </c>
    </row>
    <row r="124" spans="1:10">
      <c r="A124" s="59">
        <f t="shared" si="6"/>
        <v>67</v>
      </c>
      <c r="B124" s="89" t="str">
        <f>選手!G98</f>
        <v>白石 勇樹</v>
      </c>
      <c r="C124" s="64" t="str">
        <f>IFERROR(VLOOKUP(B124,選手!$G:$I,2,FALSE),"")</f>
        <v>甲南大学</v>
      </c>
      <c r="D124" s="64">
        <f>IFERROR(VLOOKUP(B124,選手!$G:$I,3,FALSE),"")</f>
        <v>1</v>
      </c>
      <c r="E124" s="64">
        <f>IFERROR(VLOOKUP(B124,春関!$R:$T,3,FALSE),0)</f>
        <v>0</v>
      </c>
      <c r="F124" s="64">
        <f>IFERROR(VLOOKUP(B124,西日本!$R:$T,3,FALSE),0)</f>
        <v>0</v>
      </c>
      <c r="G124" s="64">
        <f>IFERROR(VLOOKUP(B124,秋関!$R:$T,3,FALSE),0)</f>
        <v>0</v>
      </c>
      <c r="H124" s="61">
        <f>IFERROR(VLOOKUP(B124,インカレ!$R:$T,3,FALSE),0)</f>
        <v>0</v>
      </c>
      <c r="I124" s="64">
        <f>IFERROR(VLOOKUP(B124,新人戦!$R:$T,3,FALSE),0)</f>
        <v>0</v>
      </c>
      <c r="J124" s="61">
        <f t="shared" si="7"/>
        <v>0</v>
      </c>
    </row>
    <row r="125" spans="1:10">
      <c r="A125" s="59">
        <f t="shared" si="6"/>
        <v>67</v>
      </c>
      <c r="B125" s="89" t="str">
        <f>選手!G102</f>
        <v>山田 慮宇</v>
      </c>
      <c r="C125" s="64" t="str">
        <f>IFERROR(VLOOKUP(B125,選手!$G:$I,2,FALSE),"")</f>
        <v>四国大学</v>
      </c>
      <c r="D125" s="64">
        <f>IFERROR(VLOOKUP(B125,選手!$G:$I,3,FALSE),"")</f>
        <v>3</v>
      </c>
      <c r="E125" s="64">
        <f>IFERROR(VLOOKUP(B125,春関!$R:$T,3,FALSE),0)</f>
        <v>0</v>
      </c>
      <c r="F125" s="64">
        <f>IFERROR(VLOOKUP(B125,西日本!$R:$T,3,FALSE),0)</f>
        <v>0</v>
      </c>
      <c r="G125" s="64">
        <f>IFERROR(VLOOKUP(B125,秋関!$R:$T,3,FALSE),0)</f>
        <v>0</v>
      </c>
      <c r="H125" s="61">
        <f>IFERROR(VLOOKUP(B125,インカレ!$R:$T,3,FALSE),0)</f>
        <v>0</v>
      </c>
      <c r="I125" s="64">
        <f>IFERROR(VLOOKUP(B125,新人戦!$R:$T,3,FALSE),0)</f>
        <v>0</v>
      </c>
      <c r="J125" s="61">
        <f t="shared" si="7"/>
        <v>0</v>
      </c>
    </row>
    <row r="126" spans="1:10">
      <c r="A126" s="59">
        <f t="shared" si="6"/>
        <v>67</v>
      </c>
      <c r="B126" s="89" t="str">
        <f>選手!G103</f>
        <v>大原 士侑</v>
      </c>
      <c r="C126" s="64" t="str">
        <f>IFERROR(VLOOKUP(B126,選手!$G:$I,2,FALSE),"")</f>
        <v>四国大学</v>
      </c>
      <c r="D126" s="64">
        <f>IFERROR(VLOOKUP(B126,選手!$G:$I,3,FALSE),"")</f>
        <v>1</v>
      </c>
      <c r="E126" s="64">
        <f>IFERROR(VLOOKUP(B126,春関!$R:$T,3,FALSE),0)</f>
        <v>0</v>
      </c>
      <c r="F126" s="64">
        <f>IFERROR(VLOOKUP(B126,西日本!$R:$T,3,FALSE),0)</f>
        <v>0</v>
      </c>
      <c r="G126" s="64">
        <f>IFERROR(VLOOKUP(B126,秋関!$R:$T,3,FALSE),0)</f>
        <v>0</v>
      </c>
      <c r="H126" s="61">
        <f>IFERROR(VLOOKUP(B126,インカレ!$R:$T,3,FALSE),0)</f>
        <v>0</v>
      </c>
      <c r="I126" s="64">
        <f>IFERROR(VLOOKUP(B126,新人戦!$R:$T,3,FALSE),0)</f>
        <v>0</v>
      </c>
      <c r="J126" s="61">
        <f t="shared" si="7"/>
        <v>0</v>
      </c>
    </row>
    <row r="127" spans="1:10">
      <c r="A127" s="59">
        <f t="shared" si="6"/>
        <v>67</v>
      </c>
      <c r="B127" s="89" t="str">
        <f>選手!G104</f>
        <v>國兼 峻桐</v>
      </c>
      <c r="C127" s="64" t="str">
        <f>IFERROR(VLOOKUP(B127,選手!$G:$I,2,FALSE),"")</f>
        <v>大阪産業大学</v>
      </c>
      <c r="D127" s="64">
        <f>IFERROR(VLOOKUP(B127,選手!$G:$I,3,FALSE),"")</f>
        <v>4</v>
      </c>
      <c r="E127" s="64">
        <f>IFERROR(VLOOKUP(B127,春関!$R:$T,3,FALSE),0)</f>
        <v>0</v>
      </c>
      <c r="F127" s="64">
        <f>IFERROR(VLOOKUP(B127,西日本!$R:$T,3,FALSE),0)</f>
        <v>0</v>
      </c>
      <c r="G127" s="64">
        <f>IFERROR(VLOOKUP(B127,秋関!$R:$T,3,FALSE),0)</f>
        <v>0</v>
      </c>
      <c r="H127" s="61">
        <f>IFERROR(VLOOKUP(B127,インカレ!$R:$T,3,FALSE),0)</f>
        <v>0</v>
      </c>
      <c r="I127" s="64">
        <f>IFERROR(VLOOKUP(B127,新人戦!$R:$T,3,FALSE),0)</f>
        <v>0</v>
      </c>
      <c r="J127" s="61">
        <f t="shared" si="7"/>
        <v>0</v>
      </c>
    </row>
    <row r="128" spans="1:10">
      <c r="A128" s="59">
        <f t="shared" si="6"/>
        <v>67</v>
      </c>
      <c r="B128" s="89" t="str">
        <f>選手!G105</f>
        <v>宮下 愛翔</v>
      </c>
      <c r="C128" s="64" t="str">
        <f>IFERROR(VLOOKUP(B128,選手!$G:$I,2,FALSE),"")</f>
        <v>大阪産業大学</v>
      </c>
      <c r="D128" s="64">
        <f>IFERROR(VLOOKUP(B128,選手!$G:$I,3,FALSE),"")</f>
        <v>4</v>
      </c>
      <c r="E128" s="64">
        <f>IFERROR(VLOOKUP(B128,春関!$R:$T,3,FALSE),0)</f>
        <v>0</v>
      </c>
      <c r="F128" s="64">
        <f>IFERROR(VLOOKUP(B128,西日本!$R:$T,3,FALSE),0)</f>
        <v>0</v>
      </c>
      <c r="G128" s="64">
        <f>IFERROR(VLOOKUP(B128,秋関!$R:$T,3,FALSE),0)</f>
        <v>0</v>
      </c>
      <c r="H128" s="61">
        <f>IFERROR(VLOOKUP(B128,インカレ!$R:$T,3,FALSE),0)</f>
        <v>0</v>
      </c>
      <c r="I128" s="64">
        <f>IFERROR(VLOOKUP(B128,新人戦!$R:$T,3,FALSE),0)</f>
        <v>0</v>
      </c>
      <c r="J128" s="61">
        <f t="shared" si="7"/>
        <v>0</v>
      </c>
    </row>
    <row r="129" spans="1:10">
      <c r="A129" s="59">
        <f t="shared" si="6"/>
        <v>67</v>
      </c>
      <c r="B129" s="89" t="str">
        <f>選手!G106</f>
        <v>武田 真珠</v>
      </c>
      <c r="C129" s="64" t="str">
        <f>IFERROR(VLOOKUP(B129,選手!$G:$I,2,FALSE),"")</f>
        <v>大阪産業大学</v>
      </c>
      <c r="D129" s="64">
        <f>IFERROR(VLOOKUP(B129,選手!$G:$I,3,FALSE),"")</f>
        <v>4</v>
      </c>
      <c r="E129" s="64">
        <f>IFERROR(VLOOKUP(B129,春関!$R:$T,3,FALSE),0)</f>
        <v>0</v>
      </c>
      <c r="F129" s="64">
        <f>IFERROR(VLOOKUP(B129,西日本!$R:$T,3,FALSE),0)</f>
        <v>0</v>
      </c>
      <c r="G129" s="64">
        <f>IFERROR(VLOOKUP(B129,秋関!$R:$T,3,FALSE),0)</f>
        <v>0</v>
      </c>
      <c r="H129" s="61">
        <f>IFERROR(VLOOKUP(B129,インカレ!$R:$T,3,FALSE),0)</f>
        <v>0</v>
      </c>
      <c r="I129" s="64">
        <f>IFERROR(VLOOKUP(B129,新人戦!$R:$T,3,FALSE),0)</f>
        <v>0</v>
      </c>
      <c r="J129" s="61">
        <f t="shared" si="7"/>
        <v>0</v>
      </c>
    </row>
    <row r="130" spans="1:10">
      <c r="A130" s="59">
        <f t="shared" ref="A130:A161" si="8">RANK($J130,$J:$J)</f>
        <v>67</v>
      </c>
      <c r="B130" s="89" t="str">
        <f>選手!G107</f>
        <v>多田 隼翔</v>
      </c>
      <c r="C130" s="64" t="str">
        <f>IFERROR(VLOOKUP(B130,選手!$G:$I,2,FALSE),"")</f>
        <v>大阪産業大学</v>
      </c>
      <c r="D130" s="64">
        <f>IFERROR(VLOOKUP(B130,選手!$G:$I,3,FALSE),"")</f>
        <v>2</v>
      </c>
      <c r="E130" s="64">
        <f>IFERROR(VLOOKUP(B130,春関!$R:$T,3,FALSE),0)</f>
        <v>0</v>
      </c>
      <c r="F130" s="64">
        <f>IFERROR(VLOOKUP(B130,西日本!$R:$T,3,FALSE),0)</f>
        <v>0</v>
      </c>
      <c r="G130" s="64">
        <f>IFERROR(VLOOKUP(B130,秋関!$R:$T,3,FALSE),0)</f>
        <v>0</v>
      </c>
      <c r="H130" s="61">
        <f>IFERROR(VLOOKUP(B130,インカレ!$R:$T,3,FALSE),0)</f>
        <v>0</v>
      </c>
      <c r="I130" s="64">
        <f>IFERROR(VLOOKUP(B130,新人戦!$R:$T,3,FALSE),0)</f>
        <v>0</v>
      </c>
      <c r="J130" s="61">
        <f t="shared" ref="J130:J161" si="9">LARGE(E130:I130,1)+LARGE(E130:I130,2)</f>
        <v>0</v>
      </c>
    </row>
    <row r="131" spans="1:10">
      <c r="A131" s="59">
        <f t="shared" si="8"/>
        <v>67</v>
      </c>
      <c r="B131" s="89" t="str">
        <f>選手!G108</f>
        <v>赤松 里樹</v>
      </c>
      <c r="C131" s="64" t="str">
        <f>IFERROR(VLOOKUP(B131,選手!$G:$I,2,FALSE),"")</f>
        <v>大阪大学</v>
      </c>
      <c r="D131" s="64">
        <f>IFERROR(VLOOKUP(B131,選手!$G:$I,3,FALSE),"")</f>
        <v>4</v>
      </c>
      <c r="E131" s="64">
        <f>IFERROR(VLOOKUP(B131,春関!$R:$T,3,FALSE),0)</f>
        <v>0</v>
      </c>
      <c r="F131" s="64">
        <f>IFERROR(VLOOKUP(B131,西日本!$R:$T,3,FALSE),0)</f>
        <v>0</v>
      </c>
      <c r="G131" s="64">
        <f>IFERROR(VLOOKUP(B131,秋関!$R:$T,3,FALSE),0)</f>
        <v>0</v>
      </c>
      <c r="H131" s="61">
        <f>IFERROR(VLOOKUP(B131,インカレ!$R:$T,3,FALSE),0)</f>
        <v>0</v>
      </c>
      <c r="I131" s="64">
        <f>IFERROR(VLOOKUP(B131,新人戦!$R:$T,3,FALSE),0)</f>
        <v>0</v>
      </c>
      <c r="J131" s="61">
        <f t="shared" si="9"/>
        <v>0</v>
      </c>
    </row>
    <row r="132" spans="1:10">
      <c r="A132" s="59">
        <f t="shared" si="8"/>
        <v>67</v>
      </c>
      <c r="B132" s="89" t="str">
        <f>選手!G109</f>
        <v>糸川 智博</v>
      </c>
      <c r="C132" s="64" t="str">
        <f>IFERROR(VLOOKUP(B132,選手!$G:$I,2,FALSE),"")</f>
        <v>大阪大学</v>
      </c>
      <c r="D132" s="64">
        <f>IFERROR(VLOOKUP(B132,選手!$G:$I,3,FALSE),"")</f>
        <v>4</v>
      </c>
      <c r="E132" s="64">
        <f>IFERROR(VLOOKUP(B132,春関!$R:$T,3,FALSE),0)</f>
        <v>0</v>
      </c>
      <c r="F132" s="64">
        <f>IFERROR(VLOOKUP(B132,西日本!$R:$T,3,FALSE),0)</f>
        <v>0</v>
      </c>
      <c r="G132" s="64">
        <f>IFERROR(VLOOKUP(B132,秋関!$R:$T,3,FALSE),0)</f>
        <v>0</v>
      </c>
      <c r="H132" s="61">
        <f>IFERROR(VLOOKUP(B132,インカレ!$R:$T,3,FALSE),0)</f>
        <v>0</v>
      </c>
      <c r="I132" s="64">
        <f>IFERROR(VLOOKUP(B132,新人戦!$R:$T,3,FALSE),0)</f>
        <v>0</v>
      </c>
      <c r="J132" s="61">
        <f t="shared" si="9"/>
        <v>0</v>
      </c>
    </row>
    <row r="133" spans="1:10">
      <c r="A133" s="59">
        <f t="shared" si="8"/>
        <v>67</v>
      </c>
      <c r="B133" s="89" t="str">
        <f>選手!G110</f>
        <v>川口 駿也</v>
      </c>
      <c r="C133" s="64" t="str">
        <f>IFERROR(VLOOKUP(B133,選手!$G:$I,2,FALSE),"")</f>
        <v>大阪大学</v>
      </c>
      <c r="D133" s="64">
        <f>IFERROR(VLOOKUP(B133,選手!$G:$I,3,FALSE),"")</f>
        <v>4</v>
      </c>
      <c r="E133" s="64">
        <f>IFERROR(VLOOKUP(B133,春関!$R:$T,3,FALSE),0)</f>
        <v>0</v>
      </c>
      <c r="F133" s="64">
        <f>IFERROR(VLOOKUP(B133,西日本!$R:$T,3,FALSE),0)</f>
        <v>0</v>
      </c>
      <c r="G133" s="64">
        <f>IFERROR(VLOOKUP(B133,秋関!$R:$T,3,FALSE),0)</f>
        <v>0</v>
      </c>
      <c r="H133" s="61">
        <f>IFERROR(VLOOKUP(B133,インカレ!$R:$T,3,FALSE),0)</f>
        <v>0</v>
      </c>
      <c r="I133" s="64">
        <f>IFERROR(VLOOKUP(B133,新人戦!$R:$T,3,FALSE),0)</f>
        <v>0</v>
      </c>
      <c r="J133" s="61">
        <f t="shared" si="9"/>
        <v>0</v>
      </c>
    </row>
    <row r="134" spans="1:10">
      <c r="A134" s="59">
        <f t="shared" si="8"/>
        <v>67</v>
      </c>
      <c r="B134" s="89" t="str">
        <f>選手!G111</f>
        <v>小門 巧</v>
      </c>
      <c r="C134" s="64" t="str">
        <f>IFERROR(VLOOKUP(B134,選手!$G:$I,2,FALSE),"")</f>
        <v>大阪大学</v>
      </c>
      <c r="D134" s="64">
        <f>IFERROR(VLOOKUP(B134,選手!$G:$I,3,FALSE),"")</f>
        <v>4</v>
      </c>
      <c r="E134" s="64">
        <f>IFERROR(VLOOKUP(B134,春関!$R:$T,3,FALSE),0)</f>
        <v>0</v>
      </c>
      <c r="F134" s="64">
        <f>IFERROR(VLOOKUP(B134,西日本!$R:$T,3,FALSE),0)</f>
        <v>0</v>
      </c>
      <c r="G134" s="64">
        <f>IFERROR(VLOOKUP(B134,秋関!$R:$T,3,FALSE),0)</f>
        <v>0</v>
      </c>
      <c r="H134" s="61">
        <f>IFERROR(VLOOKUP(B134,インカレ!$R:$T,3,FALSE),0)</f>
        <v>0</v>
      </c>
      <c r="I134" s="64">
        <f>IFERROR(VLOOKUP(B134,新人戦!$R:$T,3,FALSE),0)</f>
        <v>0</v>
      </c>
      <c r="J134" s="61">
        <f t="shared" si="9"/>
        <v>0</v>
      </c>
    </row>
    <row r="135" spans="1:10">
      <c r="A135" s="59">
        <f t="shared" si="8"/>
        <v>67</v>
      </c>
      <c r="B135" s="89" t="str">
        <f>選手!G112</f>
        <v>佐久間 悠貴</v>
      </c>
      <c r="C135" s="64" t="str">
        <f>IFERROR(VLOOKUP(B135,選手!$G:$I,2,FALSE),"")</f>
        <v>大阪大学</v>
      </c>
      <c r="D135" s="64">
        <f>IFERROR(VLOOKUP(B135,選手!$G:$I,3,FALSE),"")</f>
        <v>4</v>
      </c>
      <c r="E135" s="64">
        <f>IFERROR(VLOOKUP(B135,春関!$R:$T,3,FALSE),0)</f>
        <v>0</v>
      </c>
      <c r="F135" s="64">
        <f>IFERROR(VLOOKUP(B135,西日本!$R:$T,3,FALSE),0)</f>
        <v>0</v>
      </c>
      <c r="G135" s="64">
        <f>IFERROR(VLOOKUP(B135,秋関!$R:$T,3,FALSE),0)</f>
        <v>0</v>
      </c>
      <c r="H135" s="61">
        <f>IFERROR(VLOOKUP(B135,インカレ!$R:$T,3,FALSE),0)</f>
        <v>0</v>
      </c>
      <c r="I135" s="64">
        <f>IFERROR(VLOOKUP(B135,新人戦!$R:$T,3,FALSE),0)</f>
        <v>0</v>
      </c>
      <c r="J135" s="61">
        <f t="shared" si="9"/>
        <v>0</v>
      </c>
    </row>
    <row r="136" spans="1:10">
      <c r="A136" s="59">
        <f t="shared" si="8"/>
        <v>67</v>
      </c>
      <c r="B136" s="89" t="str">
        <f>選手!G113</f>
        <v>武田 喜孝</v>
      </c>
      <c r="C136" s="64" t="str">
        <f>IFERROR(VLOOKUP(B136,選手!$G:$I,2,FALSE),"")</f>
        <v>大阪大学</v>
      </c>
      <c r="D136" s="64">
        <f>IFERROR(VLOOKUP(B136,選手!$G:$I,3,FALSE),"")</f>
        <v>4</v>
      </c>
      <c r="E136" s="64">
        <f>IFERROR(VLOOKUP(B136,春関!$R:$T,3,FALSE),0)</f>
        <v>0</v>
      </c>
      <c r="F136" s="64">
        <f>IFERROR(VLOOKUP(B136,西日本!$R:$T,3,FALSE),0)</f>
        <v>0</v>
      </c>
      <c r="G136" s="64">
        <f>IFERROR(VLOOKUP(B136,秋関!$R:$T,3,FALSE),0)</f>
        <v>0</v>
      </c>
      <c r="H136" s="61">
        <f>IFERROR(VLOOKUP(B136,インカレ!$R:$T,3,FALSE),0)</f>
        <v>0</v>
      </c>
      <c r="I136" s="64">
        <f>IFERROR(VLOOKUP(B136,新人戦!$R:$T,3,FALSE),0)</f>
        <v>0</v>
      </c>
      <c r="J136" s="61">
        <f t="shared" si="9"/>
        <v>0</v>
      </c>
    </row>
    <row r="137" spans="1:10">
      <c r="A137" s="59">
        <f t="shared" si="8"/>
        <v>67</v>
      </c>
      <c r="B137" s="89" t="str">
        <f>選手!G114</f>
        <v>橋本 真志</v>
      </c>
      <c r="C137" s="64" t="str">
        <f>IFERROR(VLOOKUP(B137,選手!$G:$I,2,FALSE),"")</f>
        <v>大阪大学</v>
      </c>
      <c r="D137" s="64">
        <f>IFERROR(VLOOKUP(B137,選手!$G:$I,3,FALSE),"")</f>
        <v>4</v>
      </c>
      <c r="E137" s="64">
        <f>IFERROR(VLOOKUP(B137,春関!$R:$T,3,FALSE),0)</f>
        <v>0</v>
      </c>
      <c r="F137" s="64">
        <f>IFERROR(VLOOKUP(B137,西日本!$R:$T,3,FALSE),0)</f>
        <v>0</v>
      </c>
      <c r="G137" s="64">
        <f>IFERROR(VLOOKUP(B137,秋関!$R:$T,3,FALSE),0)</f>
        <v>0</v>
      </c>
      <c r="H137" s="61">
        <f>IFERROR(VLOOKUP(B137,インカレ!$R:$T,3,FALSE),0)</f>
        <v>0</v>
      </c>
      <c r="I137" s="64">
        <f>IFERROR(VLOOKUP(B137,新人戦!$R:$T,3,FALSE),0)</f>
        <v>0</v>
      </c>
      <c r="J137" s="61">
        <f t="shared" si="9"/>
        <v>0</v>
      </c>
    </row>
    <row r="138" spans="1:10">
      <c r="A138" s="59">
        <f t="shared" si="8"/>
        <v>67</v>
      </c>
      <c r="B138" s="89" t="e">
        <f>選手!#REF!</f>
        <v>#REF!</v>
      </c>
      <c r="C138" s="64" t="str">
        <f>IFERROR(VLOOKUP(B138,選手!$G:$I,2,FALSE),"")</f>
        <v/>
      </c>
      <c r="D138" s="64" t="str">
        <f>IFERROR(VLOOKUP(B138,選手!$G:$I,3,FALSE),"")</f>
        <v/>
      </c>
      <c r="E138" s="64">
        <f>IFERROR(VLOOKUP(B138,春関!$R:$T,3,FALSE),0)</f>
        <v>0</v>
      </c>
      <c r="F138" s="64">
        <f>IFERROR(VLOOKUP(B138,西日本!$R:$T,3,FALSE),0)</f>
        <v>0</v>
      </c>
      <c r="G138" s="64">
        <f>IFERROR(VLOOKUP(B138,秋関!$R:$T,3,FALSE),0)</f>
        <v>0</v>
      </c>
      <c r="H138" s="61">
        <f>IFERROR(VLOOKUP(B138,インカレ!$R:$T,3,FALSE),0)</f>
        <v>0</v>
      </c>
      <c r="I138" s="64">
        <f>IFERROR(VLOOKUP(B138,新人戦!$R:$T,3,FALSE),0)</f>
        <v>0</v>
      </c>
      <c r="J138" s="61">
        <f t="shared" si="9"/>
        <v>0</v>
      </c>
    </row>
    <row r="139" spans="1:10">
      <c r="A139" s="59">
        <f t="shared" si="8"/>
        <v>67</v>
      </c>
      <c r="B139" s="89" t="str">
        <f>選手!G115</f>
        <v>園田 雄基</v>
      </c>
      <c r="C139" s="64" t="str">
        <f>IFERROR(VLOOKUP(B139,選手!$G:$I,2,FALSE),"")</f>
        <v>大阪大学</v>
      </c>
      <c r="D139" s="64">
        <f>IFERROR(VLOOKUP(B139,選手!$G:$I,3,FALSE),"")</f>
        <v>3</v>
      </c>
      <c r="E139" s="64">
        <f>IFERROR(VLOOKUP(B139,春関!$R:$T,3,FALSE),0)</f>
        <v>0</v>
      </c>
      <c r="F139" s="64">
        <f>IFERROR(VLOOKUP(B139,西日本!$R:$T,3,FALSE),0)</f>
        <v>0</v>
      </c>
      <c r="G139" s="64">
        <f>IFERROR(VLOOKUP(B139,秋関!$R:$T,3,FALSE),0)</f>
        <v>0</v>
      </c>
      <c r="H139" s="61">
        <f>IFERROR(VLOOKUP(B139,インカレ!$R:$T,3,FALSE),0)</f>
        <v>0</v>
      </c>
      <c r="I139" s="64">
        <f>IFERROR(VLOOKUP(B139,新人戦!$R:$T,3,FALSE),0)</f>
        <v>0</v>
      </c>
      <c r="J139" s="61">
        <f t="shared" si="9"/>
        <v>0</v>
      </c>
    </row>
    <row r="140" spans="1:10">
      <c r="A140" s="59">
        <f t="shared" si="8"/>
        <v>67</v>
      </c>
      <c r="B140" s="89" t="str">
        <f>選手!G117</f>
        <v>安達 啓太</v>
      </c>
      <c r="C140" s="64" t="str">
        <f>IFERROR(VLOOKUP(B140,選手!$G:$I,2,FALSE),"")</f>
        <v>大阪大学</v>
      </c>
      <c r="D140" s="64">
        <f>IFERROR(VLOOKUP(B140,選手!$G:$I,3,FALSE),"")</f>
        <v>2</v>
      </c>
      <c r="E140" s="64">
        <f>IFERROR(VLOOKUP(B140,春関!$R:$T,3,FALSE),0)</f>
        <v>0</v>
      </c>
      <c r="F140" s="64">
        <f>IFERROR(VLOOKUP(B140,西日本!$R:$T,3,FALSE),0)</f>
        <v>0</v>
      </c>
      <c r="G140" s="64">
        <f>IFERROR(VLOOKUP(B140,秋関!$R:$T,3,FALSE),0)</f>
        <v>0</v>
      </c>
      <c r="H140" s="61">
        <f>IFERROR(VLOOKUP(B140,インカレ!$R:$T,3,FALSE),0)</f>
        <v>0</v>
      </c>
      <c r="I140" s="64">
        <f>IFERROR(VLOOKUP(B140,新人戦!$R:$T,3,FALSE),0)</f>
        <v>0</v>
      </c>
      <c r="J140" s="61">
        <f t="shared" si="9"/>
        <v>0</v>
      </c>
    </row>
    <row r="141" spans="1:10">
      <c r="A141" s="59">
        <f t="shared" si="8"/>
        <v>67</v>
      </c>
      <c r="B141" s="89" t="str">
        <f>選手!G118</f>
        <v>伊澤 颯真</v>
      </c>
      <c r="C141" s="64" t="str">
        <f>IFERROR(VLOOKUP(B141,選手!$G:$I,2,FALSE),"")</f>
        <v>大阪大学</v>
      </c>
      <c r="D141" s="64">
        <f>IFERROR(VLOOKUP(B141,選手!$G:$I,3,FALSE),"")</f>
        <v>2</v>
      </c>
      <c r="E141" s="64">
        <f>IFERROR(VLOOKUP(B141,春関!$R:$T,3,FALSE),0)</f>
        <v>0</v>
      </c>
      <c r="F141" s="64">
        <f>IFERROR(VLOOKUP(B141,西日本!$R:$T,3,FALSE),0)</f>
        <v>0</v>
      </c>
      <c r="G141" s="64">
        <f>IFERROR(VLOOKUP(B141,秋関!$R:$T,3,FALSE),0)</f>
        <v>0</v>
      </c>
      <c r="H141" s="61">
        <f>IFERROR(VLOOKUP(B141,インカレ!$R:$T,3,FALSE),0)</f>
        <v>0</v>
      </c>
      <c r="I141" s="64">
        <f>IFERROR(VLOOKUP(B141,新人戦!$R:$T,3,FALSE),0)</f>
        <v>0</v>
      </c>
      <c r="J141" s="61">
        <f t="shared" si="9"/>
        <v>0</v>
      </c>
    </row>
    <row r="142" spans="1:10">
      <c r="A142" s="59">
        <f t="shared" si="8"/>
        <v>67</v>
      </c>
      <c r="B142" s="89" t="str">
        <f>選手!G119</f>
        <v>和泉 勝衛</v>
      </c>
      <c r="C142" s="64" t="str">
        <f>IFERROR(VLOOKUP(B142,選手!$G:$I,2,FALSE),"")</f>
        <v>大阪大学</v>
      </c>
      <c r="D142" s="64">
        <f>IFERROR(VLOOKUP(B142,選手!$G:$I,3,FALSE),"")</f>
        <v>2</v>
      </c>
      <c r="E142" s="64">
        <f>IFERROR(VLOOKUP(B142,春関!$R:$T,3,FALSE),0)</f>
        <v>0</v>
      </c>
      <c r="F142" s="64">
        <f>IFERROR(VLOOKUP(B142,西日本!$R:$T,3,FALSE),0)</f>
        <v>0</v>
      </c>
      <c r="G142" s="64">
        <f>IFERROR(VLOOKUP(B142,秋関!$R:$T,3,FALSE),0)</f>
        <v>0</v>
      </c>
      <c r="H142" s="61">
        <f>IFERROR(VLOOKUP(B142,インカレ!$R:$T,3,FALSE),0)</f>
        <v>0</v>
      </c>
      <c r="I142" s="64">
        <f>IFERROR(VLOOKUP(B142,新人戦!$R:$T,3,FALSE),0)</f>
        <v>0</v>
      </c>
      <c r="J142" s="61">
        <f t="shared" si="9"/>
        <v>0</v>
      </c>
    </row>
    <row r="143" spans="1:10">
      <c r="A143" s="59">
        <f t="shared" si="8"/>
        <v>67</v>
      </c>
      <c r="B143" s="89" t="str">
        <f>選手!G120</f>
        <v>イン テンカ</v>
      </c>
      <c r="C143" s="64" t="str">
        <f>IFERROR(VLOOKUP(B143,選手!$G:$I,2,FALSE),"")</f>
        <v>大阪大学</v>
      </c>
      <c r="D143" s="64">
        <f>IFERROR(VLOOKUP(B143,選手!$G:$I,3,FALSE),"")</f>
        <v>2</v>
      </c>
      <c r="E143" s="64">
        <f>IFERROR(VLOOKUP(B143,春関!$R:$T,3,FALSE),0)</f>
        <v>0</v>
      </c>
      <c r="F143" s="64">
        <f>IFERROR(VLOOKUP(B143,西日本!$R:$T,3,FALSE),0)</f>
        <v>0</v>
      </c>
      <c r="G143" s="64">
        <f>IFERROR(VLOOKUP(B143,秋関!$R:$T,3,FALSE),0)</f>
        <v>0</v>
      </c>
      <c r="H143" s="61">
        <f>IFERROR(VLOOKUP(B143,インカレ!$R:$T,3,FALSE),0)</f>
        <v>0</v>
      </c>
      <c r="I143" s="64">
        <f>IFERROR(VLOOKUP(B143,新人戦!$R:$T,3,FALSE),0)</f>
        <v>0</v>
      </c>
      <c r="J143" s="61">
        <f t="shared" si="9"/>
        <v>0</v>
      </c>
    </row>
    <row r="144" spans="1:10">
      <c r="A144" s="59">
        <f t="shared" si="8"/>
        <v>67</v>
      </c>
      <c r="B144" s="89" t="str">
        <f>選手!G121</f>
        <v>折田 皓</v>
      </c>
      <c r="C144" s="64" t="str">
        <f>IFERROR(VLOOKUP(B144,選手!$G:$I,2,FALSE),"")</f>
        <v>大阪大学</v>
      </c>
      <c r="D144" s="64">
        <f>IFERROR(VLOOKUP(B144,選手!$G:$I,3,FALSE),"")</f>
        <v>2</v>
      </c>
      <c r="E144" s="64">
        <f>IFERROR(VLOOKUP(B144,春関!$R:$T,3,FALSE),0)</f>
        <v>0</v>
      </c>
      <c r="F144" s="64">
        <f>IFERROR(VLOOKUP(B144,西日本!$R:$T,3,FALSE),0)</f>
        <v>0</v>
      </c>
      <c r="G144" s="64">
        <f>IFERROR(VLOOKUP(B144,秋関!$R:$T,3,FALSE),0)</f>
        <v>0</v>
      </c>
      <c r="H144" s="61">
        <f>IFERROR(VLOOKUP(B144,インカレ!$R:$T,3,FALSE),0)</f>
        <v>0</v>
      </c>
      <c r="I144" s="64">
        <f>IFERROR(VLOOKUP(B144,新人戦!$R:$T,3,FALSE),0)</f>
        <v>0</v>
      </c>
      <c r="J144" s="61">
        <f t="shared" si="9"/>
        <v>0</v>
      </c>
    </row>
    <row r="145" spans="1:10">
      <c r="A145" s="59">
        <f t="shared" si="8"/>
        <v>67</v>
      </c>
      <c r="B145" s="89" t="str">
        <f>選手!G122</f>
        <v>岸部 伊織</v>
      </c>
      <c r="C145" s="64" t="str">
        <f>IFERROR(VLOOKUP(B145,選手!$G:$I,2,FALSE),"")</f>
        <v>大阪大学</v>
      </c>
      <c r="D145" s="64">
        <f>IFERROR(VLOOKUP(B145,選手!$G:$I,3,FALSE),"")</f>
        <v>2</v>
      </c>
      <c r="E145" s="64">
        <f>IFERROR(VLOOKUP(B145,春関!$R:$T,3,FALSE),0)</f>
        <v>0</v>
      </c>
      <c r="F145" s="64">
        <f>IFERROR(VLOOKUP(B145,西日本!$R:$T,3,FALSE),0)</f>
        <v>0</v>
      </c>
      <c r="G145" s="64">
        <f>IFERROR(VLOOKUP(B145,秋関!$R:$T,3,FALSE),0)</f>
        <v>0</v>
      </c>
      <c r="H145" s="61">
        <f>IFERROR(VLOOKUP(B145,インカレ!$R:$T,3,FALSE),0)</f>
        <v>0</v>
      </c>
      <c r="I145" s="64">
        <f>IFERROR(VLOOKUP(B145,新人戦!$R:$T,3,FALSE),0)</f>
        <v>0</v>
      </c>
      <c r="J145" s="61">
        <f t="shared" si="9"/>
        <v>0</v>
      </c>
    </row>
    <row r="146" spans="1:10">
      <c r="A146" s="59">
        <f t="shared" si="8"/>
        <v>67</v>
      </c>
      <c r="B146" s="89" t="str">
        <f>選手!G123</f>
        <v>沖野 茂之</v>
      </c>
      <c r="C146" s="64" t="str">
        <f>IFERROR(VLOOKUP(B146,選手!$G:$I,2,FALSE),"")</f>
        <v>大阪大学</v>
      </c>
      <c r="D146" s="64">
        <f>IFERROR(VLOOKUP(B146,選手!$G:$I,3,FALSE),"")</f>
        <v>3</v>
      </c>
      <c r="E146" s="64">
        <f>IFERROR(VLOOKUP(B146,春関!$R:$T,3,FALSE),0)</f>
        <v>0</v>
      </c>
      <c r="F146" s="64">
        <f>IFERROR(VLOOKUP(B146,西日本!$R:$T,3,FALSE),0)</f>
        <v>0</v>
      </c>
      <c r="G146" s="64">
        <f>IFERROR(VLOOKUP(B146,秋関!$R:$T,3,FALSE),0)</f>
        <v>0</v>
      </c>
      <c r="H146" s="61">
        <f>IFERROR(VLOOKUP(B146,インカレ!$R:$T,3,FALSE),0)</f>
        <v>0</v>
      </c>
      <c r="I146" s="64">
        <f>IFERROR(VLOOKUP(B146,新人戦!$R:$T,3,FALSE),0)</f>
        <v>0</v>
      </c>
      <c r="J146" s="61">
        <f t="shared" si="9"/>
        <v>0</v>
      </c>
    </row>
    <row r="147" spans="1:10">
      <c r="A147" s="59">
        <f t="shared" si="8"/>
        <v>67</v>
      </c>
      <c r="B147" s="89" t="str">
        <f>選手!G124</f>
        <v>濟川 勇汰</v>
      </c>
      <c r="C147" s="64" t="str">
        <f>IFERROR(VLOOKUP(B147,選手!$G:$I,2,FALSE),"")</f>
        <v>大阪大学</v>
      </c>
      <c r="D147" s="64">
        <f>IFERROR(VLOOKUP(B147,選手!$G:$I,3,FALSE),"")</f>
        <v>2</v>
      </c>
      <c r="E147" s="64">
        <f>IFERROR(VLOOKUP(B147,春関!$R:$T,3,FALSE),0)</f>
        <v>0</v>
      </c>
      <c r="F147" s="64">
        <f>IFERROR(VLOOKUP(B147,西日本!$R:$T,3,FALSE),0)</f>
        <v>0</v>
      </c>
      <c r="G147" s="64">
        <f>IFERROR(VLOOKUP(B147,秋関!$R:$T,3,FALSE),0)</f>
        <v>0</v>
      </c>
      <c r="H147" s="61">
        <f>IFERROR(VLOOKUP(B147,インカレ!$R:$T,3,FALSE),0)</f>
        <v>0</v>
      </c>
      <c r="I147" s="64">
        <f>IFERROR(VLOOKUP(B147,新人戦!$R:$T,3,FALSE),0)</f>
        <v>0</v>
      </c>
      <c r="J147" s="61">
        <f t="shared" si="9"/>
        <v>0</v>
      </c>
    </row>
    <row r="148" spans="1:10">
      <c r="A148" s="59">
        <f t="shared" si="8"/>
        <v>67</v>
      </c>
      <c r="B148" s="89" t="str">
        <f>選手!G127</f>
        <v>松本 幸真</v>
      </c>
      <c r="C148" s="64" t="str">
        <f>IFERROR(VLOOKUP(B148,選手!$G:$I,2,FALSE),"")</f>
        <v>大阪大学</v>
      </c>
      <c r="D148" s="64">
        <f>IFERROR(VLOOKUP(B148,選手!$G:$I,3,FALSE),"")</f>
        <v>2</v>
      </c>
      <c r="E148" s="64">
        <f>IFERROR(VLOOKUP(B148,春関!$R:$T,3,FALSE),0)</f>
        <v>0</v>
      </c>
      <c r="F148" s="64">
        <f>IFERROR(VLOOKUP(B148,西日本!$R:$T,3,FALSE),0)</f>
        <v>0</v>
      </c>
      <c r="G148" s="64">
        <f>IFERROR(VLOOKUP(B148,秋関!$R:$T,3,FALSE),0)</f>
        <v>0</v>
      </c>
      <c r="H148" s="61">
        <f>IFERROR(VLOOKUP(B148,インカレ!$R:$T,3,FALSE),0)</f>
        <v>0</v>
      </c>
      <c r="I148" s="64">
        <f>IFERROR(VLOOKUP(B148,新人戦!$R:$T,3,FALSE),0)</f>
        <v>0</v>
      </c>
      <c r="J148" s="61">
        <f t="shared" si="9"/>
        <v>0</v>
      </c>
    </row>
    <row r="149" spans="1:10">
      <c r="A149" s="59">
        <f t="shared" si="8"/>
        <v>67</v>
      </c>
      <c r="B149" s="89" t="str">
        <f>選手!G128</f>
        <v>池上 聡範</v>
      </c>
      <c r="C149" s="64" t="str">
        <f>IFERROR(VLOOKUP(B149,選手!$G:$I,2,FALSE),"")</f>
        <v>大阪大学</v>
      </c>
      <c r="D149" s="64">
        <f>IFERROR(VLOOKUP(B149,選手!$G:$I,3,FALSE),"")</f>
        <v>1</v>
      </c>
      <c r="E149" s="64">
        <f>IFERROR(VLOOKUP(B149,春関!$R:$T,3,FALSE),0)</f>
        <v>0</v>
      </c>
      <c r="F149" s="64">
        <f>IFERROR(VLOOKUP(B149,西日本!$R:$T,3,FALSE),0)</f>
        <v>0</v>
      </c>
      <c r="G149" s="64">
        <f>IFERROR(VLOOKUP(B149,秋関!$R:$T,3,FALSE),0)</f>
        <v>0</v>
      </c>
      <c r="H149" s="61">
        <f>IFERROR(VLOOKUP(B149,インカレ!$R:$T,3,FALSE),0)</f>
        <v>0</v>
      </c>
      <c r="I149" s="64">
        <f>IFERROR(VLOOKUP(B149,新人戦!$R:$T,3,FALSE),0)</f>
        <v>0</v>
      </c>
      <c r="J149" s="61">
        <f t="shared" si="9"/>
        <v>0</v>
      </c>
    </row>
    <row r="150" spans="1:10">
      <c r="A150" s="59">
        <f t="shared" si="8"/>
        <v>67</v>
      </c>
      <c r="B150" s="89" t="str">
        <f>選手!G130</f>
        <v>尾崎 太陽</v>
      </c>
      <c r="C150" s="64" t="str">
        <f>IFERROR(VLOOKUP(B150,選手!$G:$I,2,FALSE),"")</f>
        <v>大阪大学</v>
      </c>
      <c r="D150" s="64">
        <f>IFERROR(VLOOKUP(B150,選手!$G:$I,3,FALSE),"")</f>
        <v>1</v>
      </c>
      <c r="E150" s="64">
        <f>IFERROR(VLOOKUP(B150,春関!$R:$T,3,FALSE),0)</f>
        <v>0</v>
      </c>
      <c r="F150" s="64">
        <f>IFERROR(VLOOKUP(B150,西日本!$R:$T,3,FALSE),0)</f>
        <v>0</v>
      </c>
      <c r="G150" s="64">
        <f>IFERROR(VLOOKUP(B150,秋関!$R:$T,3,FALSE),0)</f>
        <v>0</v>
      </c>
      <c r="H150" s="61">
        <f>IFERROR(VLOOKUP(B150,インカレ!$R:$T,3,FALSE),0)</f>
        <v>0</v>
      </c>
      <c r="I150" s="64">
        <f>IFERROR(VLOOKUP(B150,新人戦!$R:$T,3,FALSE),0)</f>
        <v>0</v>
      </c>
      <c r="J150" s="61">
        <f t="shared" si="9"/>
        <v>0</v>
      </c>
    </row>
    <row r="151" spans="1:10">
      <c r="A151" s="59">
        <f t="shared" si="8"/>
        <v>67</v>
      </c>
      <c r="B151" s="89" t="str">
        <f>選手!G132</f>
        <v>佐藤 龍之介</v>
      </c>
      <c r="C151" s="64" t="str">
        <f>IFERROR(VLOOKUP(B151,選手!$G:$I,2,FALSE),"")</f>
        <v>大阪大学</v>
      </c>
      <c r="D151" s="64">
        <f>IFERROR(VLOOKUP(B151,選手!$G:$I,3,FALSE),"")</f>
        <v>1</v>
      </c>
      <c r="E151" s="64">
        <f>IFERROR(VLOOKUP(B151,春関!$R:$T,3,FALSE),0)</f>
        <v>0</v>
      </c>
      <c r="F151" s="64">
        <f>IFERROR(VLOOKUP(B151,西日本!$R:$T,3,FALSE),0)</f>
        <v>0</v>
      </c>
      <c r="G151" s="64">
        <f>IFERROR(VLOOKUP(B151,秋関!$R:$T,3,FALSE),0)</f>
        <v>0</v>
      </c>
      <c r="H151" s="61">
        <f>IFERROR(VLOOKUP(B151,インカレ!$R:$T,3,FALSE),0)</f>
        <v>0</v>
      </c>
      <c r="I151" s="64">
        <f>IFERROR(VLOOKUP(B151,新人戦!$R:$T,3,FALSE),0)</f>
        <v>0</v>
      </c>
      <c r="J151" s="61">
        <f t="shared" si="9"/>
        <v>0</v>
      </c>
    </row>
    <row r="152" spans="1:10">
      <c r="A152" s="59">
        <f t="shared" si="8"/>
        <v>67</v>
      </c>
      <c r="B152" s="89" t="str">
        <f>選手!G137</f>
        <v>前泊 佳吾</v>
      </c>
      <c r="C152" s="64" t="str">
        <f>IFERROR(VLOOKUP(B152,選手!$G:$I,2,FALSE),"")</f>
        <v>同志社大学</v>
      </c>
      <c r="D152" s="64">
        <f>IFERROR(VLOOKUP(B152,選手!$G:$I,3,FALSE),"")</f>
        <v>4</v>
      </c>
      <c r="E152" s="64">
        <f>IFERROR(VLOOKUP(B152,春関!$R:$T,3,FALSE),0)</f>
        <v>0</v>
      </c>
      <c r="F152" s="64">
        <f>IFERROR(VLOOKUP(B152,西日本!$R:$T,3,FALSE),0)</f>
        <v>0</v>
      </c>
      <c r="G152" s="64">
        <f>IFERROR(VLOOKUP(B152,秋関!$R:$T,3,FALSE),0)</f>
        <v>0</v>
      </c>
      <c r="H152" s="61">
        <f>IFERROR(VLOOKUP(B152,インカレ!$R:$T,3,FALSE),0)</f>
        <v>0</v>
      </c>
      <c r="I152" s="64">
        <f>IFERROR(VLOOKUP(B152,新人戦!$R:$T,3,FALSE),0)</f>
        <v>0</v>
      </c>
      <c r="J152" s="61">
        <f t="shared" si="9"/>
        <v>0</v>
      </c>
    </row>
    <row r="153" spans="1:10">
      <c r="A153" s="59">
        <f t="shared" si="8"/>
        <v>67</v>
      </c>
      <c r="B153" s="89" t="str">
        <f>選手!G139</f>
        <v>石田 太一</v>
      </c>
      <c r="C153" s="64" t="str">
        <f>IFERROR(VLOOKUP(B153,選手!$G:$I,2,FALSE),"")</f>
        <v>同志社大学</v>
      </c>
      <c r="D153" s="64">
        <f>IFERROR(VLOOKUP(B153,選手!$G:$I,3,FALSE),"")</f>
        <v>3</v>
      </c>
      <c r="E153" s="64">
        <f>IFERROR(VLOOKUP(B153,春関!$R:$T,3,FALSE),0)</f>
        <v>0</v>
      </c>
      <c r="F153" s="64">
        <f>IFERROR(VLOOKUP(B153,西日本!$R:$T,3,FALSE),0)</f>
        <v>0</v>
      </c>
      <c r="G153" s="64">
        <f>IFERROR(VLOOKUP(B153,秋関!$R:$T,3,FALSE),0)</f>
        <v>0</v>
      </c>
      <c r="H153" s="61">
        <f>IFERROR(VLOOKUP(B153,インカレ!$R:$T,3,FALSE),0)</f>
        <v>0</v>
      </c>
      <c r="I153" s="64">
        <f>IFERROR(VLOOKUP(B153,新人戦!$R:$T,3,FALSE),0)</f>
        <v>0</v>
      </c>
      <c r="J153" s="61">
        <f t="shared" si="9"/>
        <v>0</v>
      </c>
    </row>
    <row r="154" spans="1:10">
      <c r="A154" s="59">
        <f t="shared" si="8"/>
        <v>67</v>
      </c>
      <c r="B154" s="89" t="str">
        <f>選手!G142</f>
        <v>中山 遼人</v>
      </c>
      <c r="C154" s="64" t="str">
        <f>IFERROR(VLOOKUP(B154,選手!$G:$I,2,FALSE),"")</f>
        <v>同志社大学</v>
      </c>
      <c r="D154" s="64">
        <f>IFERROR(VLOOKUP(B154,選手!$G:$I,3,FALSE),"")</f>
        <v>2</v>
      </c>
      <c r="E154" s="64">
        <f>IFERROR(VLOOKUP(B154,春関!$R:$T,3,FALSE),0)</f>
        <v>0</v>
      </c>
      <c r="F154" s="64">
        <f>IFERROR(VLOOKUP(B154,西日本!$R:$T,3,FALSE),0)</f>
        <v>0</v>
      </c>
      <c r="G154" s="64">
        <f>IFERROR(VLOOKUP(B154,秋関!$R:$T,3,FALSE),0)</f>
        <v>0</v>
      </c>
      <c r="H154" s="61">
        <f>IFERROR(VLOOKUP(B154,インカレ!$R:$T,3,FALSE),0)</f>
        <v>0</v>
      </c>
      <c r="I154" s="64">
        <f>IFERROR(VLOOKUP(B154,新人戦!$R:$T,3,FALSE),0)</f>
        <v>0</v>
      </c>
      <c r="J154" s="61">
        <f t="shared" si="9"/>
        <v>0</v>
      </c>
    </row>
    <row r="155" spans="1:10">
      <c r="A155" s="59">
        <f t="shared" si="8"/>
        <v>67</v>
      </c>
      <c r="B155" s="89" t="str">
        <f>選手!G144</f>
        <v>泉 拓甫</v>
      </c>
      <c r="C155" s="64" t="str">
        <f>IFERROR(VLOOKUP(B155,選手!$G:$I,2,FALSE),"")</f>
        <v>同志社大学</v>
      </c>
      <c r="D155" s="64">
        <f>IFERROR(VLOOKUP(B155,選手!$G:$I,3,FALSE),"")</f>
        <v>2</v>
      </c>
      <c r="E155" s="64">
        <f>IFERROR(VLOOKUP(B155,春関!$R:$T,3,FALSE),0)</f>
        <v>0</v>
      </c>
      <c r="F155" s="64">
        <f>IFERROR(VLOOKUP(B155,西日本!$R:$T,3,FALSE),0)</f>
        <v>0</v>
      </c>
      <c r="G155" s="64">
        <f>IFERROR(VLOOKUP(B155,秋関!$R:$T,3,FALSE),0)</f>
        <v>0</v>
      </c>
      <c r="H155" s="61">
        <f>IFERROR(VLOOKUP(B155,インカレ!$R:$T,3,FALSE),0)</f>
        <v>0</v>
      </c>
      <c r="I155" s="64">
        <f>IFERROR(VLOOKUP(B155,新人戦!$R:$T,3,FALSE),0)</f>
        <v>0</v>
      </c>
      <c r="J155" s="61">
        <f t="shared" si="9"/>
        <v>0</v>
      </c>
    </row>
    <row r="156" spans="1:10">
      <c r="A156" s="59">
        <f t="shared" si="8"/>
        <v>67</v>
      </c>
      <c r="B156" s="89" t="str">
        <f>選手!G146</f>
        <v xml:space="preserve">馬渕 絋輔 </v>
      </c>
      <c r="C156" s="64" t="str">
        <f>IFERROR(VLOOKUP(B156,選手!$G:$I,2,FALSE),"")</f>
        <v>同志社大学</v>
      </c>
      <c r="D156" s="64">
        <f>IFERROR(VLOOKUP(B156,選手!$G:$I,3,FALSE),"")</f>
        <v>1</v>
      </c>
      <c r="E156" s="64">
        <f>IFERROR(VLOOKUP(B156,春関!$R:$T,3,FALSE),0)</f>
        <v>0</v>
      </c>
      <c r="F156" s="64">
        <f>IFERROR(VLOOKUP(B156,西日本!$R:$T,3,FALSE),0)</f>
        <v>0</v>
      </c>
      <c r="G156" s="64">
        <f>IFERROR(VLOOKUP(B156,秋関!$R:$T,3,FALSE),0)</f>
        <v>0</v>
      </c>
      <c r="H156" s="61">
        <f>IFERROR(VLOOKUP(B156,インカレ!$R:$T,3,FALSE),0)</f>
        <v>0</v>
      </c>
      <c r="I156" s="64">
        <f>IFERROR(VLOOKUP(B156,新人戦!$R:$T,3,FALSE),0)</f>
        <v>0</v>
      </c>
      <c r="J156" s="61">
        <f t="shared" si="9"/>
        <v>0</v>
      </c>
    </row>
    <row r="157" spans="1:10">
      <c r="A157" s="59">
        <f t="shared" si="8"/>
        <v>67</v>
      </c>
      <c r="B157" s="89" t="str">
        <f>選手!G147</f>
        <v>青山 航平</v>
      </c>
      <c r="C157" s="64" t="str">
        <f>IFERROR(VLOOKUP(B157,選手!$G:$I,2,FALSE),"")</f>
        <v>立命館大学</v>
      </c>
      <c r="D157" s="64">
        <f>IFERROR(VLOOKUP(B157,選手!$G:$I,3,FALSE),"")</f>
        <v>4</v>
      </c>
      <c r="E157" s="64">
        <f>IFERROR(VLOOKUP(B157,春関!$R:$T,3,FALSE),0)</f>
        <v>0</v>
      </c>
      <c r="F157" s="64">
        <f>IFERROR(VLOOKUP(B157,西日本!$R:$T,3,FALSE),0)</f>
        <v>0</v>
      </c>
      <c r="G157" s="64">
        <f>IFERROR(VLOOKUP(B157,秋関!$R:$T,3,FALSE),0)</f>
        <v>0</v>
      </c>
      <c r="H157" s="61">
        <f>IFERROR(VLOOKUP(B157,インカレ!$R:$T,3,FALSE),0)</f>
        <v>0</v>
      </c>
      <c r="I157" s="64">
        <f>IFERROR(VLOOKUP(B157,新人戦!$R:$T,3,FALSE),0)</f>
        <v>0</v>
      </c>
      <c r="J157" s="61">
        <f t="shared" si="9"/>
        <v>0</v>
      </c>
    </row>
    <row r="158" spans="1:10">
      <c r="A158" s="59">
        <f t="shared" si="8"/>
        <v>67</v>
      </c>
      <c r="B158" s="89" t="str">
        <f>選手!G148</f>
        <v>遠藤 純音</v>
      </c>
      <c r="C158" s="64" t="str">
        <f>IFERROR(VLOOKUP(B158,選手!$G:$I,2,FALSE),"")</f>
        <v>立命館大学</v>
      </c>
      <c r="D158" s="64">
        <f>IFERROR(VLOOKUP(B158,選手!$G:$I,3,FALSE),"")</f>
        <v>3</v>
      </c>
      <c r="E158" s="64">
        <f>IFERROR(VLOOKUP(B158,春関!$R:$T,3,FALSE),0)</f>
        <v>0</v>
      </c>
      <c r="F158" s="64">
        <f>IFERROR(VLOOKUP(B158,西日本!$R:$T,3,FALSE),0)</f>
        <v>0</v>
      </c>
      <c r="G158" s="64">
        <f>IFERROR(VLOOKUP(B158,秋関!$R:$T,3,FALSE),0)</f>
        <v>0</v>
      </c>
      <c r="H158" s="61">
        <f>IFERROR(VLOOKUP(B158,インカレ!$R:$T,3,FALSE),0)</f>
        <v>0</v>
      </c>
      <c r="I158" s="64">
        <f>IFERROR(VLOOKUP(B158,新人戦!$R:$T,3,FALSE),0)</f>
        <v>0</v>
      </c>
      <c r="J158" s="61">
        <f t="shared" si="9"/>
        <v>0</v>
      </c>
    </row>
    <row r="159" spans="1:10">
      <c r="A159" s="59">
        <f t="shared" si="8"/>
        <v>67</v>
      </c>
      <c r="B159" s="89" t="str">
        <f>選手!G149</f>
        <v>濵端 航大</v>
      </c>
      <c r="C159" s="64" t="str">
        <f>IFERROR(VLOOKUP(B159,選手!$G:$I,2,FALSE),"")</f>
        <v>立命館大学</v>
      </c>
      <c r="D159" s="64">
        <f>IFERROR(VLOOKUP(B159,選手!$G:$I,3,FALSE),"")</f>
        <v>3</v>
      </c>
      <c r="E159" s="64">
        <f>IFERROR(VLOOKUP(B159,春関!$R:$T,3,FALSE),0)</f>
        <v>0</v>
      </c>
      <c r="F159" s="64">
        <f>IFERROR(VLOOKUP(B159,西日本!$R:$T,3,FALSE),0)</f>
        <v>0</v>
      </c>
      <c r="G159" s="64">
        <f>IFERROR(VLOOKUP(B159,秋関!$R:$T,3,FALSE),0)</f>
        <v>0</v>
      </c>
      <c r="H159" s="61">
        <f>IFERROR(VLOOKUP(B159,インカレ!$R:$T,3,FALSE),0)</f>
        <v>0</v>
      </c>
      <c r="I159" s="64">
        <f>IFERROR(VLOOKUP(B159,新人戦!$R:$T,3,FALSE),0)</f>
        <v>0</v>
      </c>
      <c r="J159" s="61">
        <f t="shared" si="9"/>
        <v>0</v>
      </c>
    </row>
    <row r="160" spans="1:10">
      <c r="A160" s="59">
        <f t="shared" si="8"/>
        <v>67</v>
      </c>
      <c r="B160" s="89" t="str">
        <f>選手!G150</f>
        <v>大津 武蔵</v>
      </c>
      <c r="C160" s="64" t="str">
        <f>IFERROR(VLOOKUP(B160,選手!$G:$I,2,FALSE),"")</f>
        <v>立命館大学</v>
      </c>
      <c r="D160" s="64">
        <f>IFERROR(VLOOKUP(B160,選手!$G:$I,3,FALSE),"")</f>
        <v>3</v>
      </c>
      <c r="E160" s="64">
        <f>IFERROR(VLOOKUP(B160,春関!$R:$T,3,FALSE),0)</f>
        <v>0</v>
      </c>
      <c r="F160" s="64">
        <f>IFERROR(VLOOKUP(B160,西日本!$R:$T,3,FALSE),0)</f>
        <v>0</v>
      </c>
      <c r="G160" s="64">
        <f>IFERROR(VLOOKUP(B160,秋関!$R:$T,3,FALSE),0)</f>
        <v>0</v>
      </c>
      <c r="H160" s="61">
        <f>IFERROR(VLOOKUP(B160,インカレ!$R:$T,3,FALSE),0)</f>
        <v>0</v>
      </c>
      <c r="I160" s="64">
        <f>IFERROR(VLOOKUP(B160,新人戦!$R:$T,3,FALSE),0)</f>
        <v>0</v>
      </c>
      <c r="J160" s="61">
        <f t="shared" si="9"/>
        <v>0</v>
      </c>
    </row>
    <row r="161" spans="1:10">
      <c r="A161" s="59">
        <f t="shared" si="8"/>
        <v>67</v>
      </c>
      <c r="B161" s="89" t="str">
        <f>選手!G151</f>
        <v>小林 賢太郎</v>
      </c>
      <c r="C161" s="64" t="str">
        <f>IFERROR(VLOOKUP(B161,選手!$G:$I,2,FALSE),"")</f>
        <v>立命館大学</v>
      </c>
      <c r="D161" s="64">
        <f>IFERROR(VLOOKUP(B161,選手!$G:$I,3,FALSE),"")</f>
        <v>3</v>
      </c>
      <c r="E161" s="64">
        <f>IFERROR(VLOOKUP(B161,春関!$R:$T,3,FALSE),0)</f>
        <v>0</v>
      </c>
      <c r="F161" s="64">
        <f>IFERROR(VLOOKUP(B161,西日本!$R:$T,3,FALSE),0)</f>
        <v>0</v>
      </c>
      <c r="G161" s="64">
        <f>IFERROR(VLOOKUP(B161,秋関!$R:$T,3,FALSE),0)</f>
        <v>0</v>
      </c>
      <c r="H161" s="61">
        <f>IFERROR(VLOOKUP(B161,インカレ!$R:$T,3,FALSE),0)</f>
        <v>0</v>
      </c>
      <c r="I161" s="64">
        <f>IFERROR(VLOOKUP(B161,新人戦!$R:$T,3,FALSE),0)</f>
        <v>0</v>
      </c>
      <c r="J161" s="61">
        <f t="shared" si="9"/>
        <v>0</v>
      </c>
    </row>
    <row r="162" spans="1:10">
      <c r="A162" s="59">
        <f t="shared" ref="A162:A183" si="10">RANK($J162,$J:$J)</f>
        <v>67</v>
      </c>
      <c r="B162" s="89" t="str">
        <f>選手!G152</f>
        <v>竹内 裕登</v>
      </c>
      <c r="C162" s="64" t="str">
        <f>IFERROR(VLOOKUP(B162,選手!$G:$I,2,FALSE),"")</f>
        <v>立命館大学</v>
      </c>
      <c r="D162" s="64">
        <f>IFERROR(VLOOKUP(B162,選手!$G:$I,3,FALSE),"")</f>
        <v>4</v>
      </c>
      <c r="E162" s="64">
        <f>IFERROR(VLOOKUP(B162,春関!$R:$T,3,FALSE),0)</f>
        <v>0</v>
      </c>
      <c r="F162" s="64">
        <f>IFERROR(VLOOKUP(B162,西日本!$R:$T,3,FALSE),0)</f>
        <v>0</v>
      </c>
      <c r="G162" s="64">
        <f>IFERROR(VLOOKUP(B162,秋関!$R:$T,3,FALSE),0)</f>
        <v>0</v>
      </c>
      <c r="H162" s="61">
        <f>IFERROR(VLOOKUP(B162,インカレ!$R:$T,3,FALSE),0)</f>
        <v>0</v>
      </c>
      <c r="I162" s="64">
        <f>IFERROR(VLOOKUP(B162,新人戦!$R:$T,3,FALSE),0)</f>
        <v>0</v>
      </c>
      <c r="J162" s="61">
        <f t="shared" ref="J162:J193" si="11">LARGE(E162:I162,1)+LARGE(E162:I162,2)</f>
        <v>0</v>
      </c>
    </row>
    <row r="163" spans="1:10">
      <c r="A163" s="59">
        <f t="shared" si="10"/>
        <v>67</v>
      </c>
      <c r="B163" s="89" t="str">
        <f>選手!G153</f>
        <v>田中 研心</v>
      </c>
      <c r="C163" s="64" t="str">
        <f>IFERROR(VLOOKUP(B163,選手!$G:$I,2,FALSE),"")</f>
        <v>立命館大学</v>
      </c>
      <c r="D163" s="64">
        <f>IFERROR(VLOOKUP(B163,選手!$G:$I,3,FALSE),"")</f>
        <v>1</v>
      </c>
      <c r="E163" s="64">
        <f>IFERROR(VLOOKUP(B163,春関!$R:$T,3,FALSE),0)</f>
        <v>0</v>
      </c>
      <c r="F163" s="64">
        <f>IFERROR(VLOOKUP(B163,西日本!$R:$T,3,FALSE),0)</f>
        <v>0</v>
      </c>
      <c r="G163" s="64">
        <f>IFERROR(VLOOKUP(B163,秋関!$R:$T,3,FALSE),0)</f>
        <v>0</v>
      </c>
      <c r="H163" s="61">
        <f>IFERROR(VLOOKUP(B163,インカレ!$R:$T,3,FALSE),0)</f>
        <v>0</v>
      </c>
      <c r="I163" s="64">
        <f>IFERROR(VLOOKUP(B163,新人戦!$R:$T,3,FALSE),0)</f>
        <v>0</v>
      </c>
      <c r="J163" s="61">
        <f t="shared" si="11"/>
        <v>0</v>
      </c>
    </row>
    <row r="164" spans="1:10">
      <c r="A164" s="59">
        <f t="shared" si="10"/>
        <v>67</v>
      </c>
      <c r="B164" s="89" t="str">
        <f>選手!G155</f>
        <v>東 航希</v>
      </c>
      <c r="C164" s="64" t="str">
        <f>IFERROR(VLOOKUP(B164,選手!$G:$I,2,FALSE),"")</f>
        <v>立命館大学</v>
      </c>
      <c r="D164" s="64">
        <f>IFERROR(VLOOKUP(B164,選手!$G:$I,3,FALSE),"")</f>
        <v>4</v>
      </c>
      <c r="E164" s="64">
        <f>IFERROR(VLOOKUP(B164,春関!$R:$T,3,FALSE),0)</f>
        <v>0</v>
      </c>
      <c r="F164" s="64">
        <f>IFERROR(VLOOKUP(B164,西日本!$R:$T,3,FALSE),0)</f>
        <v>0</v>
      </c>
      <c r="G164" s="64">
        <f>IFERROR(VLOOKUP(B164,秋関!$R:$T,3,FALSE),0)</f>
        <v>0</v>
      </c>
      <c r="H164" s="61">
        <f>IFERROR(VLOOKUP(B164,インカレ!$R:$T,3,FALSE),0)</f>
        <v>0</v>
      </c>
      <c r="I164" s="64">
        <f>IFERROR(VLOOKUP(B164,新人戦!$R:$T,3,FALSE),0)</f>
        <v>0</v>
      </c>
      <c r="J164" s="61">
        <f t="shared" si="11"/>
        <v>0</v>
      </c>
    </row>
    <row r="165" spans="1:10">
      <c r="A165" s="59">
        <f t="shared" si="10"/>
        <v>67</v>
      </c>
      <c r="B165" s="89" t="str">
        <f>選手!G156</f>
        <v>細川 泰智</v>
      </c>
      <c r="C165" s="64" t="str">
        <f>IFERROR(VLOOKUP(B165,選手!$G:$I,2,FALSE),"")</f>
        <v>立命館大学</v>
      </c>
      <c r="D165" s="64">
        <f>IFERROR(VLOOKUP(B165,選手!$G:$I,3,FALSE),"")</f>
        <v>3</v>
      </c>
      <c r="E165" s="64">
        <f>IFERROR(VLOOKUP(B165,春関!$R:$T,3,FALSE),0)</f>
        <v>0</v>
      </c>
      <c r="F165" s="64">
        <f>IFERROR(VLOOKUP(B165,西日本!$R:$T,3,FALSE),0)</f>
        <v>0</v>
      </c>
      <c r="G165" s="64">
        <f>IFERROR(VLOOKUP(B165,秋関!$R:$T,3,FALSE),0)</f>
        <v>0</v>
      </c>
      <c r="H165" s="61">
        <f>IFERROR(VLOOKUP(B165,インカレ!$R:$T,3,FALSE),0)</f>
        <v>0</v>
      </c>
      <c r="I165" s="64">
        <f>IFERROR(VLOOKUP(B165,新人戦!$R:$T,3,FALSE),0)</f>
        <v>0</v>
      </c>
      <c r="J165" s="61">
        <f t="shared" si="11"/>
        <v>0</v>
      </c>
    </row>
    <row r="166" spans="1:10">
      <c r="A166" s="59">
        <f t="shared" si="10"/>
        <v>67</v>
      </c>
      <c r="B166" s="89" t="str">
        <f>選手!G157</f>
        <v>三浦 豪斗</v>
      </c>
      <c r="C166" s="64" t="str">
        <f>IFERROR(VLOOKUP(B166,選手!$G:$I,2,FALSE),"")</f>
        <v>立命館大学</v>
      </c>
      <c r="D166" s="64">
        <f>IFERROR(VLOOKUP(B166,選手!$G:$I,3,FALSE),"")</f>
        <v>3</v>
      </c>
      <c r="E166" s="64">
        <f>IFERROR(VLOOKUP(B166,春関!$R:$T,3,FALSE),0)</f>
        <v>0</v>
      </c>
      <c r="F166" s="64">
        <f>IFERROR(VLOOKUP(B166,西日本!$R:$T,3,FALSE),0)</f>
        <v>0</v>
      </c>
      <c r="G166" s="64">
        <f>IFERROR(VLOOKUP(B166,秋関!$R:$T,3,FALSE),0)</f>
        <v>0</v>
      </c>
      <c r="H166" s="61">
        <f>IFERROR(VLOOKUP(B166,インカレ!$R:$T,3,FALSE),0)</f>
        <v>0</v>
      </c>
      <c r="I166" s="64">
        <f>IFERROR(VLOOKUP(B166,新人戦!$R:$T,3,FALSE),0)</f>
        <v>0</v>
      </c>
      <c r="J166" s="61">
        <f t="shared" si="11"/>
        <v>0</v>
      </c>
    </row>
    <row r="167" spans="1:10">
      <c r="A167" s="59">
        <f t="shared" si="10"/>
        <v>67</v>
      </c>
      <c r="B167" s="89" t="str">
        <f>選手!G158</f>
        <v>室谷内 涼</v>
      </c>
      <c r="C167" s="64" t="str">
        <f>IFERROR(VLOOKUP(B167,選手!$G:$I,2,FALSE),"")</f>
        <v>立命館大学</v>
      </c>
      <c r="D167" s="64">
        <f>IFERROR(VLOOKUP(B167,選手!$G:$I,3,FALSE),"")</f>
        <v>1</v>
      </c>
      <c r="E167" s="64">
        <f>IFERROR(VLOOKUP(B167,春関!$R:$T,3,FALSE),0)</f>
        <v>0</v>
      </c>
      <c r="F167" s="64">
        <f>IFERROR(VLOOKUP(B167,西日本!$R:$T,3,FALSE),0)</f>
        <v>0</v>
      </c>
      <c r="G167" s="64">
        <f>IFERROR(VLOOKUP(B167,秋関!$R:$T,3,FALSE),0)</f>
        <v>0</v>
      </c>
      <c r="H167" s="61">
        <f>IFERROR(VLOOKUP(B167,インカレ!$R:$T,3,FALSE),0)</f>
        <v>0</v>
      </c>
      <c r="I167" s="64">
        <f>IFERROR(VLOOKUP(B167,新人戦!$R:$T,3,FALSE),0)</f>
        <v>0</v>
      </c>
      <c r="J167" s="61">
        <f t="shared" si="11"/>
        <v>0</v>
      </c>
    </row>
    <row r="168" spans="1:10">
      <c r="A168" s="59">
        <f t="shared" si="10"/>
        <v>67</v>
      </c>
      <c r="B168" s="89" t="str">
        <f>選手!G162</f>
        <v>井上 拓海</v>
      </c>
      <c r="C168" s="64" t="str">
        <f>IFERROR(VLOOKUP(B168,選手!$G:$I,2,FALSE),"")</f>
        <v>神戸大学</v>
      </c>
      <c r="D168" s="64">
        <f>IFERROR(VLOOKUP(B168,選手!$G:$I,3,FALSE),"")</f>
        <v>3</v>
      </c>
      <c r="E168" s="64">
        <f>IFERROR(VLOOKUP(B168,春関!$R:$T,3,FALSE),0)</f>
        <v>0</v>
      </c>
      <c r="F168" s="64">
        <f>IFERROR(VLOOKUP(B168,西日本!$R:$T,3,FALSE),0)</f>
        <v>0</v>
      </c>
      <c r="G168" s="64">
        <f>IFERROR(VLOOKUP(B168,秋関!$R:$T,3,FALSE),0)</f>
        <v>0</v>
      </c>
      <c r="H168" s="61">
        <f>IFERROR(VLOOKUP(B168,インカレ!$R:$T,3,FALSE),0)</f>
        <v>0</v>
      </c>
      <c r="I168" s="64">
        <f>IFERROR(VLOOKUP(B168,新人戦!$R:$T,3,FALSE),0)</f>
        <v>0</v>
      </c>
      <c r="J168" s="61">
        <f t="shared" si="11"/>
        <v>0</v>
      </c>
    </row>
    <row r="169" spans="1:10">
      <c r="A169" s="59">
        <f t="shared" si="10"/>
        <v>67</v>
      </c>
      <c r="B169" s="89" t="str">
        <f>選手!G164</f>
        <v>土岐 恭司</v>
      </c>
      <c r="C169" s="64" t="str">
        <f>IFERROR(VLOOKUP(B169,選手!$G:$I,2,FALSE),"")</f>
        <v>神戸大学</v>
      </c>
      <c r="D169" s="64">
        <f>IFERROR(VLOOKUP(B169,選手!$G:$I,3,FALSE),"")</f>
        <v>3</v>
      </c>
      <c r="E169" s="64">
        <f>IFERROR(VLOOKUP(B169,春関!$R:$T,3,FALSE),0)</f>
        <v>0</v>
      </c>
      <c r="F169" s="64">
        <f>IFERROR(VLOOKUP(B169,西日本!$R:$T,3,FALSE),0)</f>
        <v>0</v>
      </c>
      <c r="G169" s="64">
        <f>IFERROR(VLOOKUP(B169,秋関!$R:$T,3,FALSE),0)</f>
        <v>0</v>
      </c>
      <c r="H169" s="61">
        <f>IFERROR(VLOOKUP(B169,インカレ!$R:$T,3,FALSE),0)</f>
        <v>0</v>
      </c>
      <c r="I169" s="64">
        <f>IFERROR(VLOOKUP(B169,新人戦!$R:$T,3,FALSE),0)</f>
        <v>0</v>
      </c>
      <c r="J169" s="61">
        <f t="shared" si="11"/>
        <v>0</v>
      </c>
    </row>
    <row r="170" spans="1:10">
      <c r="A170" s="59">
        <f t="shared" si="10"/>
        <v>67</v>
      </c>
      <c r="B170" s="89" t="str">
        <f>選手!G165</f>
        <v>志賀 優</v>
      </c>
      <c r="C170" s="64" t="str">
        <f>IFERROR(VLOOKUP(B170,選手!$G:$I,2,FALSE),"")</f>
        <v>神戸大学</v>
      </c>
      <c r="D170" s="64">
        <f>IFERROR(VLOOKUP(B170,選手!$G:$I,3,FALSE),"")</f>
        <v>3</v>
      </c>
      <c r="E170" s="64">
        <f>IFERROR(VLOOKUP(B170,春関!$R:$T,3,FALSE),0)</f>
        <v>0</v>
      </c>
      <c r="F170" s="64">
        <f>IFERROR(VLOOKUP(B170,西日本!$R:$T,3,FALSE),0)</f>
        <v>0</v>
      </c>
      <c r="G170" s="64">
        <f>IFERROR(VLOOKUP(B170,秋関!$R:$T,3,FALSE),0)</f>
        <v>0</v>
      </c>
      <c r="H170" s="61">
        <f>IFERROR(VLOOKUP(B170,インカレ!$R:$T,3,FALSE),0)</f>
        <v>0</v>
      </c>
      <c r="I170" s="64">
        <f>IFERROR(VLOOKUP(B170,新人戦!$R:$T,3,FALSE),0)</f>
        <v>0</v>
      </c>
      <c r="J170" s="61">
        <f t="shared" si="11"/>
        <v>0</v>
      </c>
    </row>
    <row r="171" spans="1:10">
      <c r="A171" s="80">
        <f t="shared" si="10"/>
        <v>67</v>
      </c>
      <c r="B171" s="89" t="str">
        <f>選手!G166</f>
        <v>佐藤 正宗</v>
      </c>
      <c r="C171" s="64" t="str">
        <f>IFERROR(VLOOKUP(B171,選手!$G:$I,2,FALSE),"")</f>
        <v>神戸大学</v>
      </c>
      <c r="D171" s="64">
        <f>IFERROR(VLOOKUP(B171,選手!$G:$I,3,FALSE),"")</f>
        <v>3</v>
      </c>
      <c r="E171" s="64">
        <f>IFERROR(VLOOKUP(B171,春関!$R:$T,3,FALSE),0)</f>
        <v>0</v>
      </c>
      <c r="F171" s="64">
        <f>IFERROR(VLOOKUP(B171,西日本!$R:$T,3,FALSE),0)</f>
        <v>0</v>
      </c>
      <c r="G171" s="64">
        <f>IFERROR(VLOOKUP(B171,秋関!$R:$T,3,FALSE),0)</f>
        <v>0</v>
      </c>
      <c r="H171" s="79">
        <f>IFERROR(VLOOKUP(B171,インカレ!$R:$T,3,FALSE),0)</f>
        <v>0</v>
      </c>
      <c r="I171" s="64">
        <f>IFERROR(VLOOKUP(B171,新人戦!$R:$T,3,FALSE),0)</f>
        <v>0</v>
      </c>
      <c r="J171" s="79">
        <f t="shared" si="11"/>
        <v>0</v>
      </c>
    </row>
    <row r="172" spans="1:10">
      <c r="A172" s="80">
        <f t="shared" si="10"/>
        <v>67</v>
      </c>
      <c r="B172" s="89" t="str">
        <f>選手!G167</f>
        <v>田中 優多</v>
      </c>
      <c r="C172" s="64" t="str">
        <f>IFERROR(VLOOKUP(B172,選手!$G:$I,2,FALSE),"")</f>
        <v>神戸大学</v>
      </c>
      <c r="D172" s="64">
        <f>IFERROR(VLOOKUP(B172,選手!$G:$I,3,FALSE),"")</f>
        <v>3</v>
      </c>
      <c r="E172" s="64">
        <f>IFERROR(VLOOKUP(B172,春関!$R:$T,3,FALSE),0)</f>
        <v>0</v>
      </c>
      <c r="F172" s="64">
        <f>IFERROR(VLOOKUP(B172,西日本!$R:$T,3,FALSE),0)</f>
        <v>0</v>
      </c>
      <c r="G172" s="64">
        <f>IFERROR(VLOOKUP(B172,秋関!$R:$T,3,FALSE),0)</f>
        <v>0</v>
      </c>
      <c r="H172" s="79">
        <f>IFERROR(VLOOKUP(B172,インカレ!$R:$T,3,FALSE),0)</f>
        <v>0</v>
      </c>
      <c r="I172" s="64">
        <f>IFERROR(VLOOKUP(B172,新人戦!$R:$T,3,FALSE),0)</f>
        <v>0</v>
      </c>
      <c r="J172" s="79">
        <f t="shared" si="11"/>
        <v>0</v>
      </c>
    </row>
    <row r="173" spans="1:10">
      <c r="A173" s="80">
        <f t="shared" si="10"/>
        <v>67</v>
      </c>
      <c r="B173" s="89" t="str">
        <f>選手!G169</f>
        <v>池島 蓮</v>
      </c>
      <c r="C173" s="64" t="str">
        <f>IFERROR(VLOOKUP(B173,選手!$G:$I,2,FALSE),"")</f>
        <v>神戸大学</v>
      </c>
      <c r="D173" s="64">
        <f>IFERROR(VLOOKUP(B173,選手!$G:$I,3,FALSE),"")</f>
        <v>2</v>
      </c>
      <c r="E173" s="64">
        <f>IFERROR(VLOOKUP(B173,春関!$R:$T,3,FALSE),0)</f>
        <v>0</v>
      </c>
      <c r="F173" s="64">
        <f>IFERROR(VLOOKUP(B173,西日本!$R:$T,3,FALSE),0)</f>
        <v>0</v>
      </c>
      <c r="G173" s="64">
        <f>IFERROR(VLOOKUP(B173,秋関!$R:$T,3,FALSE),0)</f>
        <v>0</v>
      </c>
      <c r="H173" s="79">
        <f>IFERROR(VLOOKUP(B173,インカレ!$R:$T,3,FALSE),0)</f>
        <v>0</v>
      </c>
      <c r="I173" s="64">
        <f>IFERROR(VLOOKUP(B173,新人戦!$R:$T,3,FALSE),0)</f>
        <v>0</v>
      </c>
      <c r="J173" s="79">
        <f t="shared" si="11"/>
        <v>0</v>
      </c>
    </row>
    <row r="174" spans="1:10">
      <c r="A174" s="80">
        <f t="shared" si="10"/>
        <v>67</v>
      </c>
      <c r="B174" s="89" t="str">
        <f>選手!G170</f>
        <v>松室 佑直</v>
      </c>
      <c r="C174" s="64" t="str">
        <f>IFERROR(VLOOKUP(B174,選手!$G:$I,2,FALSE),"")</f>
        <v>神戸大学</v>
      </c>
      <c r="D174" s="64">
        <f>IFERROR(VLOOKUP(B174,選手!$G:$I,3,FALSE),"")</f>
        <v>2</v>
      </c>
      <c r="E174" s="64">
        <f>IFERROR(VLOOKUP(B174,春関!$R:$T,3,FALSE),0)</f>
        <v>0</v>
      </c>
      <c r="F174" s="64">
        <f>IFERROR(VLOOKUP(B174,西日本!$R:$T,3,FALSE),0)</f>
        <v>0</v>
      </c>
      <c r="G174" s="64">
        <f>IFERROR(VLOOKUP(B174,秋関!$R:$T,3,FALSE),0)</f>
        <v>0</v>
      </c>
      <c r="H174" s="79">
        <f>IFERROR(VLOOKUP(B174,インカレ!$R:$T,3,FALSE),0)</f>
        <v>0</v>
      </c>
      <c r="I174" s="64">
        <f>IFERROR(VLOOKUP(B174,新人戦!$R:$T,3,FALSE),0)</f>
        <v>0</v>
      </c>
      <c r="J174" s="79">
        <f t="shared" si="11"/>
        <v>0</v>
      </c>
    </row>
    <row r="175" spans="1:10">
      <c r="A175" s="80">
        <f t="shared" si="10"/>
        <v>67</v>
      </c>
      <c r="B175" s="89" t="str">
        <f>選手!G171</f>
        <v>広野 翔</v>
      </c>
      <c r="C175" s="64" t="str">
        <f>IFERROR(VLOOKUP(B175,選手!$G:$I,2,FALSE),"")</f>
        <v>神戸大学</v>
      </c>
      <c r="D175" s="64">
        <f>IFERROR(VLOOKUP(B175,選手!$G:$I,3,FALSE),"")</f>
        <v>2</v>
      </c>
      <c r="E175" s="64">
        <f>IFERROR(VLOOKUP(B175,春関!$R:$T,3,FALSE),0)</f>
        <v>0</v>
      </c>
      <c r="F175" s="64">
        <f>IFERROR(VLOOKUP(B175,西日本!$R:$T,3,FALSE),0)</f>
        <v>0</v>
      </c>
      <c r="G175" s="64">
        <f>IFERROR(VLOOKUP(B175,秋関!$R:$T,3,FALSE),0)</f>
        <v>0</v>
      </c>
      <c r="H175" s="79">
        <f>IFERROR(VLOOKUP(B175,インカレ!$R:$T,3,FALSE),0)</f>
        <v>0</v>
      </c>
      <c r="I175" s="64">
        <f>IFERROR(VLOOKUP(B175,新人戦!$R:$T,3,FALSE),0)</f>
        <v>0</v>
      </c>
      <c r="J175" s="79">
        <f t="shared" si="11"/>
        <v>0</v>
      </c>
    </row>
    <row r="176" spans="1:10">
      <c r="A176" s="80">
        <f t="shared" si="10"/>
        <v>67</v>
      </c>
      <c r="B176" s="89" t="str">
        <f>選手!G173</f>
        <v>塚野周平</v>
      </c>
      <c r="C176" s="64" t="str">
        <f>IFERROR(VLOOKUP(B176,選手!$G:$I,2,FALSE),"")</f>
        <v>神戸大学</v>
      </c>
      <c r="D176" s="64">
        <f>IFERROR(VLOOKUP(B176,選手!$G:$I,3,FALSE),"")</f>
        <v>2</v>
      </c>
      <c r="E176" s="64">
        <f>IFERROR(VLOOKUP(B176,春関!$R:$T,3,FALSE),0)</f>
        <v>0</v>
      </c>
      <c r="F176" s="64">
        <f>IFERROR(VLOOKUP(B176,西日本!$R:$T,3,FALSE),0)</f>
        <v>0</v>
      </c>
      <c r="G176" s="64">
        <f>IFERROR(VLOOKUP(B176,秋関!$R:$T,3,FALSE),0)</f>
        <v>0</v>
      </c>
      <c r="H176" s="79">
        <f>IFERROR(VLOOKUP(B176,インカレ!$R:$T,3,FALSE),0)</f>
        <v>0</v>
      </c>
      <c r="I176" s="64">
        <f>IFERROR(VLOOKUP(B176,新人戦!$R:$T,3,FALSE),0)</f>
        <v>0</v>
      </c>
      <c r="J176" s="79">
        <f t="shared" si="11"/>
        <v>0</v>
      </c>
    </row>
    <row r="177" spans="1:10">
      <c r="A177" s="80">
        <f t="shared" si="10"/>
        <v>67</v>
      </c>
      <c r="B177" s="89" t="str">
        <f>選手!G174</f>
        <v>中村航史郎</v>
      </c>
      <c r="C177" s="94" t="str">
        <f>IFERROR(VLOOKUP(B177,選手!$G:$I,2,FALSE),"")</f>
        <v>神戸大学</v>
      </c>
      <c r="D177" s="94">
        <f>IFERROR(VLOOKUP(B177,選手!$G:$I,3,FALSE),"")</f>
        <v>2</v>
      </c>
      <c r="E177" s="94">
        <f>IFERROR(VLOOKUP(B177,春関!$R:$T,3,FALSE),0)</f>
        <v>0</v>
      </c>
      <c r="F177" s="94">
        <f>IFERROR(VLOOKUP(B177,西日本!$R:$T,3,FALSE),0)</f>
        <v>0</v>
      </c>
      <c r="G177" s="94">
        <f>IFERROR(VLOOKUP(B177,秋関!$R:$T,3,FALSE),0)</f>
        <v>0</v>
      </c>
      <c r="H177" s="79">
        <f>IFERROR(VLOOKUP(B177,インカレ!$R:$T,3,FALSE),0)</f>
        <v>0</v>
      </c>
      <c r="I177" s="76">
        <f>IFERROR(VLOOKUP(B177,新人戦!$R:$T,3,FALSE),0)</f>
        <v>0</v>
      </c>
      <c r="J177" s="79">
        <f t="shared" si="11"/>
        <v>0</v>
      </c>
    </row>
    <row r="178" spans="1:10">
      <c r="A178" s="80">
        <f t="shared" si="10"/>
        <v>67</v>
      </c>
      <c r="B178" s="89" t="str">
        <f>選手!G175</f>
        <v>米山幸太郎</v>
      </c>
      <c r="C178" s="94" t="str">
        <f>IFERROR(VLOOKUP(B178,選手!$G:$I,2,FALSE),"")</f>
        <v>神戸大学</v>
      </c>
      <c r="D178" s="94">
        <f>IFERROR(VLOOKUP(B178,選手!$G:$I,3,FALSE),"")</f>
        <v>1</v>
      </c>
      <c r="E178" s="94">
        <f>IFERROR(VLOOKUP(B178,春関!$R:$T,3,FALSE),0)</f>
        <v>0</v>
      </c>
      <c r="F178" s="94">
        <f>IFERROR(VLOOKUP(B178,西日本!$R:$T,3,FALSE),0)</f>
        <v>0</v>
      </c>
      <c r="G178" s="94">
        <f>IFERROR(VLOOKUP(B178,秋関!$R:$T,3,FALSE),0)</f>
        <v>0</v>
      </c>
      <c r="H178" s="79">
        <f>IFERROR(VLOOKUP(B178,インカレ!$R:$T,3,FALSE),0)</f>
        <v>0</v>
      </c>
      <c r="I178" s="75">
        <f>IFERROR(VLOOKUP(B178,新人戦!$R:$T,3,FALSE),0)</f>
        <v>0</v>
      </c>
      <c r="J178" s="79">
        <f t="shared" si="11"/>
        <v>0</v>
      </c>
    </row>
    <row r="179" spans="1:10">
      <c r="A179" s="80">
        <f t="shared" si="10"/>
        <v>67</v>
      </c>
      <c r="B179" s="89" t="str">
        <f>選手!G176</f>
        <v>渡邊響</v>
      </c>
      <c r="C179" s="94" t="str">
        <f>IFERROR(VLOOKUP(B179,選手!$G:$I,2,FALSE),"")</f>
        <v>神戸大学</v>
      </c>
      <c r="D179" s="94">
        <f>IFERROR(VLOOKUP(B179,選手!$G:$I,3,FALSE),"")</f>
        <v>1</v>
      </c>
      <c r="E179" s="94">
        <f>IFERROR(VLOOKUP(B179,春関!$R:$T,3,FALSE),0)</f>
        <v>0</v>
      </c>
      <c r="F179" s="94">
        <f>IFERROR(VLOOKUP(B179,西日本!$R:$T,3,FALSE),0)</f>
        <v>0</v>
      </c>
      <c r="G179" s="94">
        <f>IFERROR(VLOOKUP(B179,秋関!$R:$T,3,FALSE),0)</f>
        <v>0</v>
      </c>
      <c r="H179" s="79">
        <f>IFERROR(VLOOKUP(B179,インカレ!$R:$T,3,FALSE),0)</f>
        <v>0</v>
      </c>
      <c r="I179" s="75">
        <f>IFERROR(VLOOKUP(B179,新人戦!$R:$T,3,FALSE),0)</f>
        <v>0</v>
      </c>
      <c r="J179" s="79">
        <f t="shared" si="11"/>
        <v>0</v>
      </c>
    </row>
    <row r="180" spans="1:10">
      <c r="A180" s="80">
        <f t="shared" si="10"/>
        <v>67</v>
      </c>
      <c r="B180" s="89" t="str">
        <f>選手!G177</f>
        <v>内田 惟斗</v>
      </c>
      <c r="C180" s="94" t="str">
        <f>IFERROR(VLOOKUP(B180,選手!$G:$I,2,FALSE),"")</f>
        <v>岡山商科大学</v>
      </c>
      <c r="D180" s="94">
        <f>IFERROR(VLOOKUP(B180,選手!$G:$I,3,FALSE),"")</f>
        <v>4</v>
      </c>
      <c r="E180" s="94">
        <f>IFERROR(VLOOKUP(B180,春関!$R:$T,3,FALSE),0)</f>
        <v>0</v>
      </c>
      <c r="F180" s="94">
        <f>IFERROR(VLOOKUP(B180,西日本!$R:$T,3,FALSE),0)</f>
        <v>0</v>
      </c>
      <c r="G180" s="94">
        <f>IFERROR(VLOOKUP(B180,秋関!$R:$T,3,FALSE),0)</f>
        <v>0</v>
      </c>
      <c r="H180" s="79">
        <f>IFERROR(VLOOKUP(B180,インカレ!$R:$T,3,FALSE),0)</f>
        <v>0</v>
      </c>
      <c r="I180" s="75">
        <f>IFERROR(VLOOKUP(B180,新人戦!$R:$T,3,FALSE),0)</f>
        <v>0</v>
      </c>
      <c r="J180" s="79">
        <f t="shared" si="11"/>
        <v>0</v>
      </c>
    </row>
    <row r="181" spans="1:10">
      <c r="A181" s="80">
        <f t="shared" si="10"/>
        <v>67</v>
      </c>
      <c r="B181" s="89" t="str">
        <f>選手!G180</f>
        <v>三宅 大喜</v>
      </c>
      <c r="C181" s="94" t="str">
        <f>IFERROR(VLOOKUP(B181,選手!$G:$I,2,FALSE),"")</f>
        <v>岡山商科大学</v>
      </c>
      <c r="D181" s="94">
        <f>IFERROR(VLOOKUP(B181,選手!$G:$I,3,FALSE),"")</f>
        <v>3</v>
      </c>
      <c r="E181" s="94">
        <f>IFERROR(VLOOKUP(B181,春関!$R:$T,3,FALSE),0)</f>
        <v>0</v>
      </c>
      <c r="F181" s="94">
        <f>IFERROR(VLOOKUP(B181,西日本!$R:$T,3,FALSE),0)</f>
        <v>0</v>
      </c>
      <c r="G181" s="94">
        <f>IFERROR(VLOOKUP(B181,秋関!$R:$T,3,FALSE),0)</f>
        <v>0</v>
      </c>
      <c r="H181" s="79">
        <f>IFERROR(VLOOKUP(B181,インカレ!$R:$T,3,FALSE),0)</f>
        <v>0</v>
      </c>
      <c r="I181" s="75">
        <f>IFERROR(VLOOKUP(B181,新人戦!$R:$T,3,FALSE),0)</f>
        <v>0</v>
      </c>
      <c r="J181" s="79">
        <f t="shared" si="11"/>
        <v>0</v>
      </c>
    </row>
    <row r="182" spans="1:10">
      <c r="A182" s="80">
        <f t="shared" si="10"/>
        <v>67</v>
      </c>
      <c r="B182" s="89" t="str">
        <f>選手!G181</f>
        <v>戸田 陽翔</v>
      </c>
      <c r="C182" s="94" t="str">
        <f>IFERROR(VLOOKUP(B182,選手!$G:$I,2,FALSE),"")</f>
        <v>岡山商科大学</v>
      </c>
      <c r="D182" s="94">
        <f>IFERROR(VLOOKUP(B182,選手!$G:$I,3,FALSE),"")</f>
        <v>1</v>
      </c>
      <c r="E182" s="94">
        <f>IFERROR(VLOOKUP(B182,春関!$R:$T,3,FALSE),0)</f>
        <v>0</v>
      </c>
      <c r="F182" s="94">
        <f>IFERROR(VLOOKUP(B182,西日本!$R:$T,3,FALSE),0)</f>
        <v>0</v>
      </c>
      <c r="G182" s="94">
        <f>IFERROR(VLOOKUP(B182,秋関!$R:$T,3,FALSE),0)</f>
        <v>0</v>
      </c>
      <c r="H182" s="79">
        <f>IFERROR(VLOOKUP(B182,インカレ!$R:$T,3,FALSE),0)</f>
        <v>0</v>
      </c>
      <c r="I182" s="75">
        <f>IFERROR(VLOOKUP(B182,新人戦!$R:$T,3,FALSE),0)</f>
        <v>0</v>
      </c>
      <c r="J182" s="79">
        <f t="shared" si="11"/>
        <v>0</v>
      </c>
    </row>
    <row r="183" spans="1:10">
      <c r="A183" s="80">
        <f t="shared" si="10"/>
        <v>67</v>
      </c>
      <c r="B183" s="89">
        <f>選手!G183</f>
        <v>0</v>
      </c>
      <c r="C183" s="94" t="str">
        <f>IFERROR(VLOOKUP(B183,選手!$G:$I,2,FALSE),"")</f>
        <v/>
      </c>
      <c r="D183" s="94" t="str">
        <f>IFERROR(VLOOKUP(B183,選手!$G:$I,3,FALSE),"")</f>
        <v/>
      </c>
      <c r="E183" s="94">
        <f>IFERROR(VLOOKUP(B183,春関!$R:$T,3,FALSE),0)</f>
        <v>0</v>
      </c>
      <c r="F183" s="94">
        <f>IFERROR(VLOOKUP(B183,西日本!$R:$T,3,FALSE),0)</f>
        <v>0</v>
      </c>
      <c r="G183" s="94">
        <f>IFERROR(VLOOKUP(B183,秋関!$R:$T,3,FALSE),0)</f>
        <v>0</v>
      </c>
      <c r="H183" s="79">
        <f>IFERROR(VLOOKUP(B183,インカレ!$R:$T,3,FALSE),0)</f>
        <v>0</v>
      </c>
      <c r="I183" s="75">
        <f>IFERROR(VLOOKUP(B183,新人戦!$R:$T,3,FALSE),0)</f>
        <v>0</v>
      </c>
      <c r="J183" s="79">
        <f t="shared" si="11"/>
        <v>0</v>
      </c>
    </row>
  </sheetData>
  <phoneticPr fontId="2"/>
  <conditionalFormatting sqref="A1:XFD1 C2:XFD176 A2:A1048576 C177:J183 K177:XFD1048576 B184:J1048576">
    <cfRule type="containsText" dxfId="65" priority="34" operator="containsText" text="岡山商科">
      <formula>NOT(ISERROR(SEARCH("岡山商科",A1)))</formula>
    </cfRule>
  </conditionalFormatting>
  <conditionalFormatting sqref="C1:C1048576">
    <cfRule type="containsText" dxfId="64" priority="35" operator="containsText" text="近畿大学">
      <formula>NOT(ISERROR(SEARCH("近畿大学",C1)))</formula>
    </cfRule>
    <cfRule type="containsText" dxfId="63" priority="36" operator="containsText" text="立命館">
      <formula>NOT(ISERROR(SEARCH("立命館",C1)))</formula>
    </cfRule>
    <cfRule type="containsText" dxfId="62" priority="37" operator="containsText" text="同志社">
      <formula>NOT(ISERROR(SEARCH("同志社",C1)))</formula>
    </cfRule>
    <cfRule type="containsText" dxfId="61" priority="38" operator="containsText" text="甲南">
      <formula>NOT(ISERROR(SEARCH("甲南",C1)))</formula>
    </cfRule>
    <cfRule type="containsText" dxfId="60" priority="39" operator="containsText" text="京都大学">
      <formula>NOT(ISERROR(SEARCH("京都大学",C1)))</formula>
    </cfRule>
    <cfRule type="containsText" dxfId="59" priority="40" operator="containsText" text="京都産業">
      <formula>NOT(ISERROR(SEARCH("京都産業",C1)))</formula>
    </cfRule>
    <cfRule type="containsText" dxfId="58" priority="41" operator="containsText" text="関西大学">
      <formula>NOT(ISERROR(SEARCH("関西大学",C1)))</formula>
    </cfRule>
    <cfRule type="containsText" dxfId="57" priority="42" operator="containsText" text="関西学院">
      <formula>NOT(ISERROR(SEARCH("関西学院",C1)))</formula>
    </cfRule>
    <cfRule type="containsText" dxfId="56" priority="43" operator="containsText" text="大阪大学">
      <formula>NOT(ISERROR(SEARCH("大阪大学",C1)))</formula>
    </cfRule>
    <cfRule type="containsText" dxfId="55" priority="44" operator="containsText" text="大阪産業">
      <formula>NOT(ISERROR(SEARCH("大阪産業",C1)))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9AEF3A6958FA3C4388DF8D8AEBE8D8DB" ma:contentTypeVersion="15" ma:contentTypeDescription="新建文档。" ma:contentTypeScope="" ma:versionID="ec068bbbbcd9af3aaf130f4693439e0d">
  <xsd:schema xmlns:xsd="http://www.w3.org/2001/XMLSchema" xmlns:xs="http://www.w3.org/2001/XMLSchema" xmlns:p="http://schemas.microsoft.com/office/2006/metadata/properties" xmlns:ns3="dba1ca89-6269-4c11-a2f9-8813ced91e10" xmlns:ns4="ba8cd95d-642c-4cee-ab47-11a8910d64c9" targetNamespace="http://schemas.microsoft.com/office/2006/metadata/properties" ma:root="true" ma:fieldsID="e8a62507f61a34b1fabb01e51a64d050" ns3:_="" ns4:_="">
    <xsd:import namespace="dba1ca89-6269-4c11-a2f9-8813ced91e10"/>
    <xsd:import namespace="ba8cd95d-642c-4cee-ab47-11a8910d64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3:MediaServiceDateTaken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1ca89-6269-4c11-a2f9-8813ced91e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8cd95d-642c-4cee-ab47-11a8910d64c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享提示哈希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ba1ca89-6269-4c11-a2f9-8813ced91e10" xsi:nil="true"/>
  </documentManagement>
</p:properties>
</file>

<file path=customXml/itemProps1.xml><?xml version="1.0" encoding="utf-8"?>
<ds:datastoreItem xmlns:ds="http://schemas.openxmlformats.org/officeDocument/2006/customXml" ds:itemID="{45F85ADC-A46C-4927-AE7A-D9CFC3858CC2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dba1ca89-6269-4c11-a2f9-8813ced91e10"/>
    <ds:schemaRef ds:uri="ba8cd95d-642c-4cee-ab47-11a8910d64c9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0615E1-ED12-4DD9-8B40-322E21575C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87EEF3-C546-4362-8FA1-343C246256E0}">
  <ds:schemaRefs>
    <ds:schemaRef ds:uri="http://schemas.microsoft.com/office/2006/metadata/properties"/>
    <ds:schemaRef ds:uri="http://www.w3.org/2000/xmlns/"/>
    <ds:schemaRef ds:uri="dba1ca89-6269-4c11-a2f9-8813ced91e10"/>
    <ds:schemaRef ds:uri="http://www.w3.org/2001/XMLSchema-instan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AR60</vt:lpstr>
      <vt:lpstr>AR60W</vt:lpstr>
      <vt:lpstr>FR3×20</vt:lpstr>
      <vt:lpstr>R3×20</vt:lpstr>
      <vt:lpstr>FR60PR</vt:lpstr>
      <vt:lpstr>R60PR</vt:lpstr>
      <vt:lpstr>AP60</vt:lpstr>
      <vt:lpstr>AP60W</vt:lpstr>
      <vt:lpstr>BP60</vt:lpstr>
      <vt:lpstr>BP60W</vt:lpstr>
      <vt:lpstr>春関</vt:lpstr>
      <vt:lpstr>選抜</vt:lpstr>
      <vt:lpstr>西日本</vt:lpstr>
      <vt:lpstr>秋関</vt:lpstr>
      <vt:lpstr>インカレ</vt:lpstr>
      <vt:lpstr>新人戦</vt:lpstr>
      <vt:lpstr>選手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倉脇小夏</dc:creator>
  <cp:lastModifiedBy>HORI AYAKA</cp:lastModifiedBy>
  <dcterms:created xsi:type="dcterms:W3CDTF">2020-11-18T04:02:57Z</dcterms:created>
  <dcterms:modified xsi:type="dcterms:W3CDTF">2023-12-06T15:27:40Z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0x0101009AEF3A6958FA3C4388DF8D8AEBE8D8DB</vt:lpwstr>
  </property>
</Properties>
</file>