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h\Desktop\"/>
    </mc:Choice>
  </mc:AlternateContent>
  <xr:revisionPtr revIDLastSave="0" documentId="13_ncr:1_{E08965EC-B6EC-46DB-BA2D-FFE414C3FBD8}" xr6:coauthVersionLast="47" xr6:coauthVersionMax="47" xr10:uidLastSave="{00000000-0000-0000-0000-000000000000}"/>
  <bookViews>
    <workbookView xWindow="-110" yWindow="-110" windowWidth="19420" windowHeight="10300" tabRatio="795" activeTab="1" xr2:uid="{520449CB-A9F0-402A-84E5-BB87BE616410}"/>
  </bookViews>
  <sheets>
    <sheet name="AR60" sheetId="16" r:id="rId1"/>
    <sheet name="AR60W" sheetId="17" r:id="rId2"/>
    <sheet name="FR3×20" sheetId="25" r:id="rId3"/>
    <sheet name="R3×20" sheetId="26" r:id="rId4"/>
    <sheet name="FR60PR" sheetId="29" r:id="rId5"/>
    <sheet name="R60PR" sheetId="30" r:id="rId6"/>
    <sheet name="AP60" sheetId="27" r:id="rId7"/>
    <sheet name="AP60W" sheetId="28" r:id="rId8"/>
    <sheet name="BP60" sheetId="45" r:id="rId9"/>
    <sheet name="BP60W" sheetId="46" r:id="rId10"/>
    <sheet name="春関" sheetId="20" r:id="rId11"/>
    <sheet name="西日本" sheetId="37" r:id="rId12"/>
    <sheet name="選抜" sheetId="38" r:id="rId13"/>
    <sheet name="秋関" sheetId="39" r:id="rId14"/>
    <sheet name="インカレ" sheetId="40" r:id="rId15"/>
    <sheet name="新人戦" sheetId="42" r:id="rId16"/>
    <sheet name="選手" sheetId="31" r:id="rId17"/>
  </sheets>
  <definedNames>
    <definedName name="_xlnm._FilterDatabase" localSheetId="0" hidden="1">'AR60'!$A$1:$K$1</definedName>
    <definedName name="_xlnm._FilterDatabase" localSheetId="10" hidden="1">春関!$B$1:$B$118</definedName>
    <definedName name="_xlnm._FilterDatabase" localSheetId="11" hidden="1">西日本!$B$1:$D$65</definedName>
    <definedName name="_xlnm._FilterDatabase" localSheetId="16" hidden="1">選手!$A$2:$L$2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46" l="1"/>
  <c r="C44" i="46"/>
  <c r="C21" i="46"/>
  <c r="C40" i="46"/>
  <c r="C46" i="46"/>
  <c r="D30" i="46"/>
  <c r="D44" i="46"/>
  <c r="D21" i="46"/>
  <c r="D40" i="46"/>
  <c r="D46" i="46"/>
  <c r="E30" i="46"/>
  <c r="E44" i="46"/>
  <c r="E21" i="46"/>
  <c r="E40" i="46"/>
  <c r="E46" i="46"/>
  <c r="F30" i="46"/>
  <c r="J30" i="46" s="1"/>
  <c r="F44" i="46"/>
  <c r="F21" i="46"/>
  <c r="F40" i="46"/>
  <c r="F46" i="46"/>
  <c r="G30" i="46"/>
  <c r="G44" i="46"/>
  <c r="G21" i="46"/>
  <c r="G40" i="46"/>
  <c r="G46" i="46"/>
  <c r="H30" i="46"/>
  <c r="H44" i="46"/>
  <c r="H21" i="46"/>
  <c r="H40" i="46"/>
  <c r="H46" i="46"/>
  <c r="I30" i="46"/>
  <c r="I44" i="46"/>
  <c r="I21" i="46"/>
  <c r="I40" i="46"/>
  <c r="I46" i="46"/>
  <c r="C39" i="45"/>
  <c r="C14" i="45"/>
  <c r="C23" i="45"/>
  <c r="C26" i="45"/>
  <c r="C11" i="45"/>
  <c r="C67" i="45"/>
  <c r="C25" i="45"/>
  <c r="C57" i="45"/>
  <c r="C55" i="45"/>
  <c r="C54" i="45"/>
  <c r="D39" i="45"/>
  <c r="D14" i="45"/>
  <c r="D23" i="45"/>
  <c r="D26" i="45"/>
  <c r="D11" i="45"/>
  <c r="D67" i="45"/>
  <c r="D25" i="45"/>
  <c r="D57" i="45"/>
  <c r="D55" i="45"/>
  <c r="D54" i="45"/>
  <c r="E39" i="45"/>
  <c r="E14" i="45"/>
  <c r="E23" i="45"/>
  <c r="E26" i="45"/>
  <c r="E11" i="45"/>
  <c r="E67" i="45"/>
  <c r="E25" i="45"/>
  <c r="E57" i="45"/>
  <c r="E55" i="45"/>
  <c r="E54" i="45"/>
  <c r="F39" i="45"/>
  <c r="F14" i="45"/>
  <c r="F23" i="45"/>
  <c r="F26" i="45"/>
  <c r="F11" i="45"/>
  <c r="F67" i="45"/>
  <c r="F25" i="45"/>
  <c r="F57" i="45"/>
  <c r="F55" i="45"/>
  <c r="F54" i="45"/>
  <c r="G39" i="45"/>
  <c r="G14" i="45"/>
  <c r="G23" i="45"/>
  <c r="G26" i="45"/>
  <c r="G11" i="45"/>
  <c r="G67" i="45"/>
  <c r="G25" i="45"/>
  <c r="J25" i="45" s="1"/>
  <c r="G57" i="45"/>
  <c r="G55" i="45"/>
  <c r="G54" i="45"/>
  <c r="H39" i="45"/>
  <c r="H14" i="45"/>
  <c r="H23" i="45"/>
  <c r="H26" i="45"/>
  <c r="H11" i="45"/>
  <c r="H67" i="45"/>
  <c r="J67" i="45" s="1"/>
  <c r="H25" i="45"/>
  <c r="H57" i="45"/>
  <c r="H55" i="45"/>
  <c r="H54" i="45"/>
  <c r="I39" i="45"/>
  <c r="I14" i="45"/>
  <c r="I23" i="45"/>
  <c r="I26" i="45"/>
  <c r="I11" i="45"/>
  <c r="I67" i="45"/>
  <c r="I25" i="45"/>
  <c r="I57" i="45"/>
  <c r="I55" i="45"/>
  <c r="I54" i="45"/>
  <c r="C39" i="46"/>
  <c r="C6" i="46"/>
  <c r="C9" i="46"/>
  <c r="C7" i="46"/>
  <c r="C15" i="46"/>
  <c r="C8" i="46"/>
  <c r="C27" i="46"/>
  <c r="C37" i="46"/>
  <c r="C33" i="46"/>
  <c r="C28" i="46"/>
  <c r="C19" i="46"/>
  <c r="C29" i="46"/>
  <c r="C32" i="46"/>
  <c r="C47" i="46"/>
  <c r="C14" i="46"/>
  <c r="C38" i="46"/>
  <c r="C48" i="46"/>
  <c r="C35" i="46"/>
  <c r="C36" i="46"/>
  <c r="C4" i="46"/>
  <c r="C20" i="46"/>
  <c r="C18" i="46"/>
  <c r="C43" i="46"/>
  <c r="C24" i="46"/>
  <c r="C41" i="46"/>
  <c r="C42" i="46"/>
  <c r="C5" i="46"/>
  <c r="C22" i="46"/>
  <c r="C25" i="46"/>
  <c r="C3" i="46"/>
  <c r="C2" i="46"/>
  <c r="C45" i="46"/>
  <c r="C12" i="46"/>
  <c r="D39" i="46"/>
  <c r="D6" i="46"/>
  <c r="D9" i="46"/>
  <c r="D7" i="46"/>
  <c r="D15" i="46"/>
  <c r="D8" i="46"/>
  <c r="D27" i="46"/>
  <c r="D37" i="46"/>
  <c r="D33" i="46"/>
  <c r="D28" i="46"/>
  <c r="D19" i="46"/>
  <c r="D29" i="46"/>
  <c r="D32" i="46"/>
  <c r="D47" i="46"/>
  <c r="D14" i="46"/>
  <c r="D38" i="46"/>
  <c r="D48" i="46"/>
  <c r="D35" i="46"/>
  <c r="D36" i="46"/>
  <c r="D4" i="46"/>
  <c r="D20" i="46"/>
  <c r="D18" i="46"/>
  <c r="D43" i="46"/>
  <c r="D24" i="46"/>
  <c r="D41" i="46"/>
  <c r="D42" i="46"/>
  <c r="D5" i="46"/>
  <c r="D22" i="46"/>
  <c r="D25" i="46"/>
  <c r="D3" i="46"/>
  <c r="D2" i="46"/>
  <c r="D45" i="46"/>
  <c r="D12" i="46"/>
  <c r="E39" i="46"/>
  <c r="E6" i="46"/>
  <c r="E9" i="46"/>
  <c r="E7" i="46"/>
  <c r="E15" i="46"/>
  <c r="E8" i="46"/>
  <c r="E27" i="46"/>
  <c r="E37" i="46"/>
  <c r="E33" i="46"/>
  <c r="E28" i="46"/>
  <c r="E19" i="46"/>
  <c r="E29" i="46"/>
  <c r="E32" i="46"/>
  <c r="E47" i="46"/>
  <c r="E14" i="46"/>
  <c r="E38" i="46"/>
  <c r="E48" i="46"/>
  <c r="E35" i="46"/>
  <c r="E36" i="46"/>
  <c r="E4" i="46"/>
  <c r="E20" i="46"/>
  <c r="E18" i="46"/>
  <c r="E43" i="46"/>
  <c r="E24" i="46"/>
  <c r="E41" i="46"/>
  <c r="E42" i="46"/>
  <c r="E5" i="46"/>
  <c r="E22" i="46"/>
  <c r="E25" i="46"/>
  <c r="J25" i="46" s="1"/>
  <c r="E3" i="46"/>
  <c r="E2" i="46"/>
  <c r="E45" i="46"/>
  <c r="E12" i="46"/>
  <c r="F39" i="46"/>
  <c r="F6" i="46"/>
  <c r="F9" i="46"/>
  <c r="F7" i="46"/>
  <c r="F15" i="46"/>
  <c r="F8" i="46"/>
  <c r="F27" i="46"/>
  <c r="F37" i="46"/>
  <c r="F33" i="46"/>
  <c r="F28" i="46"/>
  <c r="F19" i="46"/>
  <c r="F29" i="46"/>
  <c r="F32" i="46"/>
  <c r="F47" i="46"/>
  <c r="F14" i="46"/>
  <c r="F38" i="46"/>
  <c r="F48" i="46"/>
  <c r="F35" i="46"/>
  <c r="F36" i="46"/>
  <c r="F4" i="46"/>
  <c r="F20" i="46"/>
  <c r="F18" i="46"/>
  <c r="F43" i="46"/>
  <c r="F24" i="46"/>
  <c r="F41" i="46"/>
  <c r="F42" i="46"/>
  <c r="F5" i="46"/>
  <c r="F22" i="46"/>
  <c r="F25" i="46"/>
  <c r="F3" i="46"/>
  <c r="F2" i="46"/>
  <c r="F45" i="46"/>
  <c r="F12" i="46"/>
  <c r="G39" i="46"/>
  <c r="G6" i="46"/>
  <c r="G9" i="46"/>
  <c r="G7" i="46"/>
  <c r="G15" i="46"/>
  <c r="G8" i="46"/>
  <c r="G27" i="46"/>
  <c r="G37" i="46"/>
  <c r="G33" i="46"/>
  <c r="G28" i="46"/>
  <c r="G19" i="46"/>
  <c r="G29" i="46"/>
  <c r="G32" i="46"/>
  <c r="G47" i="46"/>
  <c r="G14" i="46"/>
  <c r="G38" i="46"/>
  <c r="G48" i="46"/>
  <c r="G35" i="46"/>
  <c r="G36" i="46"/>
  <c r="G4" i="46"/>
  <c r="G20" i="46"/>
  <c r="G18" i="46"/>
  <c r="G43" i="46"/>
  <c r="G24" i="46"/>
  <c r="G41" i="46"/>
  <c r="G42" i="46"/>
  <c r="G5" i="46"/>
  <c r="G22" i="46"/>
  <c r="G25" i="46"/>
  <c r="G3" i="46"/>
  <c r="G2" i="46"/>
  <c r="G45" i="46"/>
  <c r="G12" i="46"/>
  <c r="H39" i="46"/>
  <c r="H6" i="46"/>
  <c r="J6" i="46" s="1"/>
  <c r="H9" i="46"/>
  <c r="H7" i="46"/>
  <c r="H15" i="46"/>
  <c r="H8" i="46"/>
  <c r="H27" i="46"/>
  <c r="H37" i="46"/>
  <c r="J37" i="46" s="1"/>
  <c r="H33" i="46"/>
  <c r="H28" i="46"/>
  <c r="J28" i="46" s="1"/>
  <c r="H19" i="46"/>
  <c r="H29" i="46"/>
  <c r="H32" i="46"/>
  <c r="H47" i="46"/>
  <c r="H14" i="46"/>
  <c r="H38" i="46"/>
  <c r="H48" i="46"/>
  <c r="H35" i="46"/>
  <c r="H36" i="46"/>
  <c r="H4" i="46"/>
  <c r="H20" i="46"/>
  <c r="H18" i="46"/>
  <c r="H43" i="46"/>
  <c r="H24" i="46"/>
  <c r="H41" i="46"/>
  <c r="H42" i="46"/>
  <c r="J42" i="46" s="1"/>
  <c r="H5" i="46"/>
  <c r="H22" i="46"/>
  <c r="H25" i="46"/>
  <c r="H3" i="46"/>
  <c r="H2" i="46"/>
  <c r="H45" i="46"/>
  <c r="H12" i="46"/>
  <c r="I39" i="46"/>
  <c r="I6" i="46"/>
  <c r="I9" i="46"/>
  <c r="I7" i="46"/>
  <c r="I15" i="46"/>
  <c r="I8" i="46"/>
  <c r="J8" i="46" s="1"/>
  <c r="I27" i="46"/>
  <c r="I37" i="46"/>
  <c r="I33" i="46"/>
  <c r="I28" i="46"/>
  <c r="I19" i="46"/>
  <c r="I29" i="46"/>
  <c r="I32" i="46"/>
  <c r="I47" i="46"/>
  <c r="I14" i="46"/>
  <c r="I38" i="46"/>
  <c r="I48" i="46"/>
  <c r="I35" i="46"/>
  <c r="I36" i="46"/>
  <c r="I4" i="46"/>
  <c r="I20" i="46"/>
  <c r="I18" i="46"/>
  <c r="I43" i="46"/>
  <c r="J43" i="46" s="1"/>
  <c r="I24" i="46"/>
  <c r="I41" i="46"/>
  <c r="I42" i="46"/>
  <c r="I5" i="46"/>
  <c r="I22" i="46"/>
  <c r="I25" i="46"/>
  <c r="I3" i="46"/>
  <c r="I2" i="46"/>
  <c r="I45" i="46"/>
  <c r="I12" i="46"/>
  <c r="C7" i="45"/>
  <c r="C24" i="45"/>
  <c r="C32" i="45"/>
  <c r="C17" i="45"/>
  <c r="C21" i="45"/>
  <c r="C18" i="45"/>
  <c r="C15" i="45"/>
  <c r="C10" i="45"/>
  <c r="C53" i="45"/>
  <c r="C62" i="45"/>
  <c r="C42" i="45"/>
  <c r="C47" i="45"/>
  <c r="C34" i="45"/>
  <c r="C64" i="45"/>
  <c r="C69" i="45"/>
  <c r="C59" i="45"/>
  <c r="C22" i="45"/>
  <c r="C43" i="45"/>
  <c r="C37" i="45"/>
  <c r="C46" i="45"/>
  <c r="C65" i="45"/>
  <c r="C50" i="45"/>
  <c r="C31" i="45"/>
  <c r="C27" i="45"/>
  <c r="C13" i="45"/>
  <c r="C49" i="45"/>
  <c r="C12" i="45"/>
  <c r="C56" i="45"/>
  <c r="C51" i="45"/>
  <c r="C60" i="45"/>
  <c r="C40" i="45"/>
  <c r="C44" i="45"/>
  <c r="C38" i="45"/>
  <c r="C58" i="45"/>
  <c r="C45" i="45"/>
  <c r="C48" i="45"/>
  <c r="C6" i="45"/>
  <c r="C63" i="45"/>
  <c r="C28" i="45"/>
  <c r="C70" i="45"/>
  <c r="C66" i="45"/>
  <c r="C5" i="45"/>
  <c r="C3" i="45"/>
  <c r="C4" i="45"/>
  <c r="C2" i="45"/>
  <c r="C41" i="45"/>
  <c r="C52" i="45"/>
  <c r="C36" i="45"/>
  <c r="C19" i="45"/>
  <c r="C20" i="45"/>
  <c r="C16" i="45"/>
  <c r="D7" i="45"/>
  <c r="D24" i="45"/>
  <c r="D32" i="45"/>
  <c r="D17" i="45"/>
  <c r="D21" i="45"/>
  <c r="D18" i="45"/>
  <c r="D15" i="45"/>
  <c r="D10" i="45"/>
  <c r="D53" i="45"/>
  <c r="D62" i="45"/>
  <c r="D42" i="45"/>
  <c r="D47" i="45"/>
  <c r="D34" i="45"/>
  <c r="D64" i="45"/>
  <c r="D69" i="45"/>
  <c r="D59" i="45"/>
  <c r="D22" i="45"/>
  <c r="D43" i="45"/>
  <c r="D37" i="45"/>
  <c r="D46" i="45"/>
  <c r="D65" i="45"/>
  <c r="D50" i="45"/>
  <c r="D31" i="45"/>
  <c r="D27" i="45"/>
  <c r="D13" i="45"/>
  <c r="D49" i="45"/>
  <c r="D12" i="45"/>
  <c r="D56" i="45"/>
  <c r="D51" i="45"/>
  <c r="D60" i="45"/>
  <c r="D40" i="45"/>
  <c r="D44" i="45"/>
  <c r="D38" i="45"/>
  <c r="D58" i="45"/>
  <c r="D45" i="45"/>
  <c r="D48" i="45"/>
  <c r="D6" i="45"/>
  <c r="D63" i="45"/>
  <c r="D28" i="45"/>
  <c r="D70" i="45"/>
  <c r="D66" i="45"/>
  <c r="D5" i="45"/>
  <c r="D3" i="45"/>
  <c r="D4" i="45"/>
  <c r="D2" i="45"/>
  <c r="D41" i="45"/>
  <c r="D52" i="45"/>
  <c r="D36" i="45"/>
  <c r="D19" i="45"/>
  <c r="D20" i="45"/>
  <c r="D16" i="45"/>
  <c r="E7" i="45"/>
  <c r="E24" i="45"/>
  <c r="E32" i="45"/>
  <c r="E17" i="45"/>
  <c r="E21" i="45"/>
  <c r="E18" i="45"/>
  <c r="E15" i="45"/>
  <c r="J15" i="45" s="1"/>
  <c r="E10" i="45"/>
  <c r="E53" i="45"/>
  <c r="E62" i="45"/>
  <c r="E42" i="45"/>
  <c r="E47" i="45"/>
  <c r="E34" i="45"/>
  <c r="E64" i="45"/>
  <c r="E69" i="45"/>
  <c r="J69" i="45" s="1"/>
  <c r="E59" i="45"/>
  <c r="E22" i="45"/>
  <c r="E43" i="45"/>
  <c r="E37" i="45"/>
  <c r="E46" i="45"/>
  <c r="E65" i="45"/>
  <c r="E50" i="45"/>
  <c r="E31" i="45"/>
  <c r="J31" i="45" s="1"/>
  <c r="E27" i="45"/>
  <c r="E13" i="45"/>
  <c r="E49" i="45"/>
  <c r="E12" i="45"/>
  <c r="E56" i="45"/>
  <c r="E51" i="45"/>
  <c r="E60" i="45"/>
  <c r="E40" i="45"/>
  <c r="E44" i="45"/>
  <c r="E38" i="45"/>
  <c r="E58" i="45"/>
  <c r="E45" i="45"/>
  <c r="E48" i="45"/>
  <c r="E6" i="45"/>
  <c r="E63" i="45"/>
  <c r="E28" i="45"/>
  <c r="E70" i="45"/>
  <c r="E66" i="45"/>
  <c r="E5" i="45"/>
  <c r="E3" i="45"/>
  <c r="E4" i="45"/>
  <c r="E2" i="45"/>
  <c r="E41" i="45"/>
  <c r="E52" i="45"/>
  <c r="E36" i="45"/>
  <c r="E19" i="45"/>
  <c r="E20" i="45"/>
  <c r="E16" i="45"/>
  <c r="F7" i="45"/>
  <c r="F24" i="45"/>
  <c r="F32" i="45"/>
  <c r="F17" i="45"/>
  <c r="J17" i="45" s="1"/>
  <c r="F21" i="45"/>
  <c r="F18" i="45"/>
  <c r="F15" i="45"/>
  <c r="F10" i="45"/>
  <c r="F53" i="45"/>
  <c r="F62" i="45"/>
  <c r="F42" i="45"/>
  <c r="F47" i="45"/>
  <c r="J47" i="45" s="1"/>
  <c r="F34" i="45"/>
  <c r="F64" i="45"/>
  <c r="F69" i="45"/>
  <c r="F59" i="45"/>
  <c r="F22" i="45"/>
  <c r="F43" i="45"/>
  <c r="F37" i="45"/>
  <c r="F46" i="45"/>
  <c r="F65" i="45"/>
  <c r="F50" i="45"/>
  <c r="F31" i="45"/>
  <c r="F27" i="45"/>
  <c r="F13" i="45"/>
  <c r="F49" i="45"/>
  <c r="F12" i="45"/>
  <c r="F56" i="45"/>
  <c r="J56" i="45" s="1"/>
  <c r="F51" i="45"/>
  <c r="F60" i="45"/>
  <c r="F40" i="45"/>
  <c r="F44" i="45"/>
  <c r="F38" i="45"/>
  <c r="F58" i="45"/>
  <c r="F45" i="45"/>
  <c r="F48" i="45"/>
  <c r="F6" i="45"/>
  <c r="F63" i="45"/>
  <c r="F28" i="45"/>
  <c r="F70" i="45"/>
  <c r="F66" i="45"/>
  <c r="F5" i="45"/>
  <c r="F3" i="45"/>
  <c r="F4" i="45"/>
  <c r="J4" i="45" s="1"/>
  <c r="F2" i="45"/>
  <c r="F41" i="45"/>
  <c r="F52" i="45"/>
  <c r="F36" i="45"/>
  <c r="F19" i="45"/>
  <c r="F20" i="45"/>
  <c r="F16" i="45"/>
  <c r="G7" i="45"/>
  <c r="J7" i="45" s="1"/>
  <c r="G24" i="45"/>
  <c r="G32" i="45"/>
  <c r="G17" i="45"/>
  <c r="G21" i="45"/>
  <c r="G18" i="45"/>
  <c r="G15" i="45"/>
  <c r="G10" i="45"/>
  <c r="G53" i="45"/>
  <c r="J53" i="45" s="1"/>
  <c r="G62" i="45"/>
  <c r="G42" i="45"/>
  <c r="G47" i="45"/>
  <c r="G34" i="45"/>
  <c r="G64" i="45"/>
  <c r="G69" i="45"/>
  <c r="G59" i="45"/>
  <c r="G22" i="45"/>
  <c r="G43" i="45"/>
  <c r="G37" i="45"/>
  <c r="G46" i="45"/>
  <c r="G65" i="45"/>
  <c r="G50" i="45"/>
  <c r="G31" i="45"/>
  <c r="G27" i="45"/>
  <c r="G13" i="45"/>
  <c r="J13" i="45" s="1"/>
  <c r="G49" i="45"/>
  <c r="G12" i="45"/>
  <c r="G56" i="45"/>
  <c r="G51" i="45"/>
  <c r="G60" i="45"/>
  <c r="G40" i="45"/>
  <c r="G44" i="45"/>
  <c r="G38" i="45"/>
  <c r="G58" i="45"/>
  <c r="G45" i="45"/>
  <c r="G48" i="45"/>
  <c r="G6" i="45"/>
  <c r="G63" i="45"/>
  <c r="G28" i="45"/>
  <c r="G70" i="45"/>
  <c r="G66" i="45"/>
  <c r="G5" i="45"/>
  <c r="G3" i="45"/>
  <c r="G4" i="45"/>
  <c r="G2" i="45"/>
  <c r="G41" i="45"/>
  <c r="G52" i="45"/>
  <c r="G36" i="45"/>
  <c r="G19" i="45"/>
  <c r="G20" i="45"/>
  <c r="G16" i="45"/>
  <c r="H7" i="45"/>
  <c r="H24" i="45"/>
  <c r="H32" i="45"/>
  <c r="J32" i="45" s="1"/>
  <c r="H17" i="45"/>
  <c r="H21" i="45"/>
  <c r="H18" i="45"/>
  <c r="J18" i="45" s="1"/>
  <c r="H15" i="45"/>
  <c r="H10" i="45"/>
  <c r="H53" i="45"/>
  <c r="H62" i="45"/>
  <c r="H42" i="45"/>
  <c r="J42" i="45" s="1"/>
  <c r="H47" i="45"/>
  <c r="H34" i="45"/>
  <c r="H64" i="45"/>
  <c r="J64" i="45" s="1"/>
  <c r="H69" i="45"/>
  <c r="H59" i="45"/>
  <c r="H22" i="45"/>
  <c r="H43" i="45"/>
  <c r="H37" i="45"/>
  <c r="J37" i="45" s="1"/>
  <c r="H46" i="45"/>
  <c r="H65" i="45"/>
  <c r="H50" i="45"/>
  <c r="H31" i="45"/>
  <c r="H27" i="45"/>
  <c r="J27" i="45" s="1"/>
  <c r="H13" i="45"/>
  <c r="H49" i="45"/>
  <c r="H12" i="45"/>
  <c r="H56" i="45"/>
  <c r="H51" i="45"/>
  <c r="H60" i="45"/>
  <c r="H40" i="45"/>
  <c r="H44" i="45"/>
  <c r="J44" i="45" s="1"/>
  <c r="H38" i="45"/>
  <c r="H58" i="45"/>
  <c r="H45" i="45"/>
  <c r="H48" i="45"/>
  <c r="H6" i="45"/>
  <c r="H63" i="45"/>
  <c r="H28" i="45"/>
  <c r="H70" i="45"/>
  <c r="H66" i="45"/>
  <c r="H5" i="45"/>
  <c r="H3" i="45"/>
  <c r="H4" i="45"/>
  <c r="H2" i="45"/>
  <c r="H41" i="45"/>
  <c r="H52" i="45"/>
  <c r="H36" i="45"/>
  <c r="H19" i="45"/>
  <c r="H20" i="45"/>
  <c r="H16" i="45"/>
  <c r="I7" i="45"/>
  <c r="I24" i="45"/>
  <c r="I32" i="45"/>
  <c r="I17" i="45"/>
  <c r="I21" i="45"/>
  <c r="I18" i="45"/>
  <c r="I15" i="45"/>
  <c r="I10" i="45"/>
  <c r="I53" i="45"/>
  <c r="I62" i="45"/>
  <c r="I42" i="45"/>
  <c r="I47" i="45"/>
  <c r="I34" i="45"/>
  <c r="I64" i="45"/>
  <c r="I69" i="45"/>
  <c r="I59" i="45"/>
  <c r="I22" i="45"/>
  <c r="I43" i="45"/>
  <c r="I37" i="45"/>
  <c r="I46" i="45"/>
  <c r="I65" i="45"/>
  <c r="I50" i="45"/>
  <c r="I31" i="45"/>
  <c r="I27" i="45"/>
  <c r="I13" i="45"/>
  <c r="I49" i="45"/>
  <c r="I12" i="45"/>
  <c r="J12" i="45" s="1"/>
  <c r="I56" i="45"/>
  <c r="I51" i="45"/>
  <c r="I60" i="45"/>
  <c r="I40" i="45"/>
  <c r="I44" i="45"/>
  <c r="I38" i="45"/>
  <c r="I58" i="45"/>
  <c r="I45" i="45"/>
  <c r="I48" i="45"/>
  <c r="I6" i="45"/>
  <c r="I63" i="45"/>
  <c r="I28" i="45"/>
  <c r="I70" i="45"/>
  <c r="I66" i="45"/>
  <c r="I5" i="45"/>
  <c r="I3" i="45"/>
  <c r="I4" i="45"/>
  <c r="I2" i="45"/>
  <c r="I41" i="45"/>
  <c r="I52" i="45"/>
  <c r="I36" i="45"/>
  <c r="J36" i="45" s="1"/>
  <c r="I19" i="45"/>
  <c r="I20" i="45"/>
  <c r="J20" i="45" s="1"/>
  <c r="I16" i="45"/>
  <c r="J24" i="45"/>
  <c r="J21" i="45"/>
  <c r="J10" i="45"/>
  <c r="J62" i="45"/>
  <c r="J34" i="45"/>
  <c r="J59" i="45"/>
  <c r="J38" i="45"/>
  <c r="J58" i="45"/>
  <c r="J6" i="45"/>
  <c r="I11" i="46"/>
  <c r="I17" i="46"/>
  <c r="I10" i="46"/>
  <c r="I31" i="46"/>
  <c r="I23" i="46"/>
  <c r="I13" i="46"/>
  <c r="I16" i="46"/>
  <c r="I34" i="46"/>
  <c r="I26" i="46"/>
  <c r="H11" i="46"/>
  <c r="H17" i="46"/>
  <c r="H10" i="46"/>
  <c r="H31" i="46"/>
  <c r="H23" i="46"/>
  <c r="H13" i="46"/>
  <c r="H16" i="46"/>
  <c r="H34" i="46"/>
  <c r="H26" i="46"/>
  <c r="G11" i="46"/>
  <c r="G17" i="46"/>
  <c r="G10" i="46"/>
  <c r="G31" i="46"/>
  <c r="G23" i="46"/>
  <c r="G13" i="46"/>
  <c r="G16" i="46"/>
  <c r="G34" i="46"/>
  <c r="G26" i="46"/>
  <c r="F11" i="46"/>
  <c r="F17" i="46"/>
  <c r="F10" i="46"/>
  <c r="F31" i="46"/>
  <c r="F23" i="46"/>
  <c r="F13" i="46"/>
  <c r="F16" i="46"/>
  <c r="F34" i="46"/>
  <c r="F26" i="46"/>
  <c r="E11" i="46"/>
  <c r="E17" i="46"/>
  <c r="E10" i="46"/>
  <c r="E31" i="46"/>
  <c r="E23" i="46"/>
  <c r="E13" i="46"/>
  <c r="E16" i="46"/>
  <c r="E34" i="46"/>
  <c r="E26" i="46"/>
  <c r="D11" i="46"/>
  <c r="D17" i="46"/>
  <c r="D10" i="46"/>
  <c r="D31" i="46"/>
  <c r="D23" i="46"/>
  <c r="D13" i="46"/>
  <c r="D16" i="46"/>
  <c r="D34" i="46"/>
  <c r="D26" i="46"/>
  <c r="C11" i="46"/>
  <c r="C17" i="46"/>
  <c r="C10" i="46"/>
  <c r="C31" i="46"/>
  <c r="C23" i="46"/>
  <c r="C13" i="46"/>
  <c r="C16" i="46"/>
  <c r="C34" i="46"/>
  <c r="C26" i="46"/>
  <c r="I33" i="45"/>
  <c r="I35" i="45"/>
  <c r="I30" i="45"/>
  <c r="I29" i="45"/>
  <c r="I68" i="45"/>
  <c r="I8" i="45"/>
  <c r="I61" i="45"/>
  <c r="I9" i="45"/>
  <c r="H33" i="45"/>
  <c r="H35" i="45"/>
  <c r="H30" i="45"/>
  <c r="H29" i="45"/>
  <c r="H68" i="45"/>
  <c r="H8" i="45"/>
  <c r="H61" i="45"/>
  <c r="H9" i="45"/>
  <c r="G33" i="45"/>
  <c r="G35" i="45"/>
  <c r="G30" i="45"/>
  <c r="G29" i="45"/>
  <c r="G68" i="45"/>
  <c r="G8" i="45"/>
  <c r="G61" i="45"/>
  <c r="G9" i="45"/>
  <c r="F33" i="45"/>
  <c r="F35" i="45"/>
  <c r="F30" i="45"/>
  <c r="F29" i="45"/>
  <c r="F68" i="45"/>
  <c r="F8" i="45"/>
  <c r="F61" i="45"/>
  <c r="F9" i="45"/>
  <c r="E33" i="45"/>
  <c r="E35" i="45"/>
  <c r="E30" i="45"/>
  <c r="E29" i="45"/>
  <c r="E68" i="45"/>
  <c r="E8" i="45"/>
  <c r="E61" i="45"/>
  <c r="E9" i="45"/>
  <c r="D33" i="45"/>
  <c r="D35" i="45"/>
  <c r="D30" i="45"/>
  <c r="D29" i="45"/>
  <c r="D68" i="45"/>
  <c r="D8" i="45"/>
  <c r="D61" i="45"/>
  <c r="D9" i="45"/>
  <c r="C33" i="45"/>
  <c r="C35" i="45"/>
  <c r="C30" i="45"/>
  <c r="C29" i="45"/>
  <c r="C68" i="45"/>
  <c r="C8" i="45"/>
  <c r="C61" i="45"/>
  <c r="C9" i="45"/>
  <c r="J14" i="46" l="1"/>
  <c r="J32" i="46"/>
  <c r="J7" i="46"/>
  <c r="J35" i="46"/>
  <c r="J54" i="45"/>
  <c r="J28" i="45"/>
  <c r="J20" i="46"/>
  <c r="J38" i="46"/>
  <c r="J44" i="46"/>
  <c r="J12" i="46"/>
  <c r="J46" i="46"/>
  <c r="J40" i="46"/>
  <c r="J21" i="46"/>
  <c r="J57" i="45"/>
  <c r="J39" i="45"/>
  <c r="J14" i="45"/>
  <c r="J23" i="45"/>
  <c r="J55" i="45"/>
  <c r="J26" i="45"/>
  <c r="J16" i="45"/>
  <c r="J3" i="45"/>
  <c r="J40" i="45"/>
  <c r="J50" i="45"/>
  <c r="J11" i="45"/>
  <c r="J2" i="45"/>
  <c r="J70" i="45"/>
  <c r="J45" i="45"/>
  <c r="J51" i="45"/>
  <c r="J65" i="45"/>
  <c r="J46" i="45"/>
  <c r="J22" i="45"/>
  <c r="J52" i="45"/>
  <c r="J5" i="45"/>
  <c r="J48" i="45"/>
  <c r="J41" i="45"/>
  <c r="J66" i="45"/>
  <c r="J63" i="45"/>
  <c r="J60" i="45"/>
  <c r="J49" i="45"/>
  <c r="J3" i="46"/>
  <c r="J43" i="45"/>
  <c r="J19" i="45"/>
  <c r="J15" i="46"/>
  <c r="J45" i="46"/>
  <c r="J5" i="46"/>
  <c r="J24" i="46"/>
  <c r="J4" i="46"/>
  <c r="J47" i="46"/>
  <c r="J19" i="46"/>
  <c r="J33" i="46"/>
  <c r="J22" i="46"/>
  <c r="J41" i="46"/>
  <c r="J36" i="46"/>
  <c r="J9" i="46"/>
  <c r="J2" i="46"/>
  <c r="J18" i="46"/>
  <c r="J48" i="46"/>
  <c r="J29" i="46"/>
  <c r="J27" i="46"/>
  <c r="J39" i="46"/>
  <c r="J16" i="46" l="1"/>
  <c r="J23" i="46"/>
  <c r="J29" i="45"/>
  <c r="J30" i="45"/>
  <c r="J31" i="46" l="1"/>
  <c r="J61" i="45"/>
  <c r="J10" i="46"/>
  <c r="J26" i="46"/>
  <c r="J35" i="45"/>
  <c r="J68" i="45"/>
  <c r="J17" i="46"/>
  <c r="J33" i="45"/>
  <c r="J34" i="46"/>
  <c r="J9" i="45"/>
  <c r="J8" i="45"/>
  <c r="J11" i="46"/>
  <c r="J13" i="46"/>
  <c r="A40" i="46" l="1"/>
  <c r="A46" i="46"/>
  <c r="A30" i="46"/>
  <c r="A21" i="46"/>
  <c r="A44" i="46"/>
  <c r="A25" i="45"/>
  <c r="A67" i="45"/>
  <c r="A39" i="45"/>
  <c r="A55" i="45"/>
  <c r="A14" i="45"/>
  <c r="A57" i="45"/>
  <c r="A11" i="45"/>
  <c r="A26" i="45"/>
  <c r="A54" i="45"/>
  <c r="A23" i="45"/>
  <c r="A17" i="46"/>
  <c r="A42" i="46"/>
  <c r="A32" i="46"/>
  <c r="A29" i="46"/>
  <c r="A36" i="46"/>
  <c r="A37" i="46"/>
  <c r="A6" i="46"/>
  <c r="A5" i="46"/>
  <c r="A12" i="46"/>
  <c r="A28" i="46"/>
  <c r="A8" i="46"/>
  <c r="A15" i="46"/>
  <c r="A48" i="46"/>
  <c r="A39" i="46"/>
  <c r="A9" i="46"/>
  <c r="A4" i="46"/>
  <c r="A45" i="46"/>
  <c r="A7" i="46"/>
  <c r="A25" i="46"/>
  <c r="A41" i="46"/>
  <c r="A43" i="46"/>
  <c r="A2" i="46"/>
  <c r="A27" i="46"/>
  <c r="A33" i="46"/>
  <c r="A24" i="46"/>
  <c r="A19" i="46"/>
  <c r="A14" i="46"/>
  <c r="A22" i="46"/>
  <c r="A3" i="46"/>
  <c r="A18" i="46"/>
  <c r="A47" i="46"/>
  <c r="A20" i="46"/>
  <c r="A35" i="46"/>
  <c r="A38" i="46"/>
  <c r="A20" i="45"/>
  <c r="A18" i="45"/>
  <c r="A62" i="45"/>
  <c r="A22" i="45"/>
  <c r="A19" i="45"/>
  <c r="A56" i="45"/>
  <c r="A27" i="45"/>
  <c r="A10" i="45"/>
  <c r="A52" i="45"/>
  <c r="A60" i="45"/>
  <c r="A2" i="45"/>
  <c r="A65" i="45"/>
  <c r="A38" i="45"/>
  <c r="A32" i="45"/>
  <c r="A6" i="45"/>
  <c r="A12" i="45"/>
  <c r="A41" i="45"/>
  <c r="A21" i="45"/>
  <c r="A24" i="45"/>
  <c r="A7" i="45"/>
  <c r="A53" i="45"/>
  <c r="A40" i="45"/>
  <c r="A5" i="45"/>
  <c r="A49" i="45"/>
  <c r="A70" i="45"/>
  <c r="A13" i="45"/>
  <c r="A42" i="45"/>
  <c r="A50" i="45"/>
  <c r="A66" i="45"/>
  <c r="A64" i="45"/>
  <c r="A4" i="45"/>
  <c r="A46" i="45"/>
  <c r="A44" i="45"/>
  <c r="A37" i="45"/>
  <c r="A45" i="45"/>
  <c r="A51" i="45"/>
  <c r="A34" i="45"/>
  <c r="A3" i="45"/>
  <c r="A43" i="45"/>
  <c r="A47" i="45"/>
  <c r="A63" i="45"/>
  <c r="A31" i="45"/>
  <c r="A58" i="45"/>
  <c r="A17" i="45"/>
  <c r="A28" i="45"/>
  <c r="A16" i="45"/>
  <c r="A59" i="45"/>
  <c r="A48" i="45"/>
  <c r="A15" i="45"/>
  <c r="A69" i="45"/>
  <c r="A36" i="45"/>
  <c r="A31" i="46"/>
  <c r="A68" i="45"/>
  <c r="A8" i="45"/>
  <c r="A61" i="45"/>
  <c r="A9" i="45"/>
  <c r="A33" i="45"/>
  <c r="A30" i="45"/>
  <c r="A29" i="45"/>
  <c r="A23" i="46"/>
  <c r="A26" i="46"/>
  <c r="A34" i="46"/>
  <c r="A16" i="46"/>
  <c r="A10" i="46"/>
  <c r="A13" i="46"/>
  <c r="A11" i="46"/>
  <c r="A35" i="45"/>
  <c r="G2" i="30"/>
  <c r="G3" i="30"/>
  <c r="G4" i="30"/>
  <c r="G5" i="30"/>
  <c r="G8" i="30"/>
  <c r="G10" i="30"/>
  <c r="G12" i="30"/>
  <c r="G6" i="30"/>
  <c r="G11" i="30"/>
  <c r="G9" i="30"/>
  <c r="G7" i="30"/>
  <c r="G4" i="29"/>
  <c r="G3" i="29"/>
  <c r="G5" i="29"/>
  <c r="G6" i="29"/>
  <c r="G7" i="29"/>
  <c r="G8" i="29"/>
  <c r="G9" i="29"/>
  <c r="G2" i="29"/>
  <c r="G11" i="29"/>
  <c r="G10" i="29"/>
  <c r="G3" i="28"/>
  <c r="G2" i="28"/>
  <c r="G4" i="28"/>
  <c r="G5" i="28"/>
  <c r="G6" i="28"/>
  <c r="G2" i="27"/>
  <c r="G3" i="27"/>
  <c r="G5" i="27"/>
  <c r="G4" i="27"/>
  <c r="G6" i="27"/>
  <c r="G7" i="27"/>
  <c r="G8" i="27"/>
  <c r="G9" i="27"/>
  <c r="F2" i="27"/>
  <c r="G2" i="26"/>
  <c r="G3" i="26"/>
  <c r="G4" i="26"/>
  <c r="G7" i="26"/>
  <c r="G6" i="26"/>
  <c r="G8" i="26"/>
  <c r="G9" i="26"/>
  <c r="G11" i="26"/>
  <c r="G5" i="26"/>
  <c r="G10" i="26"/>
  <c r="G12" i="26"/>
  <c r="G13" i="26"/>
  <c r="G14" i="26"/>
  <c r="G15" i="26"/>
  <c r="F2" i="26"/>
  <c r="G2" i="25"/>
  <c r="G3" i="25"/>
  <c r="G4" i="25"/>
  <c r="G5" i="25"/>
  <c r="G7" i="25"/>
  <c r="G6" i="25"/>
  <c r="G8" i="25"/>
  <c r="G9" i="25"/>
  <c r="G10" i="25"/>
  <c r="G11" i="25"/>
  <c r="G13" i="25"/>
  <c r="G12" i="25"/>
  <c r="F2" i="25"/>
  <c r="G3" i="16"/>
  <c r="G4" i="16"/>
  <c r="G7" i="16"/>
  <c r="G6" i="16"/>
  <c r="G5" i="16"/>
  <c r="G9" i="16"/>
  <c r="G12" i="16"/>
  <c r="G10" i="16"/>
  <c r="G11" i="16"/>
  <c r="G18" i="16"/>
  <c r="G15" i="16"/>
  <c r="G17" i="16"/>
  <c r="G16" i="16"/>
  <c r="G22" i="16"/>
  <c r="G23" i="16"/>
  <c r="G24" i="16"/>
  <c r="G25" i="16"/>
  <c r="G20" i="16"/>
  <c r="G19" i="16"/>
  <c r="G31" i="16"/>
  <c r="G21" i="16"/>
  <c r="G30" i="16"/>
  <c r="G26" i="16"/>
  <c r="G28" i="16"/>
  <c r="G29" i="16"/>
  <c r="G36" i="16"/>
  <c r="G27" i="16"/>
  <c r="G52" i="16"/>
  <c r="G33" i="16"/>
  <c r="G35" i="16"/>
  <c r="G53" i="16"/>
  <c r="G40" i="16"/>
  <c r="G34" i="16"/>
  <c r="G37" i="16"/>
  <c r="G38" i="16"/>
  <c r="G41" i="16"/>
  <c r="G39" i="16"/>
  <c r="G43" i="16"/>
  <c r="G42" i="16"/>
  <c r="G45" i="16"/>
  <c r="G44" i="16"/>
  <c r="G46" i="16"/>
  <c r="G48" i="16"/>
  <c r="G47" i="16"/>
  <c r="G59" i="16"/>
  <c r="G49" i="16"/>
  <c r="G61" i="16"/>
  <c r="G62" i="16"/>
  <c r="G50" i="16"/>
  <c r="G8" i="16"/>
  <c r="G51" i="16"/>
  <c r="G65" i="16"/>
  <c r="G54" i="16"/>
  <c r="G32" i="16"/>
  <c r="G55" i="16"/>
  <c r="G68" i="16"/>
  <c r="G69" i="16"/>
  <c r="G56" i="16"/>
  <c r="G57" i="16"/>
  <c r="G64" i="16"/>
  <c r="G60" i="16"/>
  <c r="G63" i="16"/>
  <c r="G75" i="16"/>
  <c r="G76" i="16"/>
  <c r="G70" i="16"/>
  <c r="G66" i="16"/>
  <c r="G72" i="16"/>
  <c r="G71" i="16"/>
  <c r="G67" i="16"/>
  <c r="G73" i="16"/>
  <c r="G13" i="16"/>
  <c r="G14" i="16"/>
  <c r="G74" i="16"/>
  <c r="G58" i="16"/>
  <c r="G2" i="16"/>
  <c r="J2" i="30"/>
  <c r="J3" i="30"/>
  <c r="J4" i="30"/>
  <c r="J5" i="30"/>
  <c r="J8" i="30"/>
  <c r="J10" i="30"/>
  <c r="J12" i="30"/>
  <c r="J6" i="30"/>
  <c r="J11" i="30"/>
  <c r="J9" i="30"/>
  <c r="J7" i="30"/>
  <c r="I2" i="30"/>
  <c r="J2" i="29"/>
  <c r="J4" i="29"/>
  <c r="J3" i="29"/>
  <c r="J5" i="29"/>
  <c r="J6" i="29"/>
  <c r="J7" i="29"/>
  <c r="J8" i="29"/>
  <c r="J9" i="29"/>
  <c r="J11" i="29"/>
  <c r="J10" i="29"/>
  <c r="I2" i="29"/>
  <c r="J3" i="28"/>
  <c r="J2" i="28"/>
  <c r="J4" i="28"/>
  <c r="J5" i="28"/>
  <c r="J6" i="28"/>
  <c r="I3" i="28"/>
  <c r="J2" i="27"/>
  <c r="J3" i="27"/>
  <c r="J5" i="27"/>
  <c r="J4" i="27"/>
  <c r="J6" i="27"/>
  <c r="J7" i="27"/>
  <c r="J8" i="27"/>
  <c r="J9" i="27"/>
  <c r="I2" i="27"/>
  <c r="J2" i="26"/>
  <c r="J3" i="26"/>
  <c r="J4" i="26"/>
  <c r="J7" i="26"/>
  <c r="J6" i="26"/>
  <c r="J8" i="26"/>
  <c r="J9" i="26"/>
  <c r="J11" i="26"/>
  <c r="J5" i="26"/>
  <c r="J10" i="26"/>
  <c r="J12" i="26"/>
  <c r="J13" i="26"/>
  <c r="J14" i="26"/>
  <c r="J15" i="26"/>
  <c r="I2" i="26"/>
  <c r="J2" i="25"/>
  <c r="J3" i="25"/>
  <c r="J4" i="25"/>
  <c r="J5" i="25"/>
  <c r="J7" i="25"/>
  <c r="J6" i="25"/>
  <c r="J8" i="25"/>
  <c r="J9" i="25"/>
  <c r="J10" i="25"/>
  <c r="J11" i="25"/>
  <c r="J13" i="25"/>
  <c r="J12" i="25"/>
  <c r="I2" i="25"/>
  <c r="J3" i="16"/>
  <c r="J4" i="16"/>
  <c r="J7" i="16"/>
  <c r="J6" i="16"/>
  <c r="J5" i="16"/>
  <c r="J9" i="16"/>
  <c r="J12" i="16"/>
  <c r="J10" i="16"/>
  <c r="J11" i="16"/>
  <c r="J18" i="16"/>
  <c r="J15" i="16"/>
  <c r="J17" i="16"/>
  <c r="J16" i="16"/>
  <c r="J22" i="16"/>
  <c r="J23" i="16"/>
  <c r="J24" i="16"/>
  <c r="J25" i="16"/>
  <c r="J20" i="16"/>
  <c r="J19" i="16"/>
  <c r="J31" i="16"/>
  <c r="J21" i="16"/>
  <c r="J30" i="16"/>
  <c r="J26" i="16"/>
  <c r="J28" i="16"/>
  <c r="J29" i="16"/>
  <c r="J36" i="16"/>
  <c r="J27" i="16"/>
  <c r="J52" i="16"/>
  <c r="J33" i="16"/>
  <c r="J35" i="16"/>
  <c r="J53" i="16"/>
  <c r="J40" i="16"/>
  <c r="J34" i="16"/>
  <c r="J37" i="16"/>
  <c r="J38" i="16"/>
  <c r="J41" i="16"/>
  <c r="J39" i="16"/>
  <c r="J43" i="16"/>
  <c r="J42" i="16"/>
  <c r="J45" i="16"/>
  <c r="J44" i="16"/>
  <c r="J46" i="16"/>
  <c r="J48" i="16"/>
  <c r="J47" i="16"/>
  <c r="J59" i="16"/>
  <c r="J49" i="16"/>
  <c r="J61" i="16"/>
  <c r="J62" i="16"/>
  <c r="J50" i="16"/>
  <c r="J8" i="16"/>
  <c r="J51" i="16"/>
  <c r="J65" i="16"/>
  <c r="J54" i="16"/>
  <c r="J32" i="16"/>
  <c r="J55" i="16"/>
  <c r="J68" i="16"/>
  <c r="J69" i="16"/>
  <c r="J56" i="16"/>
  <c r="J57" i="16"/>
  <c r="J64" i="16"/>
  <c r="J60" i="16"/>
  <c r="J63" i="16"/>
  <c r="J75" i="16"/>
  <c r="J76" i="16"/>
  <c r="J70" i="16"/>
  <c r="J66" i="16"/>
  <c r="J72" i="16"/>
  <c r="J71" i="16"/>
  <c r="J67" i="16"/>
  <c r="J73" i="16"/>
  <c r="J13" i="16"/>
  <c r="J14" i="16"/>
  <c r="J74" i="16"/>
  <c r="J58" i="16"/>
  <c r="J2" i="17"/>
  <c r="J4" i="17"/>
  <c r="J6" i="17"/>
  <c r="J5" i="17"/>
  <c r="J3" i="17"/>
  <c r="J7" i="17"/>
  <c r="J8" i="17"/>
  <c r="J10" i="17"/>
  <c r="J9" i="17"/>
  <c r="J15" i="17"/>
  <c r="J13" i="17"/>
  <c r="J12" i="17"/>
  <c r="J16" i="17"/>
  <c r="J14" i="17"/>
  <c r="J17" i="17"/>
  <c r="J18" i="17"/>
  <c r="J24" i="17"/>
  <c r="J19" i="17"/>
  <c r="J20" i="17"/>
  <c r="J25" i="17"/>
  <c r="J21" i="17"/>
  <c r="J23" i="17"/>
  <c r="J26" i="17"/>
  <c r="J27" i="17"/>
  <c r="J28" i="17"/>
  <c r="J29" i="17"/>
  <c r="J32" i="17"/>
  <c r="J30" i="17"/>
  <c r="J33" i="17"/>
  <c r="J35" i="17"/>
  <c r="J34" i="17"/>
  <c r="J37" i="17"/>
  <c r="J36" i="17"/>
  <c r="J38" i="17"/>
  <c r="J40" i="17"/>
  <c r="J39" i="17"/>
  <c r="J42" i="17"/>
  <c r="J43" i="17"/>
  <c r="J22" i="17"/>
  <c r="J45" i="17"/>
  <c r="J51" i="17"/>
  <c r="J52" i="17"/>
  <c r="J31" i="17"/>
  <c r="J47" i="17"/>
  <c r="J48" i="17"/>
  <c r="J49" i="17"/>
  <c r="J56" i="17"/>
  <c r="J57" i="17"/>
  <c r="J58" i="17"/>
  <c r="J44" i="17"/>
  <c r="J50" i="17"/>
  <c r="J41" i="17"/>
  <c r="J11" i="17"/>
  <c r="J46" i="17"/>
  <c r="J55" i="17"/>
  <c r="J53" i="17"/>
  <c r="J54" i="17"/>
  <c r="I2" i="17"/>
  <c r="J2" i="16"/>
  <c r="I2" i="16"/>
  <c r="C8" i="16"/>
  <c r="E8" i="16"/>
  <c r="I3" i="30" l="1"/>
  <c r="I8" i="30"/>
  <c r="I4" i="30"/>
  <c r="I5" i="30"/>
  <c r="I12" i="30"/>
  <c r="I10" i="30"/>
  <c r="I11" i="30"/>
  <c r="I7" i="30"/>
  <c r="I9" i="30"/>
  <c r="I6" i="30"/>
  <c r="H2" i="30"/>
  <c r="H3" i="30"/>
  <c r="H8" i="30"/>
  <c r="H4" i="30"/>
  <c r="H5" i="30"/>
  <c r="H12" i="30"/>
  <c r="H10" i="30"/>
  <c r="H11" i="30"/>
  <c r="H7" i="30"/>
  <c r="H9" i="30"/>
  <c r="H6" i="30"/>
  <c r="F2" i="30"/>
  <c r="F3" i="30"/>
  <c r="F8" i="30"/>
  <c r="F4" i="30"/>
  <c r="F5" i="30"/>
  <c r="F12" i="30"/>
  <c r="F10" i="30"/>
  <c r="F11" i="30"/>
  <c r="F7" i="30"/>
  <c r="F9" i="30"/>
  <c r="F6" i="30"/>
  <c r="E2" i="30"/>
  <c r="I4" i="29"/>
  <c r="I5" i="29"/>
  <c r="I3" i="29"/>
  <c r="I6" i="29"/>
  <c r="I7" i="29"/>
  <c r="I8" i="29"/>
  <c r="I9" i="29"/>
  <c r="I11" i="29"/>
  <c r="I10" i="29"/>
  <c r="H2" i="29"/>
  <c r="H4" i="29"/>
  <c r="H5" i="29"/>
  <c r="H3" i="29"/>
  <c r="H6" i="29"/>
  <c r="H7" i="29"/>
  <c r="H8" i="29"/>
  <c r="H9" i="29"/>
  <c r="H11" i="29"/>
  <c r="H10" i="29"/>
  <c r="F2" i="29"/>
  <c r="F4" i="29"/>
  <c r="F5" i="29"/>
  <c r="F3" i="29"/>
  <c r="F6" i="29"/>
  <c r="F7" i="29"/>
  <c r="F8" i="29"/>
  <c r="F9" i="29"/>
  <c r="F11" i="29"/>
  <c r="F10" i="29"/>
  <c r="E2" i="29"/>
  <c r="E2" i="25"/>
  <c r="I3" i="27"/>
  <c r="I5" i="27"/>
  <c r="I4" i="27"/>
  <c r="I6" i="27"/>
  <c r="I7" i="27"/>
  <c r="I8" i="27"/>
  <c r="I9" i="27"/>
  <c r="H2" i="27"/>
  <c r="H3" i="27"/>
  <c r="H5" i="27"/>
  <c r="H4" i="27"/>
  <c r="H6" i="27"/>
  <c r="H7" i="27"/>
  <c r="H8" i="27"/>
  <c r="H9" i="27"/>
  <c r="I2" i="28"/>
  <c r="I4" i="28"/>
  <c r="I5" i="28"/>
  <c r="I6" i="28"/>
  <c r="H3" i="28"/>
  <c r="H2" i="28"/>
  <c r="H4" i="28"/>
  <c r="H5" i="28"/>
  <c r="H6" i="28"/>
  <c r="F3" i="28"/>
  <c r="F2" i="28"/>
  <c r="F5" i="28"/>
  <c r="F4" i="28"/>
  <c r="F6" i="28"/>
  <c r="E3" i="28"/>
  <c r="F8" i="27"/>
  <c r="F7" i="27"/>
  <c r="F6" i="27"/>
  <c r="F9" i="27"/>
  <c r="F5" i="27"/>
  <c r="F3" i="27"/>
  <c r="F4" i="27"/>
  <c r="E8" i="27"/>
  <c r="K8" i="27" s="1"/>
  <c r="I3" i="26"/>
  <c r="I4" i="26"/>
  <c r="I11" i="26"/>
  <c r="I6" i="26"/>
  <c r="I7" i="26"/>
  <c r="I12" i="26"/>
  <c r="I9" i="26"/>
  <c r="I8" i="26"/>
  <c r="I10" i="26"/>
  <c r="I5" i="26"/>
  <c r="I13" i="26"/>
  <c r="I14" i="26"/>
  <c r="I15" i="26"/>
  <c r="H3" i="26"/>
  <c r="H2" i="26"/>
  <c r="H4" i="26"/>
  <c r="H11" i="26"/>
  <c r="H6" i="26"/>
  <c r="H7" i="26"/>
  <c r="H12" i="26"/>
  <c r="H9" i="26"/>
  <c r="H8" i="26"/>
  <c r="H10" i="26"/>
  <c r="H5" i="26"/>
  <c r="H13" i="26"/>
  <c r="H14" i="26"/>
  <c r="H15" i="26"/>
  <c r="F3" i="26"/>
  <c r="F4" i="26"/>
  <c r="F11" i="26"/>
  <c r="F6" i="26"/>
  <c r="F7" i="26"/>
  <c r="F12" i="26"/>
  <c r="F9" i="26"/>
  <c r="F8" i="26"/>
  <c r="F10" i="26"/>
  <c r="F5" i="26"/>
  <c r="F13" i="26"/>
  <c r="F14" i="26"/>
  <c r="F15" i="26"/>
  <c r="E3" i="26"/>
  <c r="I3" i="25"/>
  <c r="I4" i="25"/>
  <c r="I5" i="25"/>
  <c r="I7" i="25"/>
  <c r="I6" i="25"/>
  <c r="I8" i="25"/>
  <c r="I9" i="25"/>
  <c r="I10" i="25"/>
  <c r="I11" i="25"/>
  <c r="I13" i="25"/>
  <c r="I12" i="25"/>
  <c r="H3" i="25"/>
  <c r="H4" i="25"/>
  <c r="H5" i="25"/>
  <c r="H7" i="25"/>
  <c r="H6" i="25"/>
  <c r="H8" i="25"/>
  <c r="H9" i="25"/>
  <c r="H10" i="25"/>
  <c r="H11" i="25"/>
  <c r="H13" i="25"/>
  <c r="H12" i="25"/>
  <c r="H2" i="25"/>
  <c r="F3" i="25"/>
  <c r="F4" i="25"/>
  <c r="F7" i="25"/>
  <c r="F6" i="25"/>
  <c r="F5" i="25"/>
  <c r="F8" i="25"/>
  <c r="F9" i="25"/>
  <c r="F10" i="25"/>
  <c r="F11" i="25"/>
  <c r="F13" i="25"/>
  <c r="F12" i="25"/>
  <c r="I3" i="17"/>
  <c r="I4" i="17"/>
  <c r="I6" i="17"/>
  <c r="I5" i="17"/>
  <c r="I10" i="17"/>
  <c r="I9" i="17"/>
  <c r="I8" i="17"/>
  <c r="I15" i="17"/>
  <c r="I7" i="17"/>
  <c r="I16" i="17"/>
  <c r="I13" i="17"/>
  <c r="I12" i="17"/>
  <c r="I14" i="17"/>
  <c r="I17" i="17"/>
  <c r="I21" i="17"/>
  <c r="I19" i="17"/>
  <c r="I24" i="17"/>
  <c r="I18" i="17"/>
  <c r="I20" i="17"/>
  <c r="I25" i="17"/>
  <c r="I27" i="17"/>
  <c r="I28" i="17"/>
  <c r="I23" i="17"/>
  <c r="I22" i="17"/>
  <c r="I26" i="17"/>
  <c r="I29" i="17"/>
  <c r="I37" i="17"/>
  <c r="I35" i="17"/>
  <c r="I33" i="17"/>
  <c r="I32" i="17"/>
  <c r="I30" i="17"/>
  <c r="I34" i="17"/>
  <c r="I36" i="17"/>
  <c r="I38" i="17"/>
  <c r="I56" i="17"/>
  <c r="I40" i="17"/>
  <c r="I58" i="17"/>
  <c r="I39" i="17"/>
  <c r="I44" i="17"/>
  <c r="I47" i="17"/>
  <c r="I49" i="17"/>
  <c r="I52" i="17"/>
  <c r="I31" i="17"/>
  <c r="I50" i="17"/>
  <c r="I45" i="17"/>
  <c r="I57" i="17"/>
  <c r="I41" i="17"/>
  <c r="I43" i="17"/>
  <c r="I51" i="17"/>
  <c r="I11" i="17"/>
  <c r="I46" i="17"/>
  <c r="I55" i="17"/>
  <c r="I48" i="17"/>
  <c r="I53" i="17"/>
  <c r="I42" i="17"/>
  <c r="I54" i="17"/>
  <c r="H2" i="17"/>
  <c r="H3" i="17"/>
  <c r="H4" i="17"/>
  <c r="H6" i="17"/>
  <c r="H5" i="17"/>
  <c r="H10" i="17"/>
  <c r="H9" i="17"/>
  <c r="H8" i="17"/>
  <c r="H15" i="17"/>
  <c r="H7" i="17"/>
  <c r="H16" i="17"/>
  <c r="H13" i="17"/>
  <c r="H12" i="17"/>
  <c r="H14" i="17"/>
  <c r="H17" i="17"/>
  <c r="H21" i="17"/>
  <c r="H19" i="17"/>
  <c r="H24" i="17"/>
  <c r="H18" i="17"/>
  <c r="H20" i="17"/>
  <c r="H25" i="17"/>
  <c r="H27" i="17"/>
  <c r="H28" i="17"/>
  <c r="H23" i="17"/>
  <c r="H22" i="17"/>
  <c r="H26" i="17"/>
  <c r="H29" i="17"/>
  <c r="H37" i="17"/>
  <c r="H35" i="17"/>
  <c r="H33" i="17"/>
  <c r="H32" i="17"/>
  <c r="H30" i="17"/>
  <c r="H34" i="17"/>
  <c r="H36" i="17"/>
  <c r="H38" i="17"/>
  <c r="H56" i="17"/>
  <c r="H40" i="17"/>
  <c r="H58" i="17"/>
  <c r="H39" i="17"/>
  <c r="H44" i="17"/>
  <c r="H47" i="17"/>
  <c r="H49" i="17"/>
  <c r="H52" i="17"/>
  <c r="H31" i="17"/>
  <c r="H50" i="17"/>
  <c r="H45" i="17"/>
  <c r="H57" i="17"/>
  <c r="H41" i="17"/>
  <c r="H43" i="17"/>
  <c r="H51" i="17"/>
  <c r="H11" i="17"/>
  <c r="H46" i="17"/>
  <c r="H55" i="17"/>
  <c r="H48" i="17"/>
  <c r="H53" i="17"/>
  <c r="H42" i="17"/>
  <c r="H54" i="17"/>
  <c r="G2" i="17"/>
  <c r="G3" i="17"/>
  <c r="G4" i="17"/>
  <c r="G6" i="17"/>
  <c r="G5" i="17"/>
  <c r="G10" i="17"/>
  <c r="G9" i="17"/>
  <c r="G8" i="17"/>
  <c r="G15" i="17"/>
  <c r="G7" i="17"/>
  <c r="G16" i="17"/>
  <c r="G13" i="17"/>
  <c r="G12" i="17"/>
  <c r="G14" i="17"/>
  <c r="G17" i="17"/>
  <c r="G21" i="17"/>
  <c r="G19" i="17"/>
  <c r="G24" i="17"/>
  <c r="G18" i="17"/>
  <c r="G20" i="17"/>
  <c r="G25" i="17"/>
  <c r="G27" i="17"/>
  <c r="G28" i="17"/>
  <c r="G23" i="17"/>
  <c r="G22" i="17"/>
  <c r="G26" i="17"/>
  <c r="G29" i="17"/>
  <c r="G37" i="17"/>
  <c r="G35" i="17"/>
  <c r="G33" i="17"/>
  <c r="G32" i="17"/>
  <c r="G30" i="17"/>
  <c r="G34" i="17"/>
  <c r="G36" i="17"/>
  <c r="G38" i="17"/>
  <c r="G56" i="17"/>
  <c r="G40" i="17"/>
  <c r="G58" i="17"/>
  <c r="G39" i="17"/>
  <c r="G44" i="17"/>
  <c r="G47" i="17"/>
  <c r="G49" i="17"/>
  <c r="G52" i="17"/>
  <c r="G31" i="17"/>
  <c r="G50" i="17"/>
  <c r="G45" i="17"/>
  <c r="G57" i="17"/>
  <c r="G41" i="17"/>
  <c r="G43" i="17"/>
  <c r="G51" i="17"/>
  <c r="G11" i="17"/>
  <c r="G46" i="17"/>
  <c r="G55" i="17"/>
  <c r="G48" i="17"/>
  <c r="G53" i="17"/>
  <c r="G42" i="17"/>
  <c r="G54" i="17"/>
  <c r="F2" i="17"/>
  <c r="F3" i="17"/>
  <c r="F4" i="17"/>
  <c r="F6" i="17"/>
  <c r="F5" i="17"/>
  <c r="F10" i="17"/>
  <c r="F9" i="17"/>
  <c r="F8" i="17"/>
  <c r="F15" i="17"/>
  <c r="F7" i="17"/>
  <c r="F16" i="17"/>
  <c r="F13" i="17"/>
  <c r="F12" i="17"/>
  <c r="F14" i="17"/>
  <c r="F17" i="17"/>
  <c r="F21" i="17"/>
  <c r="F19" i="17"/>
  <c r="F24" i="17"/>
  <c r="F18" i="17"/>
  <c r="F20" i="17"/>
  <c r="F25" i="17"/>
  <c r="F27" i="17"/>
  <c r="F28" i="17"/>
  <c r="F23" i="17"/>
  <c r="F22" i="17"/>
  <c r="F26" i="17"/>
  <c r="F29" i="17"/>
  <c r="F37" i="17"/>
  <c r="F35" i="17"/>
  <c r="F33" i="17"/>
  <c r="F32" i="17"/>
  <c r="F30" i="17"/>
  <c r="F34" i="17"/>
  <c r="F36" i="17"/>
  <c r="F38" i="17"/>
  <c r="F56" i="17"/>
  <c r="F40" i="17"/>
  <c r="F58" i="17"/>
  <c r="F39" i="17"/>
  <c r="F44" i="17"/>
  <c r="F47" i="17"/>
  <c r="F49" i="17"/>
  <c r="F52" i="17"/>
  <c r="F31" i="17"/>
  <c r="F50" i="17"/>
  <c r="F45" i="17"/>
  <c r="F57" i="17"/>
  <c r="F41" i="17"/>
  <c r="F43" i="17"/>
  <c r="F51" i="17"/>
  <c r="F11" i="17"/>
  <c r="F46" i="17"/>
  <c r="F55" i="17"/>
  <c r="F48" i="17"/>
  <c r="F53" i="17"/>
  <c r="F42" i="17"/>
  <c r="F54" i="17"/>
  <c r="K2" i="25" l="1"/>
  <c r="K3" i="28"/>
  <c r="K2" i="30"/>
  <c r="K2" i="29"/>
  <c r="K3" i="26"/>
  <c r="C8" i="29"/>
  <c r="C2" i="29"/>
  <c r="C6" i="29"/>
  <c r="C5" i="29"/>
  <c r="D8" i="29"/>
  <c r="D2" i="29"/>
  <c r="D6" i="29"/>
  <c r="D5" i="29"/>
  <c r="E8" i="29"/>
  <c r="K8" i="29" s="1"/>
  <c r="E6" i="29"/>
  <c r="K6" i="29" s="1"/>
  <c r="E5" i="29"/>
  <c r="K5" i="29" s="1"/>
  <c r="E10" i="29"/>
  <c r="K10" i="29" s="1"/>
  <c r="D10" i="29"/>
  <c r="C10" i="29"/>
  <c r="C8" i="27"/>
  <c r="C7" i="27"/>
  <c r="C6" i="27"/>
  <c r="C9" i="27"/>
  <c r="C5" i="27"/>
  <c r="C3" i="27"/>
  <c r="C4" i="27"/>
  <c r="C2" i="27"/>
  <c r="C3" i="29"/>
  <c r="C7" i="29"/>
  <c r="C4" i="29"/>
  <c r="C9" i="29"/>
  <c r="C11" i="29"/>
  <c r="E4" i="27"/>
  <c r="K4" i="27" s="1"/>
  <c r="E2" i="27"/>
  <c r="K2" i="27" s="1"/>
  <c r="D2" i="27"/>
  <c r="E3" i="25"/>
  <c r="K3" i="25" s="1"/>
  <c r="E8" i="25"/>
  <c r="K8" i="25" s="1"/>
  <c r="E9" i="25"/>
  <c r="K9" i="25" s="1"/>
  <c r="D3" i="25"/>
  <c r="D8" i="25"/>
  <c r="D9" i="25"/>
  <c r="E3" i="29"/>
  <c r="K3" i="29" s="1"/>
  <c r="E7" i="29"/>
  <c r="K7" i="29" s="1"/>
  <c r="E4" i="29"/>
  <c r="K4" i="29" s="1"/>
  <c r="E9" i="29"/>
  <c r="K9" i="29" s="1"/>
  <c r="E11" i="29"/>
  <c r="K11" i="29" s="1"/>
  <c r="D3" i="29"/>
  <c r="D7" i="29"/>
  <c r="D4" i="29"/>
  <c r="D9" i="29"/>
  <c r="D11" i="29"/>
  <c r="E9" i="27"/>
  <c r="K9" i="27" s="1"/>
  <c r="E5" i="27"/>
  <c r="K5" i="27" s="1"/>
  <c r="E3" i="27"/>
  <c r="K3" i="27" s="1"/>
  <c r="D9" i="27"/>
  <c r="D5" i="27"/>
  <c r="D3" i="27"/>
  <c r="D4" i="27"/>
  <c r="E5" i="25" l="1"/>
  <c r="K5" i="25" s="1"/>
  <c r="E4" i="25"/>
  <c r="K4" i="25" s="1"/>
  <c r="D5" i="25"/>
  <c r="D4" i="25"/>
  <c r="C4" i="17"/>
  <c r="C6" i="17"/>
  <c r="C5" i="17"/>
  <c r="C10" i="17"/>
  <c r="C9" i="17"/>
  <c r="C8" i="17"/>
  <c r="C15" i="17"/>
  <c r="C7" i="17"/>
  <c r="C16" i="17"/>
  <c r="C13" i="17"/>
  <c r="C12" i="17"/>
  <c r="C14" i="17"/>
  <c r="C17" i="17"/>
  <c r="C21" i="17"/>
  <c r="C19" i="17"/>
  <c r="C24" i="17"/>
  <c r="C18" i="17"/>
  <c r="C20" i="17"/>
  <c r="C25" i="17"/>
  <c r="C27" i="17"/>
  <c r="C28" i="17"/>
  <c r="C23" i="17"/>
  <c r="C22" i="17"/>
  <c r="C26" i="17"/>
  <c r="C29" i="17"/>
  <c r="C37" i="17"/>
  <c r="C35" i="17"/>
  <c r="C33" i="17"/>
  <c r="C32" i="17"/>
  <c r="C30" i="17"/>
  <c r="C34" i="17"/>
  <c r="C36" i="17"/>
  <c r="C38" i="17"/>
  <c r="C56" i="17"/>
  <c r="C40" i="17"/>
  <c r="C58" i="17"/>
  <c r="C39" i="17"/>
  <c r="C44" i="17"/>
  <c r="C47" i="17"/>
  <c r="C49" i="17"/>
  <c r="C52" i="17"/>
  <c r="C31" i="17"/>
  <c r="C50" i="17"/>
  <c r="C45" i="17"/>
  <c r="C57" i="17"/>
  <c r="C41" i="17"/>
  <c r="C43" i="17"/>
  <c r="C51" i="17"/>
  <c r="C11" i="17"/>
  <c r="C46" i="17"/>
  <c r="C55" i="17"/>
  <c r="C48" i="17"/>
  <c r="C53" i="17"/>
  <c r="C42" i="17"/>
  <c r="C54" i="17"/>
  <c r="C3" i="17"/>
  <c r="C2" i="17"/>
  <c r="D13" i="17"/>
  <c r="D54" i="17"/>
  <c r="D18" i="17"/>
  <c r="E13" i="17"/>
  <c r="K13" i="17" s="1"/>
  <c r="E54" i="17"/>
  <c r="K54" i="17" s="1"/>
  <c r="E18" i="17"/>
  <c r="K18" i="17" s="1"/>
  <c r="C2" i="16"/>
  <c r="I33" i="16"/>
  <c r="I73" i="16"/>
  <c r="I13" i="16"/>
  <c r="I14" i="16"/>
  <c r="I51" i="16"/>
  <c r="I53" i="16"/>
  <c r="I65" i="16"/>
  <c r="I28" i="16"/>
  <c r="I64" i="16"/>
  <c r="I60" i="16"/>
  <c r="I69" i="16"/>
  <c r="I61" i="16"/>
  <c r="I56" i="16"/>
  <c r="I74" i="16"/>
  <c r="I62" i="16"/>
  <c r="I75" i="16"/>
  <c r="I7" i="16"/>
  <c r="I5" i="16"/>
  <c r="I41" i="16"/>
  <c r="I45" i="16"/>
  <c r="I27" i="16"/>
  <c r="I25" i="16"/>
  <c r="I8" i="16"/>
  <c r="I21" i="16"/>
  <c r="I19" i="16"/>
  <c r="I23" i="16"/>
  <c r="I49" i="16"/>
  <c r="I32" i="16"/>
  <c r="I24" i="16"/>
  <c r="I16" i="16"/>
  <c r="I30" i="16"/>
  <c r="I58" i="16"/>
  <c r="H33" i="16"/>
  <c r="H73" i="16"/>
  <c r="H13" i="16"/>
  <c r="H14" i="16"/>
  <c r="H51" i="16"/>
  <c r="H53" i="16"/>
  <c r="H65" i="16"/>
  <c r="H28" i="16"/>
  <c r="H64" i="16"/>
  <c r="H60" i="16"/>
  <c r="H69" i="16"/>
  <c r="H61" i="16"/>
  <c r="H56" i="16"/>
  <c r="H74" i="16"/>
  <c r="H62" i="16"/>
  <c r="H75" i="16"/>
  <c r="H7" i="16"/>
  <c r="H5" i="16"/>
  <c r="H2" i="16"/>
  <c r="H41" i="16"/>
  <c r="H45" i="16"/>
  <c r="H27" i="16"/>
  <c r="H25" i="16"/>
  <c r="H8" i="16"/>
  <c r="H21" i="16"/>
  <c r="H19" i="16"/>
  <c r="H23" i="16"/>
  <c r="H49" i="16"/>
  <c r="H32" i="16"/>
  <c r="H24" i="16"/>
  <c r="H16" i="16"/>
  <c r="H30" i="16"/>
  <c r="H58" i="16"/>
  <c r="F33" i="16"/>
  <c r="F73" i="16"/>
  <c r="F13" i="16"/>
  <c r="F14" i="16"/>
  <c r="F51" i="16"/>
  <c r="F53" i="16"/>
  <c r="F65" i="16"/>
  <c r="F28" i="16"/>
  <c r="F64" i="16"/>
  <c r="F60" i="16"/>
  <c r="F69" i="16"/>
  <c r="F61" i="16"/>
  <c r="F56" i="16"/>
  <c r="F74" i="16"/>
  <c r="F62" i="16"/>
  <c r="F75" i="16"/>
  <c r="F7" i="16"/>
  <c r="F5" i="16"/>
  <c r="F2" i="16"/>
  <c r="F41" i="16"/>
  <c r="F45" i="16"/>
  <c r="F27" i="16"/>
  <c r="F25" i="16"/>
  <c r="F8" i="16"/>
  <c r="F21" i="16"/>
  <c r="F19" i="16"/>
  <c r="F23" i="16"/>
  <c r="F49" i="16"/>
  <c r="F32" i="16"/>
  <c r="F24" i="16"/>
  <c r="F16" i="16"/>
  <c r="F30" i="16"/>
  <c r="F58" i="16"/>
  <c r="E33" i="16"/>
  <c r="E73" i="16"/>
  <c r="E13" i="16"/>
  <c r="E14" i="16"/>
  <c r="E51" i="16"/>
  <c r="E53" i="16"/>
  <c r="E65" i="16"/>
  <c r="E28" i="16"/>
  <c r="E64" i="16"/>
  <c r="E60" i="16"/>
  <c r="E69" i="16"/>
  <c r="E61" i="16"/>
  <c r="E56" i="16"/>
  <c r="E74" i="16"/>
  <c r="E62" i="16"/>
  <c r="E75" i="16"/>
  <c r="E7" i="16"/>
  <c r="E5" i="16"/>
  <c r="E2" i="16"/>
  <c r="E41" i="16"/>
  <c r="E45" i="16"/>
  <c r="E27" i="16"/>
  <c r="E25" i="16"/>
  <c r="E21" i="16"/>
  <c r="E19" i="16"/>
  <c r="E23" i="16"/>
  <c r="E49" i="16"/>
  <c r="E32" i="16"/>
  <c r="E24" i="16"/>
  <c r="E16" i="16"/>
  <c r="E30" i="16"/>
  <c r="E58" i="16"/>
  <c r="D33" i="16"/>
  <c r="D73" i="16"/>
  <c r="D13" i="16"/>
  <c r="D14" i="16"/>
  <c r="D51" i="16"/>
  <c r="D53" i="16"/>
  <c r="D65" i="16"/>
  <c r="D28" i="16"/>
  <c r="D64" i="16"/>
  <c r="D60" i="16"/>
  <c r="D69" i="16"/>
  <c r="D61" i="16"/>
  <c r="D56" i="16"/>
  <c r="D74" i="16"/>
  <c r="D62" i="16"/>
  <c r="D75" i="16"/>
  <c r="D7" i="16"/>
  <c r="D5" i="16"/>
  <c r="D2" i="16"/>
  <c r="D41" i="16"/>
  <c r="D45" i="16"/>
  <c r="D27" i="16"/>
  <c r="D25" i="16"/>
  <c r="D8" i="16"/>
  <c r="D21" i="16"/>
  <c r="D19" i="16"/>
  <c r="D23" i="16"/>
  <c r="D49" i="16"/>
  <c r="D32" i="16"/>
  <c r="D24" i="16"/>
  <c r="D16" i="16"/>
  <c r="D30" i="16"/>
  <c r="D58" i="16"/>
  <c r="C33" i="16"/>
  <c r="C73" i="16"/>
  <c r="C13" i="16"/>
  <c r="C14" i="16"/>
  <c r="C51" i="16"/>
  <c r="C53" i="16"/>
  <c r="C65" i="16"/>
  <c r="C28" i="16"/>
  <c r="C64" i="16"/>
  <c r="C60" i="16"/>
  <c r="C69" i="16"/>
  <c r="C61" i="16"/>
  <c r="C56" i="16"/>
  <c r="C74" i="16"/>
  <c r="C62" i="16"/>
  <c r="C75" i="16"/>
  <c r="C7" i="16"/>
  <c r="C5" i="16"/>
  <c r="C41" i="16"/>
  <c r="C45" i="16"/>
  <c r="C27" i="16"/>
  <c r="C25" i="16"/>
  <c r="C21" i="16"/>
  <c r="C19" i="16"/>
  <c r="C23" i="16"/>
  <c r="C49" i="16"/>
  <c r="C32" i="16"/>
  <c r="C24" i="16"/>
  <c r="C16" i="16"/>
  <c r="C30" i="16"/>
  <c r="C58" i="16"/>
  <c r="F6" i="16"/>
  <c r="K2" i="16" l="1"/>
  <c r="K23" i="16"/>
  <c r="K62" i="16"/>
  <c r="K51" i="16"/>
  <c r="K58" i="16"/>
  <c r="K21" i="16"/>
  <c r="K7" i="16"/>
  <c r="K56" i="16"/>
  <c r="K65" i="16"/>
  <c r="K30" i="16"/>
  <c r="K8" i="16"/>
  <c r="K61" i="16"/>
  <c r="K14" i="16"/>
  <c r="K24" i="16"/>
  <c r="K27" i="16"/>
  <c r="K69" i="16"/>
  <c r="K13" i="16"/>
  <c r="K19" i="16"/>
  <c r="K5" i="16"/>
  <c r="K74" i="16"/>
  <c r="K28" i="16"/>
  <c r="K16" i="16"/>
  <c r="K25" i="16"/>
  <c r="K53" i="16"/>
  <c r="K32" i="16"/>
  <c r="K45" i="16"/>
  <c r="K60" i="16"/>
  <c r="K73" i="16"/>
  <c r="K49" i="16"/>
  <c r="K41" i="16"/>
  <c r="K75" i="16"/>
  <c r="K64" i="16"/>
  <c r="K33" i="16"/>
  <c r="E39" i="16"/>
  <c r="F39" i="16"/>
  <c r="H39" i="16"/>
  <c r="I39" i="16"/>
  <c r="E57" i="16"/>
  <c r="F57" i="16"/>
  <c r="H57" i="16"/>
  <c r="I57" i="16"/>
  <c r="E10" i="16"/>
  <c r="F10" i="16"/>
  <c r="H10" i="16"/>
  <c r="I10" i="16"/>
  <c r="E70" i="16"/>
  <c r="F70" i="16"/>
  <c r="H70" i="16"/>
  <c r="I70" i="16"/>
  <c r="E9" i="16"/>
  <c r="F9" i="16"/>
  <c r="H9" i="16"/>
  <c r="I9" i="16"/>
  <c r="E18" i="16"/>
  <c r="F18" i="16"/>
  <c r="H18" i="16"/>
  <c r="I18" i="16"/>
  <c r="E66" i="16"/>
  <c r="F66" i="16"/>
  <c r="H66" i="16"/>
  <c r="I66" i="16"/>
  <c r="E26" i="16"/>
  <c r="F26" i="16"/>
  <c r="H26" i="16"/>
  <c r="I26" i="16"/>
  <c r="E6" i="16"/>
  <c r="H6" i="16"/>
  <c r="I6" i="16"/>
  <c r="E37" i="16"/>
  <c r="F37" i="16"/>
  <c r="H37" i="16"/>
  <c r="I37" i="16"/>
  <c r="E52" i="16"/>
  <c r="F52" i="16"/>
  <c r="H52" i="16"/>
  <c r="I52" i="16"/>
  <c r="E4" i="16"/>
  <c r="F4" i="16"/>
  <c r="H4" i="16"/>
  <c r="I4" i="16"/>
  <c r="E31" i="16"/>
  <c r="F31" i="16"/>
  <c r="H31" i="16"/>
  <c r="I31" i="16"/>
  <c r="E38" i="16"/>
  <c r="F38" i="16"/>
  <c r="H38" i="16"/>
  <c r="I38" i="16"/>
  <c r="E35" i="16"/>
  <c r="F35" i="16"/>
  <c r="H35" i="16"/>
  <c r="I35" i="16"/>
  <c r="E72" i="16"/>
  <c r="F72" i="16"/>
  <c r="H72" i="16"/>
  <c r="I72" i="16"/>
  <c r="E15" i="16"/>
  <c r="F15" i="16"/>
  <c r="H15" i="16"/>
  <c r="I15" i="16"/>
  <c r="E3" i="16"/>
  <c r="F3" i="16"/>
  <c r="H3" i="16"/>
  <c r="I3" i="16"/>
  <c r="E20" i="16"/>
  <c r="F20" i="16"/>
  <c r="H20" i="16"/>
  <c r="I20" i="16"/>
  <c r="E44" i="16"/>
  <c r="F44" i="16"/>
  <c r="H44" i="16"/>
  <c r="I44" i="16"/>
  <c r="E59" i="16"/>
  <c r="F59" i="16"/>
  <c r="H59" i="16"/>
  <c r="I59" i="16"/>
  <c r="E22" i="16"/>
  <c r="F22" i="16"/>
  <c r="H22" i="16"/>
  <c r="I22" i="16"/>
  <c r="E29" i="16"/>
  <c r="F29" i="16"/>
  <c r="H29" i="16"/>
  <c r="I29" i="16"/>
  <c r="E43" i="16"/>
  <c r="F43" i="16"/>
  <c r="H43" i="16"/>
  <c r="I43" i="16"/>
  <c r="E63" i="16"/>
  <c r="F63" i="16"/>
  <c r="H63" i="16"/>
  <c r="I63" i="16"/>
  <c r="E50" i="16"/>
  <c r="F50" i="16"/>
  <c r="H50" i="16"/>
  <c r="I50" i="16"/>
  <c r="E42" i="16"/>
  <c r="F42" i="16"/>
  <c r="H42" i="16"/>
  <c r="I42" i="16"/>
  <c r="E17" i="16"/>
  <c r="F17" i="16"/>
  <c r="H17" i="16"/>
  <c r="I17" i="16"/>
  <c r="E76" i="16"/>
  <c r="F76" i="16"/>
  <c r="H76" i="16"/>
  <c r="I76" i="16"/>
  <c r="E68" i="16"/>
  <c r="F68" i="16"/>
  <c r="H68" i="16"/>
  <c r="I68" i="16"/>
  <c r="E40" i="16"/>
  <c r="F40" i="16"/>
  <c r="H40" i="16"/>
  <c r="I40" i="16"/>
  <c r="E47" i="16"/>
  <c r="F47" i="16"/>
  <c r="H47" i="16"/>
  <c r="I47" i="16"/>
  <c r="E11" i="16"/>
  <c r="F11" i="16"/>
  <c r="H11" i="16"/>
  <c r="I11" i="16"/>
  <c r="E34" i="16"/>
  <c r="F34" i="16"/>
  <c r="H34" i="16"/>
  <c r="I34" i="16"/>
  <c r="E46" i="16"/>
  <c r="F46" i="16"/>
  <c r="H46" i="16"/>
  <c r="I46" i="16"/>
  <c r="E55" i="16"/>
  <c r="F55" i="16"/>
  <c r="H55" i="16"/>
  <c r="I55" i="16"/>
  <c r="E48" i="16"/>
  <c r="F48" i="16"/>
  <c r="H48" i="16"/>
  <c r="I48" i="16"/>
  <c r="E12" i="16"/>
  <c r="F12" i="16"/>
  <c r="H12" i="16"/>
  <c r="I12" i="16"/>
  <c r="E71" i="16"/>
  <c r="F71" i="16"/>
  <c r="H71" i="16"/>
  <c r="I71" i="16"/>
  <c r="E67" i="16"/>
  <c r="F67" i="16"/>
  <c r="H67" i="16"/>
  <c r="I67" i="16"/>
  <c r="E54" i="16"/>
  <c r="F54" i="16"/>
  <c r="H54" i="16"/>
  <c r="I54" i="16"/>
  <c r="I36" i="16"/>
  <c r="H36" i="16"/>
  <c r="F36" i="16"/>
  <c r="C12" i="30"/>
  <c r="D12" i="30"/>
  <c r="E12" i="30"/>
  <c r="K12" i="30" s="1"/>
  <c r="C10" i="30"/>
  <c r="D10" i="30"/>
  <c r="E10" i="30"/>
  <c r="K10" i="30" s="1"/>
  <c r="C11" i="30"/>
  <c r="D11" i="30"/>
  <c r="E11" i="30"/>
  <c r="K11" i="30" s="1"/>
  <c r="C7" i="30"/>
  <c r="D7" i="30"/>
  <c r="E7" i="30"/>
  <c r="K7" i="30" s="1"/>
  <c r="C9" i="30"/>
  <c r="D9" i="30"/>
  <c r="E9" i="30"/>
  <c r="K9" i="30" s="1"/>
  <c r="C6" i="30"/>
  <c r="D6" i="30"/>
  <c r="E6" i="30"/>
  <c r="K6" i="30" s="1"/>
  <c r="C8" i="30"/>
  <c r="D8" i="30"/>
  <c r="E8" i="30"/>
  <c r="K8" i="30" s="1"/>
  <c r="C3" i="30"/>
  <c r="D3" i="30"/>
  <c r="E3" i="30"/>
  <c r="K3" i="30" s="1"/>
  <c r="C2" i="30"/>
  <c r="D2" i="30"/>
  <c r="C5" i="30"/>
  <c r="D5" i="30"/>
  <c r="E5" i="30"/>
  <c r="K5" i="30" s="1"/>
  <c r="C5" i="28"/>
  <c r="D5" i="28"/>
  <c r="E5" i="28"/>
  <c r="K5" i="28" s="1"/>
  <c r="C3" i="28"/>
  <c r="D3" i="28"/>
  <c r="C2" i="28"/>
  <c r="D2" i="28"/>
  <c r="E2" i="28"/>
  <c r="K2" i="28" s="1"/>
  <c r="C6" i="28"/>
  <c r="D6" i="28"/>
  <c r="E6" i="28"/>
  <c r="K6" i="28" s="1"/>
  <c r="D7" i="27"/>
  <c r="E7" i="27"/>
  <c r="K7" i="27" s="1"/>
  <c r="D6" i="27"/>
  <c r="E6" i="27"/>
  <c r="K6" i="27" s="1"/>
  <c r="C14" i="26"/>
  <c r="D14" i="26"/>
  <c r="E14" i="26"/>
  <c r="K14" i="26" s="1"/>
  <c r="C9" i="26"/>
  <c r="D9" i="26"/>
  <c r="E9" i="26"/>
  <c r="K9" i="26" s="1"/>
  <c r="C15" i="26"/>
  <c r="D15" i="26"/>
  <c r="E15" i="26"/>
  <c r="K15" i="26" s="1"/>
  <c r="C12" i="26"/>
  <c r="D12" i="26"/>
  <c r="E12" i="26"/>
  <c r="K12" i="26" s="1"/>
  <c r="C11" i="26"/>
  <c r="D11" i="26"/>
  <c r="E11" i="26"/>
  <c r="K11" i="26" s="1"/>
  <c r="C3" i="26"/>
  <c r="D3" i="26"/>
  <c r="C8" i="26"/>
  <c r="D8" i="26"/>
  <c r="E8" i="26"/>
  <c r="K8" i="26" s="1"/>
  <c r="C6" i="26"/>
  <c r="D6" i="26"/>
  <c r="E6" i="26"/>
  <c r="K6" i="26" s="1"/>
  <c r="C2" i="26"/>
  <c r="D2" i="26"/>
  <c r="E2" i="26"/>
  <c r="K2" i="26" s="1"/>
  <c r="C5" i="26"/>
  <c r="D5" i="26"/>
  <c r="E5" i="26"/>
  <c r="K5" i="26" s="1"/>
  <c r="C7" i="26"/>
  <c r="D7" i="26"/>
  <c r="E7" i="26"/>
  <c r="K7" i="26" s="1"/>
  <c r="C4" i="26"/>
  <c r="D4" i="26"/>
  <c r="E4" i="26"/>
  <c r="K4" i="26" s="1"/>
  <c r="C10" i="26"/>
  <c r="D10" i="26"/>
  <c r="E10" i="26"/>
  <c r="K10" i="26" s="1"/>
  <c r="D7" i="25"/>
  <c r="E7" i="25"/>
  <c r="K7" i="25" s="1"/>
  <c r="D11" i="25"/>
  <c r="E11" i="25"/>
  <c r="K11" i="25" s="1"/>
  <c r="D13" i="25"/>
  <c r="E13" i="25"/>
  <c r="K13" i="25" s="1"/>
  <c r="D12" i="25"/>
  <c r="E12" i="25"/>
  <c r="K12" i="25" s="1"/>
  <c r="D10" i="25"/>
  <c r="E10" i="25"/>
  <c r="K10" i="25" s="1"/>
  <c r="D22" i="17"/>
  <c r="E22" i="17"/>
  <c r="K22" i="17" s="1"/>
  <c r="D40" i="17"/>
  <c r="E40" i="17"/>
  <c r="K40" i="17" s="1"/>
  <c r="D39" i="17"/>
  <c r="E39" i="17"/>
  <c r="K39" i="17" s="1"/>
  <c r="D57" i="17"/>
  <c r="E57" i="17"/>
  <c r="K57" i="17" s="1"/>
  <c r="D41" i="17"/>
  <c r="E41" i="17"/>
  <c r="K41" i="17" s="1"/>
  <c r="D43" i="17"/>
  <c r="E43" i="17"/>
  <c r="K43" i="17" s="1"/>
  <c r="D35" i="17"/>
  <c r="E35" i="17"/>
  <c r="K35" i="17" s="1"/>
  <c r="D37" i="17"/>
  <c r="E37" i="17"/>
  <c r="K37" i="17" s="1"/>
  <c r="D51" i="17"/>
  <c r="E51" i="17"/>
  <c r="K51" i="17" s="1"/>
  <c r="D36" i="17"/>
  <c r="E36" i="17"/>
  <c r="K36" i="17" s="1"/>
  <c r="D34" i="17"/>
  <c r="E34" i="17"/>
  <c r="K34" i="17" s="1"/>
  <c r="D27" i="17"/>
  <c r="E27" i="17"/>
  <c r="K27" i="17" s="1"/>
  <c r="D11" i="17"/>
  <c r="E11" i="17"/>
  <c r="K11" i="17" s="1"/>
  <c r="D46" i="17"/>
  <c r="E46" i="17"/>
  <c r="K46" i="17" s="1"/>
  <c r="D56" i="17"/>
  <c r="E56" i="17"/>
  <c r="K56" i="17" s="1"/>
  <c r="D23" i="17"/>
  <c r="E23" i="17"/>
  <c r="K23" i="17" s="1"/>
  <c r="D55" i="17"/>
  <c r="E55" i="17"/>
  <c r="K55" i="17" s="1"/>
  <c r="D48" i="17"/>
  <c r="E48" i="17"/>
  <c r="K48" i="17" s="1"/>
  <c r="D58" i="17"/>
  <c r="E58" i="17"/>
  <c r="K58" i="17" s="1"/>
  <c r="D24" i="17"/>
  <c r="E24" i="17"/>
  <c r="K24" i="17" s="1"/>
  <c r="D8" i="17"/>
  <c r="E8" i="17"/>
  <c r="K8" i="17" s="1"/>
  <c r="D9" i="17"/>
  <c r="E9" i="17"/>
  <c r="K9" i="17" s="1"/>
  <c r="D16" i="17"/>
  <c r="E16" i="17"/>
  <c r="K16" i="17" s="1"/>
  <c r="D10" i="17"/>
  <c r="E10" i="17"/>
  <c r="K10" i="17" s="1"/>
  <c r="D53" i="17"/>
  <c r="E53" i="17"/>
  <c r="K53" i="17" s="1"/>
  <c r="D2" i="17"/>
  <c r="E2" i="17"/>
  <c r="K2" i="17" s="1"/>
  <c r="D42" i="17"/>
  <c r="E42" i="17"/>
  <c r="K42" i="17" s="1"/>
  <c r="D4" i="17"/>
  <c r="E4" i="17"/>
  <c r="K4" i="17" s="1"/>
  <c r="D3" i="17"/>
  <c r="E3" i="17"/>
  <c r="K3" i="17" s="1"/>
  <c r="D6" i="17"/>
  <c r="E6" i="17"/>
  <c r="K6" i="17" s="1"/>
  <c r="D5" i="17"/>
  <c r="E5" i="17"/>
  <c r="K5" i="17" s="1"/>
  <c r="D33" i="17"/>
  <c r="E33" i="17"/>
  <c r="K33" i="17" s="1"/>
  <c r="D28" i="17"/>
  <c r="E28" i="17"/>
  <c r="K28" i="17" s="1"/>
  <c r="C47" i="16"/>
  <c r="D47" i="16"/>
  <c r="C11" i="16"/>
  <c r="D11" i="16"/>
  <c r="C34" i="16"/>
  <c r="D34" i="16"/>
  <c r="C46" i="16"/>
  <c r="D46" i="16"/>
  <c r="C55" i="16"/>
  <c r="D55" i="16"/>
  <c r="C48" i="16"/>
  <c r="D48" i="16"/>
  <c r="C12" i="16"/>
  <c r="D12" i="16"/>
  <c r="C71" i="16"/>
  <c r="D71" i="16"/>
  <c r="C67" i="16"/>
  <c r="D67" i="16"/>
  <c r="C54" i="16"/>
  <c r="D54" i="16"/>
  <c r="D8" i="27"/>
  <c r="D6" i="25"/>
  <c r="E6" i="25"/>
  <c r="K6" i="25" s="1"/>
  <c r="D2" i="25"/>
  <c r="E4" i="30"/>
  <c r="K4" i="30" s="1"/>
  <c r="D4" i="30"/>
  <c r="C4" i="30"/>
  <c r="C4" i="28"/>
  <c r="D4" i="28"/>
  <c r="E4" i="28"/>
  <c r="K4" i="28" s="1"/>
  <c r="C13" i="26"/>
  <c r="D13" i="26"/>
  <c r="E13" i="26"/>
  <c r="K13" i="26" s="1"/>
  <c r="E32" i="17"/>
  <c r="K32" i="17" s="1"/>
  <c r="E21" i="17"/>
  <c r="K21" i="17" s="1"/>
  <c r="E15" i="17"/>
  <c r="K15" i="17" s="1"/>
  <c r="E19" i="17"/>
  <c r="K19" i="17" s="1"/>
  <c r="E25" i="17"/>
  <c r="K25" i="17" s="1"/>
  <c r="E12" i="17"/>
  <c r="K12" i="17" s="1"/>
  <c r="E50" i="17"/>
  <c r="K50" i="17" s="1"/>
  <c r="E45" i="17"/>
  <c r="K45" i="17" s="1"/>
  <c r="E14" i="17"/>
  <c r="K14" i="17" s="1"/>
  <c r="E7" i="17"/>
  <c r="K7" i="17" s="1"/>
  <c r="E47" i="17"/>
  <c r="K47" i="17" s="1"/>
  <c r="E38" i="17"/>
  <c r="K38" i="17" s="1"/>
  <c r="E31" i="17"/>
  <c r="K31" i="17" s="1"/>
  <c r="E52" i="17"/>
  <c r="K52" i="17" s="1"/>
  <c r="E17" i="17"/>
  <c r="K17" i="17" s="1"/>
  <c r="E29" i="17"/>
  <c r="K29" i="17" s="1"/>
  <c r="E44" i="17"/>
  <c r="K44" i="17" s="1"/>
  <c r="E26" i="17"/>
  <c r="K26" i="17" s="1"/>
  <c r="E20" i="17"/>
  <c r="K20" i="17" s="1"/>
  <c r="E49" i="17"/>
  <c r="K49" i="17" s="1"/>
  <c r="E30" i="17"/>
  <c r="K30" i="17" s="1"/>
  <c r="D14" i="17"/>
  <c r="D7" i="17"/>
  <c r="D47" i="17"/>
  <c r="D38" i="17"/>
  <c r="D31" i="17"/>
  <c r="D52" i="17"/>
  <c r="D17" i="17"/>
  <c r="D29" i="17"/>
  <c r="D44" i="17"/>
  <c r="D26" i="17"/>
  <c r="D20" i="17"/>
  <c r="D49" i="17"/>
  <c r="D30" i="17"/>
  <c r="C70" i="16"/>
  <c r="D70" i="16"/>
  <c r="C52" i="16"/>
  <c r="D52" i="16"/>
  <c r="C37" i="16"/>
  <c r="D37" i="16"/>
  <c r="C6" i="16"/>
  <c r="D6" i="16"/>
  <c r="C4" i="16"/>
  <c r="D4" i="16"/>
  <c r="C35" i="16"/>
  <c r="D35" i="16"/>
  <c r="C3" i="16"/>
  <c r="D3" i="16"/>
  <c r="C22" i="16"/>
  <c r="D22" i="16"/>
  <c r="C29" i="16"/>
  <c r="D29" i="16"/>
  <c r="C17" i="16"/>
  <c r="D17" i="16"/>
  <c r="C18" i="16"/>
  <c r="D18" i="16"/>
  <c r="C63" i="16"/>
  <c r="D63" i="16"/>
  <c r="C15" i="16"/>
  <c r="D15" i="16"/>
  <c r="C66" i="16"/>
  <c r="D66" i="16"/>
  <c r="C20" i="16"/>
  <c r="D20" i="16"/>
  <c r="C50" i="16"/>
  <c r="D50" i="16"/>
  <c r="C31" i="16"/>
  <c r="D31" i="16"/>
  <c r="C43" i="16"/>
  <c r="D43" i="16"/>
  <c r="C68" i="16"/>
  <c r="D68" i="16"/>
  <c r="C59" i="16"/>
  <c r="D59" i="16"/>
  <c r="C10" i="16"/>
  <c r="D10" i="16"/>
  <c r="C36" i="16"/>
  <c r="D36" i="16"/>
  <c r="E36" i="16"/>
  <c r="C39" i="16"/>
  <c r="D39" i="16"/>
  <c r="C38" i="16"/>
  <c r="D38" i="16"/>
  <c r="C76" i="16"/>
  <c r="D76" i="16"/>
  <c r="C42" i="16"/>
  <c r="D42" i="16"/>
  <c r="C44" i="16"/>
  <c r="D44" i="16"/>
  <c r="C72" i="16"/>
  <c r="D72" i="16"/>
  <c r="C40" i="16"/>
  <c r="D40" i="16"/>
  <c r="C26" i="16"/>
  <c r="D26" i="16"/>
  <c r="C57" i="16"/>
  <c r="C9" i="16"/>
  <c r="D21" i="17"/>
  <c r="D19" i="17"/>
  <c r="D32" i="17"/>
  <c r="D15" i="17"/>
  <c r="D12" i="17"/>
  <c r="D50" i="17"/>
  <c r="D25" i="17"/>
  <c r="D45" i="17"/>
  <c r="D57" i="16"/>
  <c r="D9" i="16"/>
  <c r="K52" i="16" l="1"/>
  <c r="K70" i="16"/>
  <c r="K71" i="16"/>
  <c r="K34" i="16"/>
  <c r="K29" i="16"/>
  <c r="K31" i="16"/>
  <c r="K66" i="16"/>
  <c r="K36" i="16"/>
  <c r="K50" i="16"/>
  <c r="K44" i="16"/>
  <c r="K48" i="16"/>
  <c r="K47" i="16"/>
  <c r="K42" i="16"/>
  <c r="K22" i="16"/>
  <c r="K72" i="16"/>
  <c r="K4" i="16"/>
  <c r="K9" i="16"/>
  <c r="K67" i="16"/>
  <c r="K76" i="16"/>
  <c r="K43" i="16"/>
  <c r="K3" i="16"/>
  <c r="K38" i="16"/>
  <c r="K26" i="16"/>
  <c r="K40" i="16"/>
  <c r="K59" i="16"/>
  <c r="K37" i="16"/>
  <c r="K17" i="16"/>
  <c r="K15" i="16"/>
  <c r="K18" i="16"/>
  <c r="K46" i="16"/>
  <c r="K63" i="16"/>
  <c r="K20" i="16"/>
  <c r="K35" i="16"/>
  <c r="K6" i="16"/>
  <c r="K39" i="16"/>
  <c r="K68" i="16"/>
  <c r="K12" i="16"/>
  <c r="K54" i="16"/>
  <c r="K57" i="16"/>
  <c r="K10" i="16"/>
  <c r="K11" i="16"/>
  <c r="K55" i="16"/>
  <c r="A8" i="29" l="1"/>
  <c r="A6" i="29"/>
  <c r="A5" i="29"/>
  <c r="A2" i="29"/>
  <c r="A9" i="25"/>
  <c r="A8" i="25"/>
  <c r="A3" i="25"/>
  <c r="A9" i="29"/>
  <c r="A3" i="29"/>
  <c r="A10" i="29"/>
  <c r="A4" i="29"/>
  <c r="A11" i="29"/>
  <c r="A7" i="29"/>
  <c r="A13" i="17"/>
  <c r="A18" i="17"/>
  <c r="A54" i="17"/>
  <c r="A60" i="16"/>
  <c r="A58" i="16"/>
  <c r="A23" i="16"/>
  <c r="A30" i="16"/>
  <c r="A56" i="16"/>
  <c r="A7" i="16"/>
  <c r="A61" i="16"/>
  <c r="A65" i="16"/>
  <c r="A24" i="16"/>
  <c r="A27" i="16"/>
  <c r="A14" i="16"/>
  <c r="A8" i="16"/>
  <c r="A62" i="16"/>
  <c r="A69" i="16"/>
  <c r="A13" i="16"/>
  <c r="A51" i="16"/>
  <c r="A33" i="16"/>
  <c r="A21" i="16"/>
  <c r="A25" i="16"/>
  <c r="A45" i="16"/>
  <c r="A32" i="16"/>
  <c r="A64" i="16"/>
  <c r="A41" i="16"/>
  <c r="A19" i="16"/>
  <c r="A5" i="16"/>
  <c r="A74" i="16"/>
  <c r="A53" i="16"/>
  <c r="A16" i="16"/>
  <c r="A49" i="16"/>
  <c r="A2" i="16"/>
  <c r="A75" i="16"/>
  <c r="A28" i="16"/>
  <c r="A73" i="16"/>
  <c r="A2" i="30"/>
  <c r="A9" i="30"/>
  <c r="A16" i="17"/>
  <c r="A10" i="30"/>
  <c r="A3" i="30"/>
  <c r="A11" i="30"/>
  <c r="A5" i="30"/>
  <c r="A7" i="30"/>
  <c r="A6" i="30"/>
  <c r="A12" i="30"/>
  <c r="A8" i="30"/>
  <c r="A3" i="28"/>
  <c r="A2" i="28"/>
  <c r="A5" i="28"/>
  <c r="A6" i="28"/>
  <c r="A43" i="17"/>
  <c r="A53" i="17"/>
  <c r="A39" i="17"/>
  <c r="A22" i="17"/>
  <c r="A37" i="17"/>
  <c r="A2" i="17"/>
  <c r="A3" i="17"/>
  <c r="A10" i="17"/>
  <c r="A11" i="17"/>
  <c r="A9" i="17"/>
  <c r="A41" i="17"/>
  <c r="A34" i="17"/>
  <c r="A36" i="17"/>
  <c r="A51" i="17"/>
  <c r="A42" i="17"/>
  <c r="A58" i="17"/>
  <c r="A56" i="17"/>
  <c r="A23" i="17"/>
  <c r="A57" i="17"/>
  <c r="A27" i="17"/>
  <c r="A4" i="17"/>
  <c r="A6" i="17"/>
  <c r="A48" i="17"/>
  <c r="A35" i="17"/>
  <c r="A8" i="17"/>
  <c r="A46" i="17"/>
  <c r="A55" i="17"/>
  <c r="A40" i="17"/>
  <c r="A24" i="17"/>
  <c r="A4" i="30"/>
  <c r="A4" i="28"/>
  <c r="A71" i="16" l="1"/>
  <c r="A26" i="16"/>
  <c r="A42" i="16"/>
  <c r="A37" i="16"/>
  <c r="A48" i="16"/>
  <c r="A54" i="16"/>
  <c r="A72" i="16"/>
  <c r="A34" i="16"/>
  <c r="A43" i="16"/>
  <c r="A20" i="16"/>
  <c r="A35" i="16"/>
  <c r="A47" i="16"/>
  <c r="A76" i="16"/>
  <c r="A67" i="16"/>
  <c r="A52" i="16"/>
  <c r="A6" i="16"/>
  <c r="A44" i="16"/>
  <c r="A59" i="16"/>
  <c r="A22" i="16"/>
  <c r="A3" i="16"/>
  <c r="A12" i="16"/>
  <c r="A31" i="16"/>
  <c r="A63" i="16"/>
  <c r="A66" i="16"/>
  <c r="A55" i="16"/>
  <c r="A46" i="16"/>
  <c r="A40" i="16"/>
  <c r="A17" i="16"/>
  <c r="A11" i="16"/>
  <c r="A38" i="16"/>
  <c r="A29" i="16"/>
  <c r="A4" i="16"/>
  <c r="A68" i="16"/>
  <c r="A15" i="16"/>
  <c r="A50" i="16"/>
  <c r="A39" i="16" l="1"/>
  <c r="A36" i="16"/>
  <c r="A18" i="16"/>
  <c r="A70" i="16"/>
  <c r="A10" i="16"/>
  <c r="A9" i="16"/>
  <c r="A57" i="16"/>
  <c r="A52" i="17"/>
  <c r="A47" i="17"/>
  <c r="A15" i="17"/>
  <c r="A49" i="17"/>
  <c r="A50" i="17"/>
  <c r="A30" i="17"/>
  <c r="A25" i="17"/>
  <c r="A32" i="17"/>
  <c r="A21" i="17"/>
  <c r="A12" i="17"/>
  <c r="A31" i="17"/>
  <c r="A7" i="17"/>
  <c r="A19" i="17"/>
  <c r="A20" i="17"/>
  <c r="A17" i="17"/>
  <c r="A38" i="17"/>
  <c r="A29" i="17"/>
  <c r="A14" i="17"/>
  <c r="A26" i="17"/>
  <c r="A44" i="17"/>
  <c r="A45" i="17"/>
  <c r="A5" i="17"/>
  <c r="A33" i="17"/>
  <c r="A28" i="17"/>
  <c r="A12" i="25"/>
  <c r="A11" i="25"/>
  <c r="A10" i="25"/>
  <c r="A7" i="25"/>
  <c r="A2" i="25"/>
  <c r="A6" i="25"/>
  <c r="A13" i="25"/>
  <c r="A5" i="25"/>
  <c r="A4" i="25"/>
  <c r="A7" i="26"/>
  <c r="A2" i="26"/>
  <c r="A13" i="26"/>
  <c r="A5" i="26"/>
  <c r="A8" i="26"/>
  <c r="A15" i="26"/>
  <c r="A9" i="26"/>
  <c r="A4" i="26"/>
  <c r="A12" i="26"/>
  <c r="A11" i="26"/>
  <c r="A10" i="26"/>
  <c r="A6" i="26"/>
  <c r="A3" i="26"/>
  <c r="A14" i="26"/>
  <c r="A9" i="27"/>
  <c r="A3" i="27"/>
  <c r="A4" i="27"/>
  <c r="A5" i="27"/>
  <c r="A8" i="27"/>
  <c r="A7" i="27"/>
  <c r="A6" i="27"/>
  <c r="A2" i="27"/>
</calcChain>
</file>

<file path=xl/sharedStrings.xml><?xml version="1.0" encoding="utf-8"?>
<sst xmlns="http://schemas.openxmlformats.org/spreadsheetml/2006/main" count="2918" uniqueCount="691">
  <si>
    <t>氏名</t>
    <rPh sb="0" eb="2">
      <t>シメイ</t>
    </rPh>
    <phoneticPr fontId="1"/>
  </si>
  <si>
    <t>大学名</t>
    <rPh sb="0" eb="3">
      <t>ダイガクメイ</t>
    </rPh>
    <phoneticPr fontId="1"/>
  </si>
  <si>
    <t>秋関</t>
    <rPh sb="0" eb="2">
      <t>アキカン</t>
    </rPh>
    <phoneticPr fontId="2"/>
  </si>
  <si>
    <t>FR3×20</t>
    <phoneticPr fontId="2"/>
  </si>
  <si>
    <t>FR60PR</t>
    <phoneticPr fontId="2"/>
  </si>
  <si>
    <t>大学名</t>
    <rPh sb="0" eb="3">
      <t>ダイガクメイ</t>
    </rPh>
    <phoneticPr fontId="2"/>
  </si>
  <si>
    <t>学年</t>
    <rPh sb="0" eb="2">
      <t>ガクネン</t>
    </rPh>
    <phoneticPr fontId="2"/>
  </si>
  <si>
    <t>順位</t>
    <rPh sb="0" eb="2">
      <t>ジュンイ</t>
    </rPh>
    <phoneticPr fontId="2"/>
  </si>
  <si>
    <t>学年</t>
    <rPh sb="0" eb="2">
      <t>ガクネン</t>
    </rPh>
    <phoneticPr fontId="2"/>
  </si>
  <si>
    <t>春関</t>
    <rPh sb="0" eb="1">
      <t>ハル</t>
    </rPh>
    <rPh sb="1" eb="2">
      <t>セキ</t>
    </rPh>
    <phoneticPr fontId="2"/>
  </si>
  <si>
    <t>AP60</t>
    <phoneticPr fontId="2"/>
  </si>
  <si>
    <t>AR60</t>
    <phoneticPr fontId="2"/>
  </si>
  <si>
    <t>西日本</t>
    <rPh sb="0" eb="3">
      <t>ニシニホン</t>
    </rPh>
    <phoneticPr fontId="2"/>
  </si>
  <si>
    <t>秋関</t>
    <rPh sb="0" eb="1">
      <t>アキ</t>
    </rPh>
    <rPh sb="1" eb="2">
      <t>セキ</t>
    </rPh>
    <phoneticPr fontId="2"/>
  </si>
  <si>
    <t>インカレ</t>
    <phoneticPr fontId="2"/>
  </si>
  <si>
    <t>各校の色表記</t>
    <rPh sb="0" eb="2">
      <t>カクコウ</t>
    </rPh>
    <rPh sb="3" eb="4">
      <t>イロ</t>
    </rPh>
    <rPh sb="4" eb="6">
      <t>ヒョウキ</t>
    </rPh>
    <phoneticPr fontId="4"/>
  </si>
  <si>
    <t>関西大学</t>
    <rPh sb="0" eb="4">
      <t>カンサイダイガク</t>
    </rPh>
    <phoneticPr fontId="4"/>
  </si>
  <si>
    <t>関西学院大学</t>
    <rPh sb="0" eb="6">
      <t>カンセイガクインダイガク</t>
    </rPh>
    <phoneticPr fontId="4"/>
  </si>
  <si>
    <t>近畿大学</t>
    <rPh sb="0" eb="4">
      <t>キンキダイガク</t>
    </rPh>
    <phoneticPr fontId="4"/>
  </si>
  <si>
    <t>甲南大学</t>
    <rPh sb="0" eb="4">
      <t>コウナンダイガク</t>
    </rPh>
    <phoneticPr fontId="4"/>
  </si>
  <si>
    <t>同志社大学</t>
    <rPh sb="0" eb="5">
      <t>ドウシシャダイガク</t>
    </rPh>
    <phoneticPr fontId="4"/>
  </si>
  <si>
    <t>立命館大学</t>
    <rPh sb="0" eb="5">
      <t>リツメイカンダイガク</t>
    </rPh>
    <phoneticPr fontId="4"/>
  </si>
  <si>
    <t>（個人加盟校）</t>
    <rPh sb="1" eb="3">
      <t>コジン</t>
    </rPh>
    <rPh sb="3" eb="6">
      <t>カメイコウ</t>
    </rPh>
    <phoneticPr fontId="4"/>
  </si>
  <si>
    <t>春関</t>
    <rPh sb="0" eb="1">
      <t>ハル</t>
    </rPh>
    <rPh sb="1" eb="2">
      <t>カン</t>
    </rPh>
    <phoneticPr fontId="2"/>
  </si>
  <si>
    <t>秋関</t>
    <rPh sb="0" eb="1">
      <t>アキ</t>
    </rPh>
    <rPh sb="1" eb="2">
      <t>カン</t>
    </rPh>
    <phoneticPr fontId="2"/>
  </si>
  <si>
    <t>大阪大学</t>
    <rPh sb="0" eb="2">
      <t>オオサカ</t>
    </rPh>
    <rPh sb="2" eb="4">
      <t>ダイガク</t>
    </rPh>
    <phoneticPr fontId="4"/>
  </si>
  <si>
    <t>京都大学</t>
    <rPh sb="0" eb="2">
      <t>キョウト</t>
    </rPh>
    <rPh sb="2" eb="4">
      <t>ダイガク</t>
    </rPh>
    <phoneticPr fontId="4"/>
  </si>
  <si>
    <t>大阪産業大学</t>
    <rPh sb="0" eb="2">
      <t>オオサカ</t>
    </rPh>
    <rPh sb="2" eb="4">
      <t>サンギョウ</t>
    </rPh>
    <rPh sb="4" eb="6">
      <t>ダイガク</t>
    </rPh>
    <phoneticPr fontId="4"/>
  </si>
  <si>
    <t>京都産業大学</t>
    <rPh sb="0" eb="2">
      <t>キョウト</t>
    </rPh>
    <rPh sb="2" eb="4">
      <t>サンギョウ</t>
    </rPh>
    <rPh sb="4" eb="6">
      <t>ダイガク</t>
    </rPh>
    <phoneticPr fontId="4"/>
  </si>
  <si>
    <t>岡山商科大学</t>
    <rPh sb="0" eb="6">
      <t>オカヤマショウカダイガク</t>
    </rPh>
    <phoneticPr fontId="4"/>
  </si>
  <si>
    <r>
      <rPr>
        <b/>
        <sz val="8.5"/>
        <rFont val="ＭＳ Ｐゴシック"/>
        <family val="3"/>
      </rPr>
      <t>氏名</t>
    </r>
  </si>
  <si>
    <r>
      <rPr>
        <sz val="10.5"/>
        <rFont val="ＭＳ Ｐゴシック"/>
        <family val="3"/>
      </rPr>
      <t>町田 莉子</t>
    </r>
  </si>
  <si>
    <r>
      <rPr>
        <sz val="10.5"/>
        <rFont val="ＭＳ Ｐゴシック"/>
        <family val="3"/>
      </rPr>
      <t>目羅 渚</t>
    </r>
  </si>
  <si>
    <r>
      <rPr>
        <sz val="10.5"/>
        <rFont val="ＭＳ Ｐゴシック"/>
        <family val="3"/>
      </rPr>
      <t>西川 弥希</t>
    </r>
  </si>
  <si>
    <r>
      <rPr>
        <sz val="10.5"/>
        <rFont val="ＭＳ Ｐゴシック"/>
        <family val="3"/>
      </rPr>
      <t>佐々木 梨乃</t>
    </r>
  </si>
  <si>
    <r>
      <rPr>
        <sz val="10.5"/>
        <rFont val="ＭＳ Ｐゴシック"/>
        <family val="3"/>
      </rPr>
      <t>中村 実佑</t>
    </r>
  </si>
  <si>
    <r>
      <rPr>
        <sz val="10.5"/>
        <rFont val="ＭＳ Ｐゴシック"/>
        <family val="3"/>
      </rPr>
      <t>高並 華鈴</t>
    </r>
  </si>
  <si>
    <r>
      <rPr>
        <sz val="10.5"/>
        <rFont val="ＭＳ Ｐゴシック"/>
        <family val="3"/>
      </rPr>
      <t>松本 称梨</t>
    </r>
  </si>
  <si>
    <r>
      <rPr>
        <sz val="10.5"/>
        <rFont val="ＭＳ Ｐゴシック"/>
        <family val="3"/>
      </rPr>
      <t>大鍬 菜月</t>
    </r>
  </si>
  <si>
    <r>
      <rPr>
        <sz val="10.5"/>
        <rFont val="ＭＳ Ｐゴシック"/>
        <family val="3"/>
      </rPr>
      <t>山本 帆乃香</t>
    </r>
  </si>
  <si>
    <r>
      <rPr>
        <sz val="10.5"/>
        <rFont val="ＭＳ Ｐゴシック"/>
        <family val="3"/>
      </rPr>
      <t>浅尾 渚</t>
    </r>
  </si>
  <si>
    <r>
      <rPr>
        <sz val="10.5"/>
        <rFont val="ＭＳ Ｐゴシック"/>
        <family val="3"/>
      </rPr>
      <t>若浦 愛美</t>
    </r>
  </si>
  <si>
    <r>
      <rPr>
        <sz val="10.5"/>
        <rFont val="ＭＳ Ｐゴシック"/>
        <family val="3"/>
      </rPr>
      <t>大畑 美樹</t>
    </r>
  </si>
  <si>
    <r>
      <rPr>
        <sz val="10.5"/>
        <rFont val="ＭＳ Ｐゴシック"/>
        <family val="3"/>
      </rPr>
      <t>若宮 有美</t>
    </r>
  </si>
  <si>
    <r>
      <rPr>
        <sz val="10.5"/>
        <rFont val="ＭＳ Ｐゴシック"/>
        <family val="3"/>
      </rPr>
      <t>松末 柚花</t>
    </r>
  </si>
  <si>
    <r>
      <rPr>
        <sz val="10.5"/>
        <rFont val="ＭＳ Ｐゴシック"/>
        <family val="3"/>
      </rPr>
      <t>梅田 千鈴</t>
    </r>
  </si>
  <si>
    <r>
      <rPr>
        <sz val="10.5"/>
        <rFont val="ＭＳ Ｐゴシック"/>
        <family val="3"/>
      </rPr>
      <t>倉脇 小夏</t>
    </r>
  </si>
  <si>
    <r>
      <rPr>
        <sz val="10.5"/>
        <rFont val="ＭＳ Ｐゴシック"/>
        <family val="3"/>
      </rPr>
      <t>川﨑 依子</t>
    </r>
  </si>
  <si>
    <r>
      <rPr>
        <sz val="10.5"/>
        <rFont val="ＭＳ Ｐゴシック"/>
        <family val="3"/>
      </rPr>
      <t>氏松 蓮</t>
    </r>
  </si>
  <si>
    <r>
      <rPr>
        <sz val="10.5"/>
        <rFont val="ＭＳ Ｐゴシック"/>
        <family val="3"/>
      </rPr>
      <t>西内 彩花</t>
    </r>
  </si>
  <si>
    <r>
      <rPr>
        <sz val="10.5"/>
        <rFont val="ＭＳ Ｐゴシック"/>
        <family val="3"/>
      </rPr>
      <t>大石 純子</t>
    </r>
  </si>
  <si>
    <r>
      <rPr>
        <sz val="10.5"/>
        <rFont val="ＭＳ Ｐゴシック"/>
        <family val="3"/>
      </rPr>
      <t>松原 加菜</t>
    </r>
  </si>
  <si>
    <t>男子</t>
    <rPh sb="0" eb="2">
      <t>ダンシ</t>
    </rPh>
    <phoneticPr fontId="4"/>
  </si>
  <si>
    <t>氏名</t>
    <rPh sb="0" eb="2">
      <t>シメイ</t>
    </rPh>
    <phoneticPr fontId="4"/>
  </si>
  <si>
    <t>大学</t>
    <rPh sb="0" eb="2">
      <t>ダイガク</t>
    </rPh>
    <phoneticPr fontId="4"/>
  </si>
  <si>
    <t>学年</t>
    <rPh sb="0" eb="2">
      <t>ガクネン</t>
    </rPh>
    <phoneticPr fontId="4"/>
  </si>
  <si>
    <t>女子</t>
    <rPh sb="0" eb="2">
      <t>ジョシ</t>
    </rPh>
    <phoneticPr fontId="4"/>
  </si>
  <si>
    <t>選抜</t>
    <rPh sb="0" eb="2">
      <t>センバツ</t>
    </rPh>
    <phoneticPr fontId="2"/>
  </si>
  <si>
    <t>合計（高得点3つ）</t>
    <rPh sb="0" eb="2">
      <t>ゴウケイ</t>
    </rPh>
    <rPh sb="3" eb="6">
      <t>コウトクテン</t>
    </rPh>
    <phoneticPr fontId="2"/>
  </si>
  <si>
    <t>山中 祐人</t>
  </si>
  <si>
    <t>共田 怜央</t>
  </si>
  <si>
    <t>名前</t>
    <rPh sb="0" eb="2">
      <t>ナマエ</t>
    </rPh>
    <phoneticPr fontId="2"/>
  </si>
  <si>
    <t>点数</t>
    <rPh sb="0" eb="2">
      <t>テンスウ</t>
    </rPh>
    <phoneticPr fontId="2"/>
  </si>
  <si>
    <t>前泊 佳吾</t>
  </si>
  <si>
    <t>松浦 悠斗</t>
  </si>
  <si>
    <t>柴原 魁人</t>
  </si>
  <si>
    <t>深澤 駿</t>
  </si>
  <si>
    <t>古田 純大</t>
  </si>
  <si>
    <t>内原 隆之介</t>
  </si>
  <si>
    <t>姫野 遥斗</t>
  </si>
  <si>
    <t>寺田 征実</t>
  </si>
  <si>
    <t>稲葉 慎司</t>
  </si>
  <si>
    <t>河越 欽也</t>
  </si>
  <si>
    <t>北川 玄</t>
  </si>
  <si>
    <t>水上 雄太</t>
  </si>
  <si>
    <t>細川 泰智</t>
  </si>
  <si>
    <t>村上 晴哉</t>
  </si>
  <si>
    <t>松本 怜志</t>
  </si>
  <si>
    <t>東 航希</t>
  </si>
  <si>
    <t>木村 優世</t>
  </si>
  <si>
    <t>𠮷岡 信幸</t>
  </si>
  <si>
    <t>三浦 豪斗</t>
  </si>
  <si>
    <t>濵端 航大</t>
  </si>
  <si>
    <t>阿武 幸季</t>
  </si>
  <si>
    <t>青山 航平</t>
  </si>
  <si>
    <t>三宅 龍太郎</t>
  </si>
  <si>
    <t>赤松 里樹</t>
  </si>
  <si>
    <t>向井 辰海</t>
  </si>
  <si>
    <t>大田 航平</t>
  </si>
  <si>
    <t>硎屋 友汰</t>
  </si>
  <si>
    <t>遠藤 純音</t>
  </si>
  <si>
    <t>前田 一希</t>
  </si>
  <si>
    <t>濵野 和也</t>
  </si>
  <si>
    <t>大竹 礼恩</t>
  </si>
  <si>
    <t>岩岡 侑汰</t>
  </si>
  <si>
    <t>草野 圭祐</t>
  </si>
  <si>
    <t>鷲見 真太郎</t>
  </si>
  <si>
    <t>久徳 正禄</t>
  </si>
  <si>
    <t>植松 大貴</t>
  </si>
  <si>
    <t>山戸 暸雅</t>
  </si>
  <si>
    <t>新蔵 叶夢</t>
  </si>
  <si>
    <t>新田 能章</t>
  </si>
  <si>
    <t>立木 友晴</t>
  </si>
  <si>
    <t>杉村 浩幸</t>
  </si>
  <si>
    <t>難波 圭祐</t>
  </si>
  <si>
    <t>佐久間 悠貴</t>
  </si>
  <si>
    <t>橋本 真志</t>
  </si>
  <si>
    <t>温水 玲雄</t>
  </si>
  <si>
    <t>甲斐 大貴</t>
  </si>
  <si>
    <t>今村 颯志</t>
  </si>
  <si>
    <t>金澤 祐太</t>
  </si>
  <si>
    <t>古谷 庸典</t>
  </si>
  <si>
    <t>西澤 透真</t>
  </si>
  <si>
    <t>川口 駿也</t>
  </si>
  <si>
    <t>小門 巧</t>
  </si>
  <si>
    <t>大津 武蔵</t>
  </si>
  <si>
    <t>鶴田 翔太郎</t>
  </si>
  <si>
    <t>武田 喜孝</t>
  </si>
  <si>
    <t>沖野 茂之</t>
  </si>
  <si>
    <t>荒木 大</t>
  </si>
  <si>
    <t>森本 武生</t>
  </si>
  <si>
    <t>岩崎 泰輝</t>
  </si>
  <si>
    <t>梶原 英資</t>
  </si>
  <si>
    <t>同志社大学</t>
  </si>
  <si>
    <t>関西大学</t>
  </si>
  <si>
    <t>立命館大学</t>
  </si>
  <si>
    <t>近畿大学</t>
  </si>
  <si>
    <t>関西学院大学</t>
  </si>
  <si>
    <t>京都大学</t>
  </si>
  <si>
    <t>四国大学</t>
  </si>
  <si>
    <t>大阪産業大学</t>
  </si>
  <si>
    <t>京都産業大学</t>
  </si>
  <si>
    <t>大阪大学</t>
  </si>
  <si>
    <t>甲南大学</t>
  </si>
  <si>
    <t>神戸大学</t>
  </si>
  <si>
    <t/>
  </si>
  <si>
    <t>平野 真歩</t>
  </si>
  <si>
    <t>田邉 伶奈</t>
  </si>
  <si>
    <t>大鍬 菜月</t>
  </si>
  <si>
    <t>松宮 沙也加</t>
  </si>
  <si>
    <t>旭 夏希</t>
  </si>
  <si>
    <t>山森 月乃</t>
  </si>
  <si>
    <t>目羅 渚</t>
  </si>
  <si>
    <t>饒平名 アリス</t>
  </si>
  <si>
    <t>岩川 歩希</t>
  </si>
  <si>
    <t>佐々木 梨乃</t>
  </si>
  <si>
    <t>中川 友香梨</t>
  </si>
  <si>
    <t>小倉 英紅</t>
  </si>
  <si>
    <t>後藤 真依</t>
  </si>
  <si>
    <t>森川 実紅</t>
  </si>
  <si>
    <t>高並 華鈴</t>
  </si>
  <si>
    <t>樋口 彩希</t>
  </si>
  <si>
    <t>遠藤 くるみ</t>
  </si>
  <si>
    <t>𠮷田 菜留子</t>
  </si>
  <si>
    <t>近藤 麻耶</t>
  </si>
  <si>
    <t>松末 柚花</t>
  </si>
  <si>
    <t>田中 那海</t>
  </si>
  <si>
    <t>森川 真緒</t>
  </si>
  <si>
    <t>堀 彩夏</t>
  </si>
  <si>
    <t>環太平洋大学</t>
  </si>
  <si>
    <t>松本 梨佳子</t>
  </si>
  <si>
    <t>金児 美唯菜</t>
  </si>
  <si>
    <t>田中 咲良</t>
  </si>
  <si>
    <t>岡 夏未</t>
  </si>
  <si>
    <t>薄井 麻央</t>
  </si>
  <si>
    <t>稲田 朱音</t>
  </si>
  <si>
    <t>匂梅 穂香</t>
  </si>
  <si>
    <t>内藤 夕華子</t>
  </si>
  <si>
    <t>久保 衣里奈</t>
  </si>
  <si>
    <t>三木 愛織</t>
  </si>
  <si>
    <t>藤井 麻琴</t>
  </si>
  <si>
    <t>加藤　愛理</t>
  </si>
  <si>
    <t>新井 美夏萌</t>
  </si>
  <si>
    <t>武田 璃奈</t>
  </si>
  <si>
    <t>小松 晴乃</t>
  </si>
  <si>
    <t>土橋 果歩</t>
  </si>
  <si>
    <t>藤原 里衣子</t>
  </si>
  <si>
    <t>木村 美優</t>
  </si>
  <si>
    <t>京都外国語大学</t>
  </si>
  <si>
    <t>村田 結海</t>
  </si>
  <si>
    <t>田中 日菜子</t>
  </si>
  <si>
    <t>山口 航輝</t>
  </si>
  <si>
    <t>吉村 和徳</t>
  </si>
  <si>
    <t>佐竹 優悟</t>
  </si>
  <si>
    <t>手島 史陽</t>
  </si>
  <si>
    <t>成山 奈々子</t>
  </si>
  <si>
    <t>岡部 朱里</t>
  </si>
  <si>
    <t>宮﨑 環</t>
  </si>
  <si>
    <t>山下 虎太郎</t>
  </si>
  <si>
    <t>福原 向葵</t>
  </si>
  <si>
    <t>山田 実花</t>
  </si>
  <si>
    <t>山口 航輝</t>
    <phoneticPr fontId="2"/>
  </si>
  <si>
    <t>竹内 裕登</t>
  </si>
  <si>
    <t>津呂 優菜</t>
  </si>
  <si>
    <t>　環太平洋大学</t>
    <rPh sb="1" eb="5">
      <t>カンタイヘイヨウ</t>
    </rPh>
    <rPh sb="5" eb="7">
      <t>ダイガク</t>
    </rPh>
    <phoneticPr fontId="4"/>
  </si>
  <si>
    <t>大田 航平</t>
    <rPh sb="0" eb="2">
      <t>オオタ</t>
    </rPh>
    <rPh sb="3" eb="4">
      <t>ワタル</t>
    </rPh>
    <rPh sb="4" eb="5">
      <t>ヒラ</t>
    </rPh>
    <phoneticPr fontId="2"/>
  </si>
  <si>
    <t>甲斐 大貴</t>
    <phoneticPr fontId="2"/>
  </si>
  <si>
    <t>金澤 祐太</t>
    <rPh sb="0" eb="2">
      <t>カナザワ</t>
    </rPh>
    <rPh sb="3" eb="4">
      <t>ユウ</t>
    </rPh>
    <rPh sb="4" eb="5">
      <t>タ</t>
    </rPh>
    <phoneticPr fontId="2"/>
  </si>
  <si>
    <t>河越 欽也</t>
    <rPh sb="0" eb="2">
      <t>カワゴエ</t>
    </rPh>
    <rPh sb="3" eb="5">
      <t>キンヤ</t>
    </rPh>
    <phoneticPr fontId="2"/>
  </si>
  <si>
    <t>松本 大輝</t>
    <rPh sb="0" eb="2">
      <t>マツモト</t>
    </rPh>
    <rPh sb="3" eb="5">
      <t>タイキ</t>
    </rPh>
    <phoneticPr fontId="2"/>
  </si>
  <si>
    <t>寺田 征実</t>
    <rPh sb="0" eb="2">
      <t>テラダ</t>
    </rPh>
    <rPh sb="3" eb="4">
      <t>セイ</t>
    </rPh>
    <rPh sb="4" eb="5">
      <t>ミノル</t>
    </rPh>
    <phoneticPr fontId="2"/>
  </si>
  <si>
    <t>花澤 慶祐</t>
    <phoneticPr fontId="2"/>
  </si>
  <si>
    <t>前田 大和</t>
    <rPh sb="0" eb="2">
      <t>マエダ</t>
    </rPh>
    <rPh sb="3" eb="5">
      <t>ヤマト</t>
    </rPh>
    <phoneticPr fontId="2"/>
  </si>
  <si>
    <t>河越 太郎</t>
    <rPh sb="0" eb="2">
      <t>カワゴシ</t>
    </rPh>
    <rPh sb="3" eb="5">
      <t>タロウ</t>
    </rPh>
    <phoneticPr fontId="2"/>
  </si>
  <si>
    <t>澤村 裕喜</t>
    <rPh sb="0" eb="2">
      <t>サワムラ</t>
    </rPh>
    <rPh sb="3" eb="4">
      <t>ユウ</t>
    </rPh>
    <rPh sb="4" eb="5">
      <t>キ</t>
    </rPh>
    <phoneticPr fontId="2"/>
  </si>
  <si>
    <t>加嶋 優基</t>
    <rPh sb="0" eb="2">
      <t>カシマ</t>
    </rPh>
    <rPh sb="3" eb="4">
      <t>ユウ</t>
    </rPh>
    <rPh sb="4" eb="5">
      <t>キ</t>
    </rPh>
    <phoneticPr fontId="2"/>
  </si>
  <si>
    <t>古賀 健人</t>
    <rPh sb="0" eb="2">
      <t>コガ</t>
    </rPh>
    <rPh sb="3" eb="5">
      <t>ケント</t>
    </rPh>
    <phoneticPr fontId="2"/>
  </si>
  <si>
    <t>伴 悠人</t>
    <rPh sb="0" eb="1">
      <t>バン</t>
    </rPh>
    <rPh sb="2" eb="4">
      <t>ハルト</t>
    </rPh>
    <phoneticPr fontId="2"/>
  </si>
  <si>
    <t>藤本 たける</t>
    <rPh sb="0" eb="2">
      <t>フジモト</t>
    </rPh>
    <phoneticPr fontId="2"/>
  </si>
  <si>
    <t>久保 衣里奈</t>
    <rPh sb="0" eb="2">
      <t>クボ</t>
    </rPh>
    <rPh sb="3" eb="6">
      <t>エリナ</t>
    </rPh>
    <phoneticPr fontId="2"/>
  </si>
  <si>
    <t>内藤 夕華子</t>
    <rPh sb="0" eb="2">
      <t>ナイトウ</t>
    </rPh>
    <rPh sb="3" eb="4">
      <t>ユウ</t>
    </rPh>
    <rPh sb="4" eb="5">
      <t>ハナ</t>
    </rPh>
    <rPh sb="5" eb="6">
      <t>コ</t>
    </rPh>
    <phoneticPr fontId="2"/>
  </si>
  <si>
    <t>松末 柚花</t>
    <rPh sb="0" eb="2">
      <t>マツスエ</t>
    </rPh>
    <rPh sb="3" eb="4">
      <t>ユズ</t>
    </rPh>
    <rPh sb="4" eb="5">
      <t>ハナ</t>
    </rPh>
    <phoneticPr fontId="2"/>
  </si>
  <si>
    <t>福原 向葵</t>
    <rPh sb="0" eb="2">
      <t>フクハラ</t>
    </rPh>
    <rPh sb="3" eb="4">
      <t>ムカイ</t>
    </rPh>
    <rPh sb="4" eb="5">
      <t>アオイ</t>
    </rPh>
    <phoneticPr fontId="2"/>
  </si>
  <si>
    <t>新井 美夏萌</t>
    <rPh sb="0" eb="2">
      <t>アライ</t>
    </rPh>
    <rPh sb="3" eb="4">
      <t>ウツク</t>
    </rPh>
    <rPh sb="4" eb="5">
      <t>ナツ</t>
    </rPh>
    <rPh sb="5" eb="6">
      <t>モ</t>
    </rPh>
    <phoneticPr fontId="2"/>
  </si>
  <si>
    <t>遠藤 くるみ</t>
    <rPh sb="0" eb="2">
      <t>エンドウ</t>
    </rPh>
    <phoneticPr fontId="2"/>
  </si>
  <si>
    <t>岡 夏未</t>
    <rPh sb="0" eb="1">
      <t>オカ</t>
    </rPh>
    <rPh sb="2" eb="4">
      <t>ナツミ</t>
    </rPh>
    <phoneticPr fontId="2"/>
  </si>
  <si>
    <t>加納 千聖</t>
    <rPh sb="0" eb="2">
      <t>カノウ</t>
    </rPh>
    <rPh sb="3" eb="4">
      <t>チ</t>
    </rPh>
    <rPh sb="4" eb="5">
      <t>セイ</t>
    </rPh>
    <phoneticPr fontId="2"/>
  </si>
  <si>
    <t>日下部 実保</t>
    <rPh sb="0" eb="3">
      <t>クサカベ</t>
    </rPh>
    <rPh sb="4" eb="5">
      <t>ジツ</t>
    </rPh>
    <rPh sb="5" eb="6">
      <t>タモツ</t>
    </rPh>
    <phoneticPr fontId="2"/>
  </si>
  <si>
    <t>田中 咲良</t>
    <rPh sb="0" eb="2">
      <t>タナカ</t>
    </rPh>
    <rPh sb="3" eb="5">
      <t>サクラ</t>
    </rPh>
    <phoneticPr fontId="2"/>
  </si>
  <si>
    <t>中西 里菜</t>
    <rPh sb="0" eb="2">
      <t>ナカニシ</t>
    </rPh>
    <rPh sb="3" eb="4">
      <t>サト</t>
    </rPh>
    <rPh sb="4" eb="5">
      <t>ナ</t>
    </rPh>
    <phoneticPr fontId="2"/>
  </si>
  <si>
    <t>村井 萌々子</t>
    <rPh sb="0" eb="2">
      <t>ムライ</t>
    </rPh>
    <rPh sb="3" eb="6">
      <t>モモコ</t>
    </rPh>
    <phoneticPr fontId="2"/>
  </si>
  <si>
    <t>森川 実紅</t>
    <rPh sb="0" eb="2">
      <t>モリカワ</t>
    </rPh>
    <rPh sb="3" eb="5">
      <t>ミク</t>
    </rPh>
    <phoneticPr fontId="2"/>
  </si>
  <si>
    <t>川上 仁葉</t>
    <rPh sb="0" eb="2">
      <t>カワカミ</t>
    </rPh>
    <rPh sb="3" eb="4">
      <t>ジン</t>
    </rPh>
    <rPh sb="4" eb="5">
      <t>ハ</t>
    </rPh>
    <phoneticPr fontId="2"/>
  </si>
  <si>
    <t>瀬戸 満里萌</t>
    <rPh sb="0" eb="2">
      <t>セト</t>
    </rPh>
    <rPh sb="3" eb="5">
      <t>ミツルサト</t>
    </rPh>
    <rPh sb="5" eb="6">
      <t>モ</t>
    </rPh>
    <phoneticPr fontId="2"/>
  </si>
  <si>
    <t>髙橋 智</t>
    <rPh sb="0" eb="2">
      <t>タカハシ</t>
    </rPh>
    <rPh sb="3" eb="4">
      <t>トモ</t>
    </rPh>
    <phoneticPr fontId="2"/>
  </si>
  <si>
    <t>北川 玄</t>
    <phoneticPr fontId="2"/>
  </si>
  <si>
    <t>共田 怜央</t>
    <phoneticPr fontId="2"/>
  </si>
  <si>
    <t>向井 辰海</t>
    <phoneticPr fontId="2"/>
  </si>
  <si>
    <t>内原 隆之介</t>
    <phoneticPr fontId="2"/>
  </si>
  <si>
    <t>角江 勝貴</t>
    <phoneticPr fontId="2"/>
  </si>
  <si>
    <t>植松 大貴</t>
    <phoneticPr fontId="2"/>
  </si>
  <si>
    <t>新蔵 叶夢</t>
    <phoneticPr fontId="2"/>
  </si>
  <si>
    <t>古田 純大</t>
    <phoneticPr fontId="2"/>
  </si>
  <si>
    <t>栗原 皐輔</t>
    <phoneticPr fontId="2"/>
  </si>
  <si>
    <t>木村 優世</t>
    <rPh sb="0" eb="2">
      <t>キムラ</t>
    </rPh>
    <rPh sb="3" eb="5">
      <t>ユウセイ</t>
    </rPh>
    <phoneticPr fontId="2"/>
  </si>
  <si>
    <t>難波 圭祐</t>
    <phoneticPr fontId="2"/>
  </si>
  <si>
    <t>前田 一希</t>
    <phoneticPr fontId="2"/>
  </si>
  <si>
    <t>浅間 皓星</t>
    <phoneticPr fontId="2"/>
  </si>
  <si>
    <t>上田 剛</t>
    <phoneticPr fontId="2"/>
  </si>
  <si>
    <t>大畑 賞真</t>
    <rPh sb="0" eb="2">
      <t>オオハタ</t>
    </rPh>
    <rPh sb="3" eb="4">
      <t>ショウ</t>
    </rPh>
    <rPh sb="4" eb="5">
      <t>マ</t>
    </rPh>
    <phoneticPr fontId="4"/>
  </si>
  <si>
    <t>山口 慶大</t>
    <rPh sb="0" eb="2">
      <t>ヤマグチ</t>
    </rPh>
    <rPh sb="3" eb="5">
      <t>ケイタ</t>
    </rPh>
    <phoneticPr fontId="4"/>
  </si>
  <si>
    <t>水上 雄太</t>
    <phoneticPr fontId="2"/>
  </si>
  <si>
    <t>谷口 弘記</t>
    <rPh sb="0" eb="2">
      <t>タニグチ</t>
    </rPh>
    <rPh sb="3" eb="5">
      <t>ヒロキ</t>
    </rPh>
    <phoneticPr fontId="4"/>
  </si>
  <si>
    <t>松浦 悠斗</t>
    <rPh sb="0" eb="2">
      <t>マツウラ</t>
    </rPh>
    <rPh sb="3" eb="5">
      <t>ユウト</t>
    </rPh>
    <phoneticPr fontId="4"/>
  </si>
  <si>
    <t>宮﨑 環</t>
    <phoneticPr fontId="2"/>
  </si>
  <si>
    <t>佐々木 梨乃</t>
    <phoneticPr fontId="2"/>
  </si>
  <si>
    <t>高並 華鈴</t>
    <phoneticPr fontId="2"/>
  </si>
  <si>
    <t>栗林 悠那</t>
    <phoneticPr fontId="2"/>
  </si>
  <si>
    <t>成山 奈々子</t>
    <phoneticPr fontId="2"/>
  </si>
  <si>
    <t>岩川 歩希</t>
    <phoneticPr fontId="2"/>
  </si>
  <si>
    <t>樋口 彩希</t>
    <phoneticPr fontId="2"/>
  </si>
  <si>
    <t>阿部 実莉</t>
    <phoneticPr fontId="2"/>
  </si>
  <si>
    <t>後藤 真依</t>
    <phoneticPr fontId="2"/>
  </si>
  <si>
    <t>田中 那海</t>
    <phoneticPr fontId="2"/>
  </si>
  <si>
    <t>井上 安珠</t>
    <rPh sb="0" eb="2">
      <t>イノウエ</t>
    </rPh>
    <rPh sb="3" eb="5">
      <t>アンジュ</t>
    </rPh>
    <phoneticPr fontId="4"/>
  </si>
  <si>
    <t>井水 志穂</t>
    <rPh sb="0" eb="2">
      <t>イミズ</t>
    </rPh>
    <rPh sb="3" eb="4">
      <t>ココロザシ</t>
    </rPh>
    <rPh sb="4" eb="5">
      <t>ホ</t>
    </rPh>
    <phoneticPr fontId="4"/>
  </si>
  <si>
    <t>松本 唯</t>
    <rPh sb="0" eb="2">
      <t>マツモト</t>
    </rPh>
    <rPh sb="3" eb="4">
      <t>ユイ</t>
    </rPh>
    <phoneticPr fontId="4"/>
  </si>
  <si>
    <t>山下 尚子</t>
    <rPh sb="0" eb="2">
      <t>ヤマシタ</t>
    </rPh>
    <rPh sb="3" eb="4">
      <t>ナオ</t>
    </rPh>
    <rPh sb="4" eb="5">
      <t>コ</t>
    </rPh>
    <phoneticPr fontId="4"/>
  </si>
  <si>
    <t>旭 夏希</t>
    <rPh sb="0" eb="1">
      <t>アサヒ</t>
    </rPh>
    <rPh sb="2" eb="4">
      <t>ナツキ</t>
    </rPh>
    <phoneticPr fontId="4"/>
  </si>
  <si>
    <t>阿武 幸季</t>
    <rPh sb="0" eb="2">
      <t>アンノ</t>
    </rPh>
    <rPh sb="3" eb="4">
      <t>シアワ</t>
    </rPh>
    <phoneticPr fontId="2"/>
  </si>
  <si>
    <t>今村 颯志</t>
    <rPh sb="0" eb="2">
      <t>イマムラ</t>
    </rPh>
    <rPh sb="3" eb="5">
      <t>ソウシ</t>
    </rPh>
    <phoneticPr fontId="2"/>
  </si>
  <si>
    <t>立木 友晴</t>
    <rPh sb="0" eb="2">
      <t>ツイキ</t>
    </rPh>
    <rPh sb="3" eb="4">
      <t>トモ</t>
    </rPh>
    <rPh sb="4" eb="5">
      <t>ハル</t>
    </rPh>
    <phoneticPr fontId="2"/>
  </si>
  <si>
    <t>福田 勇輝</t>
    <rPh sb="0" eb="2">
      <t>フクダ</t>
    </rPh>
    <rPh sb="3" eb="5">
      <t>ユウキ</t>
    </rPh>
    <phoneticPr fontId="2"/>
  </si>
  <si>
    <t>村上 晴哉</t>
    <rPh sb="0" eb="2">
      <t>ムラカミ</t>
    </rPh>
    <rPh sb="3" eb="4">
      <t>ハル</t>
    </rPh>
    <rPh sb="4" eb="5">
      <t>ヤ</t>
    </rPh>
    <phoneticPr fontId="2"/>
  </si>
  <si>
    <t>茂野 紘一</t>
    <rPh sb="0" eb="2">
      <t>シゲノ</t>
    </rPh>
    <rPh sb="3" eb="5">
      <t>コウイチ</t>
    </rPh>
    <phoneticPr fontId="2"/>
  </si>
  <si>
    <t>硎屋 友汰</t>
    <rPh sb="0" eb="1">
      <t>ケイ</t>
    </rPh>
    <rPh sb="1" eb="2">
      <t>ヤ</t>
    </rPh>
    <rPh sb="3" eb="5">
      <t>ユウタ</t>
    </rPh>
    <phoneticPr fontId="2"/>
  </si>
  <si>
    <t>新田 能章</t>
    <rPh sb="0" eb="2">
      <t>ニッタ</t>
    </rPh>
    <rPh sb="3" eb="4">
      <t>ノウ</t>
    </rPh>
    <rPh sb="4" eb="5">
      <t>ショウ</t>
    </rPh>
    <phoneticPr fontId="2"/>
  </si>
  <si>
    <t>森本 武生</t>
    <rPh sb="0" eb="2">
      <t>モリモト</t>
    </rPh>
    <rPh sb="3" eb="4">
      <t>タケ</t>
    </rPh>
    <rPh sb="4" eb="5">
      <t>イ</t>
    </rPh>
    <phoneticPr fontId="2"/>
  </si>
  <si>
    <t>岩崎 泰輝</t>
    <rPh sb="0" eb="2">
      <t>イワサキ</t>
    </rPh>
    <rPh sb="3" eb="5">
      <t>タイキ</t>
    </rPh>
    <phoneticPr fontId="2"/>
  </si>
  <si>
    <t>小澤 優雅</t>
    <rPh sb="0" eb="2">
      <t>オザワ</t>
    </rPh>
    <rPh sb="3" eb="5">
      <t>ユウガ</t>
    </rPh>
    <phoneticPr fontId="2"/>
  </si>
  <si>
    <t>清水 瑛音</t>
    <rPh sb="0" eb="2">
      <t>シミズ</t>
    </rPh>
    <rPh sb="3" eb="4">
      <t>エイ</t>
    </rPh>
    <rPh sb="4" eb="5">
      <t>オト</t>
    </rPh>
    <phoneticPr fontId="2"/>
  </si>
  <si>
    <t>杉村 浩幸</t>
    <rPh sb="0" eb="2">
      <t>スギムラ</t>
    </rPh>
    <rPh sb="3" eb="4">
      <t>ヒロ</t>
    </rPh>
    <rPh sb="4" eb="5">
      <t>サイワイ</t>
    </rPh>
    <phoneticPr fontId="2"/>
  </si>
  <si>
    <t>松本 怜志</t>
    <rPh sb="0" eb="2">
      <t>マツモト</t>
    </rPh>
    <rPh sb="3" eb="4">
      <t>レイ</t>
    </rPh>
    <rPh sb="4" eb="5">
      <t>シ</t>
    </rPh>
    <phoneticPr fontId="2"/>
  </si>
  <si>
    <t>山下 虎太郎</t>
    <rPh sb="0" eb="2">
      <t>ヤマシタ</t>
    </rPh>
    <rPh sb="3" eb="6">
      <t>コタロウ</t>
    </rPh>
    <phoneticPr fontId="2"/>
  </si>
  <si>
    <t>吉澤 和馬</t>
    <rPh sb="0" eb="2">
      <t>ヨシザワ</t>
    </rPh>
    <rPh sb="3" eb="5">
      <t>カズマ</t>
    </rPh>
    <phoneticPr fontId="2"/>
  </si>
  <si>
    <t>岡野 倫也</t>
    <rPh sb="0" eb="2">
      <t>オカノ</t>
    </rPh>
    <rPh sb="3" eb="4">
      <t>リン</t>
    </rPh>
    <rPh sb="4" eb="5">
      <t>ヤ</t>
    </rPh>
    <phoneticPr fontId="2"/>
  </si>
  <si>
    <t>梶野 風人</t>
    <rPh sb="0" eb="2">
      <t>カジノ</t>
    </rPh>
    <rPh sb="3" eb="4">
      <t>フウ</t>
    </rPh>
    <rPh sb="4" eb="5">
      <t>ヒト</t>
    </rPh>
    <phoneticPr fontId="2"/>
  </si>
  <si>
    <t>神徳 侑摩</t>
    <rPh sb="0" eb="2">
      <t>ツボタ</t>
    </rPh>
    <rPh sb="3" eb="4">
      <t>トキ</t>
    </rPh>
    <rPh sb="4" eb="5">
      <t>ソラ</t>
    </rPh>
    <phoneticPr fontId="2"/>
  </si>
  <si>
    <t>菅沼 壮悟</t>
    <rPh sb="0" eb="2">
      <t>スガヌマ</t>
    </rPh>
    <rPh sb="3" eb="4">
      <t>ソウ</t>
    </rPh>
    <rPh sb="4" eb="5">
      <t>サトル</t>
    </rPh>
    <phoneticPr fontId="2"/>
  </si>
  <si>
    <t>田中 隆翔</t>
    <rPh sb="0" eb="2">
      <t>タナカ</t>
    </rPh>
    <rPh sb="3" eb="5">
      <t>タカシショウ</t>
    </rPh>
    <phoneticPr fontId="2"/>
  </si>
  <si>
    <t>坪田 時宙</t>
    <rPh sb="0" eb="2">
      <t>ツボタ</t>
    </rPh>
    <rPh sb="3" eb="4">
      <t>トキ</t>
    </rPh>
    <rPh sb="4" eb="5">
      <t>ソラ</t>
    </rPh>
    <phoneticPr fontId="2"/>
  </si>
  <si>
    <t>羽尻 悠真</t>
    <rPh sb="0" eb="2">
      <t>ハジリ</t>
    </rPh>
    <rPh sb="3" eb="5">
      <t>ユウマ</t>
    </rPh>
    <phoneticPr fontId="2"/>
  </si>
  <si>
    <t>藤木 智也</t>
    <rPh sb="0" eb="2">
      <t>フジキ</t>
    </rPh>
    <rPh sb="3" eb="5">
      <t>トモヤ</t>
    </rPh>
    <phoneticPr fontId="2"/>
  </si>
  <si>
    <t>前川 真秀</t>
    <rPh sb="0" eb="2">
      <t>マエカワ</t>
    </rPh>
    <rPh sb="3" eb="4">
      <t>マコト</t>
    </rPh>
    <rPh sb="4" eb="5">
      <t>ヒデ</t>
    </rPh>
    <phoneticPr fontId="2"/>
  </si>
  <si>
    <t>前田 大志郎</t>
    <rPh sb="0" eb="2">
      <t>マエダ</t>
    </rPh>
    <rPh sb="3" eb="6">
      <t>タイシロウ</t>
    </rPh>
    <phoneticPr fontId="2"/>
  </si>
  <si>
    <t>眞辺 輝雄</t>
    <rPh sb="0" eb="2">
      <t>マナベ</t>
    </rPh>
    <rPh sb="3" eb="4">
      <t>テル</t>
    </rPh>
    <rPh sb="4" eb="5">
      <t>オ</t>
    </rPh>
    <phoneticPr fontId="2"/>
  </si>
  <si>
    <t>水谷 駆</t>
    <rPh sb="0" eb="2">
      <t>ミズタニ</t>
    </rPh>
    <rPh sb="3" eb="4">
      <t>カ</t>
    </rPh>
    <phoneticPr fontId="2"/>
  </si>
  <si>
    <t>道上 晴斗</t>
    <rPh sb="0" eb="2">
      <t>ミチウエ</t>
    </rPh>
    <rPh sb="3" eb="4">
      <t>ハル</t>
    </rPh>
    <rPh sb="4" eb="5">
      <t>ト</t>
    </rPh>
    <phoneticPr fontId="2"/>
  </si>
  <si>
    <t>京都産業大学</t>
    <rPh sb="0" eb="6">
      <t>キョウトサンギョウダイガク</t>
    </rPh>
    <phoneticPr fontId="4"/>
  </si>
  <si>
    <t>匂梅 穂香</t>
    <rPh sb="0" eb="1">
      <t>ニオ</t>
    </rPh>
    <rPh sb="1" eb="2">
      <t>ウメ</t>
    </rPh>
    <rPh sb="3" eb="5">
      <t>ホノカ</t>
    </rPh>
    <phoneticPr fontId="2"/>
  </si>
  <si>
    <t>樋口 まひる</t>
    <rPh sb="0" eb="2">
      <t>ヒグチ</t>
    </rPh>
    <phoneticPr fontId="2"/>
  </si>
  <si>
    <t>廣瀬 伽奈</t>
    <rPh sb="0" eb="2">
      <t>ヒロセ</t>
    </rPh>
    <rPh sb="3" eb="5">
      <t>カナ</t>
    </rPh>
    <phoneticPr fontId="2"/>
  </si>
  <si>
    <t>堀 彩夏</t>
    <rPh sb="0" eb="1">
      <t>ホリ</t>
    </rPh>
    <rPh sb="2" eb="3">
      <t>アヤ</t>
    </rPh>
    <rPh sb="3" eb="4">
      <t>ナツ</t>
    </rPh>
    <phoneticPr fontId="2"/>
  </si>
  <si>
    <t>渡部 綾菜</t>
    <rPh sb="0" eb="2">
      <t>ワタナベ</t>
    </rPh>
    <rPh sb="3" eb="5">
      <t>アヤナ</t>
    </rPh>
    <phoneticPr fontId="2"/>
  </si>
  <si>
    <t>桂 楓花</t>
    <rPh sb="0" eb="1">
      <t>カツラ</t>
    </rPh>
    <rPh sb="2" eb="3">
      <t>カエデ</t>
    </rPh>
    <rPh sb="3" eb="4">
      <t>ハナ</t>
    </rPh>
    <phoneticPr fontId="2"/>
  </si>
  <si>
    <t>牧谷 温奏</t>
    <rPh sb="0" eb="2">
      <t>マキタニ</t>
    </rPh>
    <rPh sb="3" eb="4">
      <t>オン</t>
    </rPh>
    <rPh sb="4" eb="5">
      <t>カナ</t>
    </rPh>
    <phoneticPr fontId="2"/>
  </si>
  <si>
    <t>持山 更紗</t>
    <rPh sb="0" eb="2">
      <t>モチヤマ</t>
    </rPh>
    <rPh sb="3" eb="5">
      <t>サラサ</t>
    </rPh>
    <phoneticPr fontId="2"/>
  </si>
  <si>
    <t>山本 もね</t>
    <rPh sb="0" eb="2">
      <t>ヤマモト</t>
    </rPh>
    <phoneticPr fontId="2"/>
  </si>
  <si>
    <t>佐久間 隼人</t>
    <rPh sb="0" eb="3">
      <t>サクマ</t>
    </rPh>
    <rPh sb="4" eb="6">
      <t>ハヤト</t>
    </rPh>
    <phoneticPr fontId="2"/>
  </si>
  <si>
    <t>京都先科学大学</t>
    <rPh sb="0" eb="2">
      <t>キョウト</t>
    </rPh>
    <rPh sb="2" eb="3">
      <t>サキ</t>
    </rPh>
    <rPh sb="3" eb="5">
      <t>カガク</t>
    </rPh>
    <rPh sb="5" eb="7">
      <t>ダイガク</t>
    </rPh>
    <phoneticPr fontId="4"/>
  </si>
  <si>
    <t>新井 駿之介</t>
    <phoneticPr fontId="2"/>
  </si>
  <si>
    <t>梶原 英資</t>
    <phoneticPr fontId="2"/>
  </si>
  <si>
    <t>竹中 海斗</t>
    <phoneticPr fontId="2"/>
  </si>
  <si>
    <t>山戸 瞭雅</t>
    <phoneticPr fontId="2"/>
  </si>
  <si>
    <t>岩岡 侑汰</t>
    <phoneticPr fontId="2"/>
  </si>
  <si>
    <t>鶴田 翔大朗</t>
    <phoneticPr fontId="2"/>
  </si>
  <si>
    <t>荒木 大</t>
    <rPh sb="0" eb="2">
      <t>アラキ</t>
    </rPh>
    <rPh sb="3" eb="4">
      <t xml:space="preserve">ダイ </t>
    </rPh>
    <phoneticPr fontId="2"/>
  </si>
  <si>
    <t>稲葉 慎司</t>
    <phoneticPr fontId="2"/>
  </si>
  <si>
    <t>田中亮多</t>
  </si>
  <si>
    <t>山中 祐人</t>
    <phoneticPr fontId="2"/>
  </si>
  <si>
    <t>吉村 凌</t>
  </si>
  <si>
    <t>飯田 廉澄</t>
    <rPh sb="0" eb="2">
      <t>イイダ</t>
    </rPh>
    <rPh sb="3" eb="4">
      <t>レn</t>
    </rPh>
    <rPh sb="4" eb="5">
      <t>スミワタル</t>
    </rPh>
    <phoneticPr fontId="4"/>
  </si>
  <si>
    <t>稲田 旺輝</t>
    <rPh sb="0" eb="1">
      <t>イナダ</t>
    </rPh>
    <rPh sb="3" eb="4">
      <t xml:space="preserve">オウキ </t>
    </rPh>
    <rPh sb="4" eb="5">
      <t>カガヤク</t>
    </rPh>
    <phoneticPr fontId="4"/>
  </si>
  <si>
    <t>葛谷 滝人</t>
    <rPh sb="0" eb="2">
      <t>クズヤ</t>
    </rPh>
    <rPh sb="3" eb="4">
      <t>タキ</t>
    </rPh>
    <rPh sb="4" eb="5">
      <t>ヒト</t>
    </rPh>
    <phoneticPr fontId="4"/>
  </si>
  <si>
    <t>竹島 昴輝</t>
    <rPh sb="0" eb="1">
      <t>タケシマ</t>
    </rPh>
    <rPh sb="3" eb="4">
      <t>スバル</t>
    </rPh>
    <rPh sb="4" eb="5">
      <t>カガヤク</t>
    </rPh>
    <phoneticPr fontId="4"/>
  </si>
  <si>
    <t>坪根 陸</t>
    <rPh sb="0" eb="2">
      <t xml:space="preserve">ツボ </t>
    </rPh>
    <rPh sb="3" eb="4">
      <t xml:space="preserve">リク </t>
    </rPh>
    <phoneticPr fontId="4"/>
  </si>
  <si>
    <t>中野 裕介</t>
    <rPh sb="0" eb="1">
      <t>ナカノ</t>
    </rPh>
    <rPh sb="1" eb="2">
      <t>no</t>
    </rPh>
    <rPh sb="3" eb="5">
      <t xml:space="preserve">ユウ </t>
    </rPh>
    <phoneticPr fontId="4"/>
  </si>
  <si>
    <t>森本 雄策</t>
    <rPh sb="0" eb="2">
      <t>モリモト</t>
    </rPh>
    <rPh sb="3" eb="4">
      <t xml:space="preserve">ユウ </t>
    </rPh>
    <phoneticPr fontId="4"/>
  </si>
  <si>
    <t>安田 森成</t>
    <rPh sb="0" eb="4">
      <t xml:space="preserve">ヤスダモリ </t>
    </rPh>
    <phoneticPr fontId="4"/>
  </si>
  <si>
    <t>山本 康貴</t>
    <rPh sb="0" eb="2">
      <t>ヤマ</t>
    </rPh>
    <rPh sb="3" eb="4">
      <t xml:space="preserve">コウキ </t>
    </rPh>
    <rPh sb="4" eb="5">
      <t>トウトイ</t>
    </rPh>
    <phoneticPr fontId="4"/>
  </si>
  <si>
    <t>京都大学</t>
    <rPh sb="0" eb="4">
      <t>キョウトダイガク</t>
    </rPh>
    <phoneticPr fontId="4"/>
  </si>
  <si>
    <t>佐藤 麻理桜</t>
    <phoneticPr fontId="2"/>
  </si>
  <si>
    <t>松尾 絢海</t>
    <phoneticPr fontId="2"/>
  </si>
  <si>
    <t>村上 優生</t>
  </si>
  <si>
    <t>村坂 虹音</t>
    <phoneticPr fontId="2"/>
  </si>
  <si>
    <t>金児 美唯菜</t>
    <phoneticPr fontId="2"/>
  </si>
  <si>
    <t>小松 晴乃</t>
    <phoneticPr fontId="2"/>
  </si>
  <si>
    <t>新田 美海</t>
    <rPh sb="0" eb="1">
      <t>ニッタ</t>
    </rPh>
    <rPh sb="3" eb="4">
      <t>Minami</t>
    </rPh>
    <rPh sb="4" eb="5">
      <t>ウミ</t>
    </rPh>
    <phoneticPr fontId="2"/>
  </si>
  <si>
    <t>藤原 里衣子</t>
    <rPh sb="0" eb="2">
      <t>フジワラ</t>
    </rPh>
    <rPh sb="3" eb="6">
      <t>リイコ</t>
    </rPh>
    <phoneticPr fontId="2"/>
  </si>
  <si>
    <t>村田 結海</t>
    <phoneticPr fontId="2"/>
  </si>
  <si>
    <t>今田 麻友</t>
    <rPh sb="0" eb="5">
      <t>イマ</t>
    </rPh>
    <phoneticPr fontId="4"/>
  </si>
  <si>
    <t>板東 愛樹</t>
    <rPh sb="0" eb="1">
      <t xml:space="preserve">イタ </t>
    </rPh>
    <rPh sb="1" eb="2">
      <t>バントウ</t>
    </rPh>
    <rPh sb="3" eb="4">
      <t>アイ</t>
    </rPh>
    <rPh sb="4" eb="5">
      <t xml:space="preserve">ジュ </t>
    </rPh>
    <phoneticPr fontId="4"/>
  </si>
  <si>
    <t>中邑 徳明</t>
  </si>
  <si>
    <t>中村 嘉友</t>
    <phoneticPr fontId="2"/>
  </si>
  <si>
    <t>佐藤 和哉</t>
    <phoneticPr fontId="2"/>
  </si>
  <si>
    <t>金井 拓磨</t>
  </si>
  <si>
    <t>髙上 直人</t>
    <phoneticPr fontId="4"/>
  </si>
  <si>
    <t>多賀 紫星</t>
    <phoneticPr fontId="4"/>
  </si>
  <si>
    <t>原田 拓</t>
    <rPh sb="0" eb="2">
      <t>ハラダ</t>
    </rPh>
    <rPh sb="3" eb="4">
      <t>タク</t>
    </rPh>
    <phoneticPr fontId="4"/>
  </si>
  <si>
    <t>村田 亮汰</t>
  </si>
  <si>
    <t>山口 浩然</t>
    <phoneticPr fontId="2"/>
  </si>
  <si>
    <t>池西 理香子</t>
    <phoneticPr fontId="2"/>
  </si>
  <si>
    <t>崎原 舞</t>
    <rPh sb="0" eb="2">
      <t>サキハラ</t>
    </rPh>
    <rPh sb="3" eb="4">
      <t>マイ</t>
    </rPh>
    <phoneticPr fontId="4"/>
  </si>
  <si>
    <t>古城 亜弥</t>
    <phoneticPr fontId="4"/>
  </si>
  <si>
    <t>堀 実咲</t>
    <phoneticPr fontId="4"/>
  </si>
  <si>
    <t>香川 輝</t>
  </si>
  <si>
    <t>山下 幸太</t>
  </si>
  <si>
    <t>佐藤 祐太朗</t>
  </si>
  <si>
    <t>中家 秀太郎</t>
  </si>
  <si>
    <t>荒木 康輔</t>
  </si>
  <si>
    <t>石岡 直大</t>
    <rPh sb="0" eb="2">
      <t>イシオカ</t>
    </rPh>
    <rPh sb="3" eb="5">
      <t>ナオヒロ</t>
    </rPh>
    <phoneticPr fontId="2"/>
  </si>
  <si>
    <t>小泉 建斗</t>
  </si>
  <si>
    <t>林  瑶晟</t>
  </si>
  <si>
    <t>丸田 誠人</t>
  </si>
  <si>
    <t>見野 颯太</t>
  </si>
  <si>
    <t>山崎 椋平</t>
  </si>
  <si>
    <t>山本 恵太朗</t>
  </si>
  <si>
    <t>森田 珠尚</t>
  </si>
  <si>
    <t>甲斐 美咲</t>
  </si>
  <si>
    <t>藤井 彩乃</t>
  </si>
  <si>
    <t>白澤 佳乃</t>
    <rPh sb="0" eb="2">
      <t>シロサワ</t>
    </rPh>
    <rPh sb="3" eb="5">
      <t>ヨシノ</t>
    </rPh>
    <phoneticPr fontId="2"/>
  </si>
  <si>
    <t>谷ノ上 季里音</t>
    <rPh sb="0" eb="1">
      <t>タニ</t>
    </rPh>
    <rPh sb="2" eb="3">
      <t>ウエ</t>
    </rPh>
    <rPh sb="4" eb="5">
      <t>キ</t>
    </rPh>
    <rPh sb="5" eb="6">
      <t>リ</t>
    </rPh>
    <rPh sb="6" eb="7">
      <t>ネ</t>
    </rPh>
    <phoneticPr fontId="2"/>
  </si>
  <si>
    <t>山田 慮宇</t>
  </si>
  <si>
    <t>四国大学</t>
    <rPh sb="0" eb="4">
      <t>シコクダイガク</t>
    </rPh>
    <phoneticPr fontId="4"/>
  </si>
  <si>
    <t>明山 美羽</t>
  </si>
  <si>
    <t>加藤 愛理</t>
  </si>
  <si>
    <t>岡本 知将</t>
    <rPh sb="0" eb="2">
      <t>オカモト</t>
    </rPh>
    <rPh sb="3" eb="5">
      <t>チショウ</t>
    </rPh>
    <phoneticPr fontId="2"/>
  </si>
  <si>
    <t>寺島 大晴</t>
    <rPh sb="0" eb="2">
      <t>テラシマ</t>
    </rPh>
    <rPh sb="3" eb="4">
      <t>オオ</t>
    </rPh>
    <rPh sb="4" eb="5">
      <t>ハル</t>
    </rPh>
    <phoneticPr fontId="2"/>
  </si>
  <si>
    <t>上野 光生</t>
    <rPh sb="0" eb="2">
      <t>ウエノ</t>
    </rPh>
    <rPh sb="3" eb="4">
      <t>ヒカ</t>
    </rPh>
    <rPh sb="4" eb="5">
      <t>ナマ</t>
    </rPh>
    <phoneticPr fontId="2"/>
  </si>
  <si>
    <t>國兼 峻桐</t>
    <rPh sb="0" eb="1">
      <t>コク</t>
    </rPh>
    <rPh sb="1" eb="2">
      <t>ケン</t>
    </rPh>
    <rPh sb="3" eb="4">
      <t>シュン</t>
    </rPh>
    <rPh sb="4" eb="5">
      <t>キリ</t>
    </rPh>
    <phoneticPr fontId="2"/>
  </si>
  <si>
    <t>宮下 愛翔</t>
    <rPh sb="0" eb="2">
      <t>ミヤシタ</t>
    </rPh>
    <rPh sb="3" eb="4">
      <t>アイ</t>
    </rPh>
    <rPh sb="4" eb="5">
      <t>ショウ</t>
    </rPh>
    <phoneticPr fontId="2"/>
  </si>
  <si>
    <t>武田 真珠</t>
    <rPh sb="0" eb="2">
      <t>タケダ</t>
    </rPh>
    <rPh sb="3" eb="5">
      <t>シンジュ</t>
    </rPh>
    <phoneticPr fontId="2"/>
  </si>
  <si>
    <t>多田 隼翔</t>
    <rPh sb="0" eb="2">
      <t>オオタ</t>
    </rPh>
    <rPh sb="3" eb="5">
      <t>ハヤト</t>
    </rPh>
    <phoneticPr fontId="2"/>
  </si>
  <si>
    <t>大阪産業大学</t>
    <rPh sb="0" eb="6">
      <t>オオサカサンギョウダイガク</t>
    </rPh>
    <phoneticPr fontId="4"/>
  </si>
  <si>
    <t>梅園 幸弥</t>
    <phoneticPr fontId="2"/>
  </si>
  <si>
    <t>鷲見 真太郎</t>
    <phoneticPr fontId="2"/>
  </si>
  <si>
    <t>田代 大和</t>
    <phoneticPr fontId="2"/>
  </si>
  <si>
    <t>𠮷岡 信幸</t>
    <phoneticPr fontId="2"/>
  </si>
  <si>
    <t>赤松 里樹</t>
    <phoneticPr fontId="2"/>
  </si>
  <si>
    <t>糸川 智博</t>
  </si>
  <si>
    <t>杉本 幸汰朗</t>
  </si>
  <si>
    <t>橋村 侑樹</t>
  </si>
  <si>
    <t>園田 雄基</t>
  </si>
  <si>
    <t>安達 啓太</t>
  </si>
  <si>
    <t>伊澤 颯真</t>
  </si>
  <si>
    <t>和泉 勝衛</t>
  </si>
  <si>
    <t>イン テンカ</t>
  </si>
  <si>
    <t>折田 皓</t>
  </si>
  <si>
    <t>岸部 伊織</t>
    <phoneticPr fontId="2"/>
  </si>
  <si>
    <t>濟川 勇汰</t>
  </si>
  <si>
    <t>谷 佳紀</t>
  </si>
  <si>
    <t>濱田 智也</t>
  </si>
  <si>
    <t>松本 幸真</t>
    <rPh sb="0" eb="2">
      <t>マツモト</t>
    </rPh>
    <rPh sb="3" eb="4">
      <t>シアワ</t>
    </rPh>
    <rPh sb="4" eb="5">
      <t>マコト</t>
    </rPh>
    <phoneticPr fontId="2"/>
  </si>
  <si>
    <t>大阪大学</t>
    <rPh sb="0" eb="4">
      <t>オオサカダイガク</t>
    </rPh>
    <phoneticPr fontId="4"/>
  </si>
  <si>
    <t>西内 彩花</t>
    <phoneticPr fontId="2"/>
  </si>
  <si>
    <t>宮内 野乃佳</t>
    <phoneticPr fontId="2"/>
  </si>
  <si>
    <t>藤井 真央</t>
  </si>
  <si>
    <t>松本 梨佳子</t>
    <phoneticPr fontId="2"/>
  </si>
  <si>
    <t>森 愛夏</t>
    <phoneticPr fontId="2"/>
  </si>
  <si>
    <t>木村 美湧</t>
  </si>
  <si>
    <t>岡田 真衣</t>
  </si>
  <si>
    <t>寺下 茉凜</t>
  </si>
  <si>
    <t>佐伯 晴日</t>
    <phoneticPr fontId="2"/>
  </si>
  <si>
    <t>佐藤 里桜</t>
  </si>
  <si>
    <t>森川 理佐子</t>
    <phoneticPr fontId="2"/>
  </si>
  <si>
    <t>安岡 佑珠</t>
  </si>
  <si>
    <t>石田 太一</t>
  </si>
  <si>
    <t>山内 隆雅</t>
  </si>
  <si>
    <t>泉 拓甫</t>
  </si>
  <si>
    <t>原田 稜大</t>
  </si>
  <si>
    <t>竹澤 佳吾</t>
  </si>
  <si>
    <t>山口 航平</t>
  </si>
  <si>
    <t>中川 涼香</t>
  </si>
  <si>
    <t>安井 理子</t>
  </si>
  <si>
    <t>岡本 好未</t>
  </si>
  <si>
    <t>山﨑 由貴</t>
  </si>
  <si>
    <t>小林 真子</t>
  </si>
  <si>
    <t>草野 圭祐</t>
    <rPh sb="0" eb="2">
      <t>クサノ</t>
    </rPh>
    <rPh sb="3" eb="5">
      <t>ケイスケ</t>
    </rPh>
    <phoneticPr fontId="2"/>
  </si>
  <si>
    <t>温水 玲雄</t>
    <rPh sb="0" eb="2">
      <t>ヌクミズ</t>
    </rPh>
    <rPh sb="3" eb="4">
      <t>レイ</t>
    </rPh>
    <rPh sb="4" eb="5">
      <t>オス</t>
    </rPh>
    <phoneticPr fontId="2"/>
  </si>
  <si>
    <t>濵野 和也</t>
    <rPh sb="0" eb="1">
      <t>ハマ</t>
    </rPh>
    <rPh sb="1" eb="2">
      <t>ノ</t>
    </rPh>
    <rPh sb="3" eb="5">
      <t>カズヤ</t>
    </rPh>
    <phoneticPr fontId="2"/>
  </si>
  <si>
    <t>三宅 龍太郎</t>
    <rPh sb="0" eb="2">
      <t>ミヤケ</t>
    </rPh>
    <rPh sb="3" eb="6">
      <t>リュウタロウ</t>
    </rPh>
    <phoneticPr fontId="2"/>
  </si>
  <si>
    <t>竹内 裕登</t>
    <rPh sb="0" eb="2">
      <t>タケウチ</t>
    </rPh>
    <rPh sb="3" eb="5">
      <t>ヒロト</t>
    </rPh>
    <phoneticPr fontId="2"/>
  </si>
  <si>
    <t>青山 航平</t>
    <rPh sb="0" eb="2">
      <t>アオヤマ</t>
    </rPh>
    <rPh sb="3" eb="5">
      <t>コウヘイ</t>
    </rPh>
    <phoneticPr fontId="2"/>
  </si>
  <si>
    <t>東 航希</t>
    <rPh sb="0" eb="1">
      <t>ヒガシ</t>
    </rPh>
    <rPh sb="2" eb="3">
      <t>コウ</t>
    </rPh>
    <rPh sb="3" eb="4">
      <t>キ</t>
    </rPh>
    <phoneticPr fontId="2"/>
  </si>
  <si>
    <t>遠藤 純音</t>
    <rPh sb="0" eb="2">
      <t>エンドウ</t>
    </rPh>
    <rPh sb="3" eb="4">
      <t>ジュン</t>
    </rPh>
    <rPh sb="4" eb="5">
      <t>オト</t>
    </rPh>
    <phoneticPr fontId="2"/>
  </si>
  <si>
    <t>大津 武蔵</t>
    <rPh sb="0" eb="2">
      <t>オオツ</t>
    </rPh>
    <rPh sb="3" eb="5">
      <t>ムサシ</t>
    </rPh>
    <phoneticPr fontId="2"/>
  </si>
  <si>
    <t>小林 賢太郎</t>
    <rPh sb="0" eb="2">
      <t>コバヤシ</t>
    </rPh>
    <rPh sb="3" eb="6">
      <t>ケンタロウ</t>
    </rPh>
    <phoneticPr fontId="2"/>
  </si>
  <si>
    <t>濵端 航大</t>
    <rPh sb="0" eb="1">
      <t>ハマ</t>
    </rPh>
    <rPh sb="1" eb="2">
      <t>バタ</t>
    </rPh>
    <rPh sb="3" eb="4">
      <t>コウ</t>
    </rPh>
    <rPh sb="4" eb="5">
      <t>ダイ</t>
    </rPh>
    <phoneticPr fontId="2"/>
  </si>
  <si>
    <t>細川 泰智</t>
    <rPh sb="0" eb="2">
      <t>ホソカワ</t>
    </rPh>
    <rPh sb="3" eb="5">
      <t>タイチ</t>
    </rPh>
    <phoneticPr fontId="2"/>
  </si>
  <si>
    <t>三浦 豪斗</t>
    <rPh sb="0" eb="2">
      <t>ミウラ</t>
    </rPh>
    <rPh sb="3" eb="4">
      <t>ゴウ</t>
    </rPh>
    <rPh sb="4" eb="5">
      <t>ト</t>
    </rPh>
    <phoneticPr fontId="2"/>
  </si>
  <si>
    <t>江澤 智樹</t>
    <rPh sb="0" eb="2">
      <t>エザワ</t>
    </rPh>
    <rPh sb="3" eb="4">
      <t>トモ</t>
    </rPh>
    <rPh sb="4" eb="5">
      <t>キ</t>
    </rPh>
    <phoneticPr fontId="2"/>
  </si>
  <si>
    <t>大鍬 菜月</t>
    <rPh sb="0" eb="2">
      <t>オオクワ</t>
    </rPh>
    <rPh sb="3" eb="5">
      <t>ナツキ</t>
    </rPh>
    <phoneticPr fontId="2"/>
  </si>
  <si>
    <t>田邉 伶奈</t>
    <rPh sb="0" eb="2">
      <t>タナベ</t>
    </rPh>
    <rPh sb="3" eb="5">
      <t>レナ</t>
    </rPh>
    <phoneticPr fontId="2"/>
  </si>
  <si>
    <t>松宮 沙也加</t>
    <rPh sb="0" eb="2">
      <t>マツミヤ</t>
    </rPh>
    <rPh sb="3" eb="6">
      <t>サヤカ</t>
    </rPh>
    <phoneticPr fontId="2"/>
  </si>
  <si>
    <t>小倉 英紅</t>
    <rPh sb="0" eb="2">
      <t>オグラ</t>
    </rPh>
    <rPh sb="3" eb="4">
      <t>エイ</t>
    </rPh>
    <rPh sb="4" eb="5">
      <t>クレナイ</t>
    </rPh>
    <phoneticPr fontId="2"/>
  </si>
  <si>
    <t>水野 菜々子</t>
    <rPh sb="0" eb="2">
      <t>ミズノ</t>
    </rPh>
    <rPh sb="3" eb="6">
      <t>ナナコ</t>
    </rPh>
    <phoneticPr fontId="2"/>
  </si>
  <si>
    <t>𠮷田 菜留子</t>
    <rPh sb="2" eb="3">
      <t>タ</t>
    </rPh>
    <rPh sb="4" eb="5">
      <t>ナ</t>
    </rPh>
    <rPh sb="5" eb="6">
      <t>ル</t>
    </rPh>
    <rPh sb="6" eb="7">
      <t>コ</t>
    </rPh>
    <phoneticPr fontId="2"/>
  </si>
  <si>
    <t>宮下 愛翔</t>
  </si>
  <si>
    <t>小林 賢太郎</t>
  </si>
  <si>
    <t>山戸 瞭雅</t>
  </si>
  <si>
    <t>𠮷村 凌</t>
  </si>
  <si>
    <t>阿部 実莉</t>
  </si>
  <si>
    <t>村井 萌々子</t>
  </si>
  <si>
    <t>髙橋 智</t>
  </si>
  <si>
    <t>加納 千聖</t>
  </si>
  <si>
    <t>日下部 実保</t>
  </si>
  <si>
    <t>角江 勝貴</t>
  </si>
  <si>
    <t xml:space="preserve"> </t>
    <phoneticPr fontId="2"/>
  </si>
  <si>
    <t>花澤 慶祐</t>
  </si>
  <si>
    <t>栗原 皐輔</t>
  </si>
  <si>
    <t>上田 剛</t>
  </si>
  <si>
    <t>中村 嘉友</t>
  </si>
  <si>
    <t>佐藤 和哉</t>
  </si>
  <si>
    <t>栗林 悠那</t>
  </si>
  <si>
    <t>松尾 絢海</t>
  </si>
  <si>
    <t>池西 理香子</t>
  </si>
  <si>
    <t>古城 亜弥</t>
  </si>
  <si>
    <t>堀 実咲</t>
  </si>
  <si>
    <t>森 愛夏</t>
  </si>
  <si>
    <t>佐伯 晴日</t>
  </si>
  <si>
    <t>森川 理佐子</t>
  </si>
  <si>
    <t>竹内 裕登</t>
    <phoneticPr fontId="2"/>
  </si>
  <si>
    <t>新人戦</t>
    <rPh sb="0" eb="3">
      <t>シンジンセン</t>
    </rPh>
    <phoneticPr fontId="2"/>
  </si>
  <si>
    <t>佐藤 祐太朗</t>
    <phoneticPr fontId="2"/>
  </si>
  <si>
    <t>小林 賢太郎</t>
    <phoneticPr fontId="2"/>
  </si>
  <si>
    <t>平野 真歩</t>
    <phoneticPr fontId="2"/>
  </si>
  <si>
    <t>吉田 陸矢</t>
  </si>
  <si>
    <t>大塩 勇斗</t>
  </si>
  <si>
    <t>橋本 昂希</t>
  </si>
  <si>
    <t>中島 謙心</t>
  </si>
  <si>
    <t>池邉 龍平</t>
  </si>
  <si>
    <t>関口 慈英</t>
  </si>
  <si>
    <t>吉原 允昭</t>
  </si>
  <si>
    <t>杉本 拓叶</t>
  </si>
  <si>
    <t>六笠 陸希</t>
  </si>
  <si>
    <t>?田 晴彦</t>
  </si>
  <si>
    <t>加藤 雅一</t>
  </si>
  <si>
    <t>芳司 健太</t>
  </si>
  <si>
    <t>松島 朔矢</t>
  </si>
  <si>
    <t>浜田 有都</t>
  </si>
  <si>
    <t>松原 怜臣</t>
  </si>
  <si>
    <t>髙橋 諒</t>
  </si>
  <si>
    <t>鈴木 航太</t>
  </si>
  <si>
    <t>窪田 悠希</t>
  </si>
  <si>
    <t>足助 澪弥</t>
  </si>
  <si>
    <t>島村 優佑</t>
  </si>
  <si>
    <t>梅木 竜一</t>
  </si>
  <si>
    <t>廣島 温弓</t>
  </si>
  <si>
    <t>稲川 誠大</t>
  </si>
  <si>
    <t>宮本 裕喜</t>
  </si>
  <si>
    <t>小林 敏晴</t>
  </si>
  <si>
    <t>岡本 健人</t>
  </si>
  <si>
    <t>野邊 倭</t>
  </si>
  <si>
    <t>弓場 愛翔</t>
  </si>
  <si>
    <t>明治</t>
  </si>
  <si>
    <t>法政</t>
  </si>
  <si>
    <t>日本</t>
  </si>
  <si>
    <t>皇學館</t>
  </si>
  <si>
    <t>東洋</t>
  </si>
  <si>
    <t>慶應義塾</t>
  </si>
  <si>
    <t>早稲田</t>
  </si>
  <si>
    <t>立教</t>
  </si>
  <si>
    <t>中央</t>
  </si>
  <si>
    <t>堀之内 愛</t>
  </si>
  <si>
    <t>野畑 美咲</t>
  </si>
  <si>
    <t>三浦 莉桜</t>
  </si>
  <si>
    <t>浅利 弥由</t>
  </si>
  <si>
    <t>大城 遥愛</t>
  </si>
  <si>
    <t>三好 愛佳理</t>
  </si>
  <si>
    <t>西 千里</t>
  </si>
  <si>
    <t>和田 愛加里</t>
  </si>
  <si>
    <t>竹内 ひまり</t>
  </si>
  <si>
    <t>泉舘 玲香</t>
  </si>
  <si>
    <t>杉山 瑞季</t>
  </si>
  <si>
    <t>神村 彩実</t>
  </si>
  <si>
    <t>山本 優里</t>
  </si>
  <si>
    <t>河本 理桜</t>
  </si>
  <si>
    <t>喜納 夕莉</t>
  </si>
  <si>
    <t>柳澤 灯</t>
  </si>
  <si>
    <t>須永 采奈</t>
  </si>
  <si>
    <t>大島 千枝</t>
  </si>
  <si>
    <t>尾崎 ななみ</t>
  </si>
  <si>
    <t>有水 萌子</t>
  </si>
  <si>
    <t>成瀬 あおい</t>
  </si>
  <si>
    <t>新保 結希</t>
  </si>
  <si>
    <t>荒山 未羽</t>
  </si>
  <si>
    <t>仲嵩 彩花</t>
  </si>
  <si>
    <t>林田 夏奈</t>
  </si>
  <si>
    <t>沖縄国際</t>
  </si>
  <si>
    <t>北海道医療</t>
  </si>
  <si>
    <t>愛知工業</t>
  </si>
  <si>
    <t>生嶋 貫司</t>
  </si>
  <si>
    <t>與田 龍人</t>
  </si>
  <si>
    <t>小久保 雄太</t>
  </si>
  <si>
    <t>毎田 晴彦</t>
  </si>
  <si>
    <t>工藤 喬平</t>
  </si>
  <si>
    <t>滿名 音哉</t>
  </si>
  <si>
    <t>神田 大允</t>
  </si>
  <si>
    <t>塚谷 晋太郎</t>
  </si>
  <si>
    <t>須田 智晴</t>
  </si>
  <si>
    <t>松本 零</t>
  </si>
  <si>
    <t>橋本 開登</t>
  </si>
  <si>
    <t>野畑 伽奈</t>
  </si>
  <si>
    <t>高木 葵</t>
  </si>
  <si>
    <t>樋口 翠</t>
  </si>
  <si>
    <t>吉村 花香</t>
  </si>
  <si>
    <t>重村 桜</t>
  </si>
  <si>
    <t>峰 風花</t>
  </si>
  <si>
    <t>菅 彩花</t>
  </si>
  <si>
    <t>阿川 美貴</t>
  </si>
  <si>
    <t>平野 翔大</t>
  </si>
  <si>
    <t>佐藤 陸</t>
  </si>
  <si>
    <t>松田 健太郎</t>
  </si>
  <si>
    <t>菱沼 創太</t>
  </si>
  <si>
    <t>田村 泰達</t>
  </si>
  <si>
    <t>向川 颯</t>
  </si>
  <si>
    <t>永井 良明</t>
  </si>
  <si>
    <t>與田 一水</t>
  </si>
  <si>
    <t>島田 太樹</t>
  </si>
  <si>
    <t>日本工学部</t>
  </si>
  <si>
    <t>千葉</t>
  </si>
  <si>
    <t>国士舘</t>
  </si>
  <si>
    <t>佐藤 琳</t>
  </si>
  <si>
    <t>小西 怜奈</t>
  </si>
  <si>
    <t>千葉 叶美</t>
  </si>
  <si>
    <t>橋本 青衣</t>
  </si>
  <si>
    <t>伊藤 日陽</t>
  </si>
  <si>
    <t>中村 杏華</t>
  </si>
  <si>
    <t>愛知学院</t>
  </si>
  <si>
    <t>鹿児島国際</t>
  </si>
  <si>
    <t>京都産業大学</t>
    <phoneticPr fontId="2"/>
  </si>
  <si>
    <t>同志社大学</t>
    <phoneticPr fontId="2"/>
  </si>
  <si>
    <t>前泊 佳吾</t>
    <phoneticPr fontId="2"/>
  </si>
  <si>
    <t>合計(高得点3つ)</t>
    <rPh sb="0" eb="2">
      <t>ゴウケイ</t>
    </rPh>
    <rPh sb="3" eb="6">
      <t>コウトクテン</t>
    </rPh>
    <phoneticPr fontId="2"/>
  </si>
  <si>
    <t>合計（高得点2つ）</t>
    <rPh sb="0" eb="2">
      <t>ゴウケイ</t>
    </rPh>
    <rPh sb="3" eb="6">
      <t>コウトクテン</t>
    </rPh>
    <phoneticPr fontId="2"/>
  </si>
  <si>
    <t>BP60</t>
    <phoneticPr fontId="2"/>
  </si>
  <si>
    <t>福田 勇輝</t>
  </si>
  <si>
    <t>小澤 優雅</t>
  </si>
  <si>
    <t>清水 瑛音</t>
  </si>
  <si>
    <t>茂野 紘一</t>
  </si>
  <si>
    <t>吉澤 和馬</t>
  </si>
  <si>
    <t>中家 秀太朗</t>
  </si>
  <si>
    <t>前田 大和</t>
  </si>
  <si>
    <t>廣瀬 伽奈</t>
  </si>
  <si>
    <t>樋口 まひる</t>
  </si>
  <si>
    <t>渡部 綾菜</t>
  </si>
  <si>
    <t>中西 里菜</t>
  </si>
  <si>
    <t>水野 菜々子</t>
  </si>
  <si>
    <t>新田 美海</t>
  </si>
  <si>
    <t>BP60</t>
  </si>
  <si>
    <t>佐藤 宝仁</t>
  </si>
  <si>
    <t>岡山商科大学</t>
  </si>
  <si>
    <t>前田 大志郎</t>
  </si>
  <si>
    <t>佐津間 昌洸</t>
  </si>
  <si>
    <t>柴田 篤矢</t>
  </si>
  <si>
    <t>佐津間昌洸</t>
  </si>
  <si>
    <t>坪根 陸</t>
  </si>
  <si>
    <t>金尾 真海</t>
  </si>
  <si>
    <t>佐藤 翔太</t>
  </si>
  <si>
    <t>木透 慶一郎</t>
  </si>
  <si>
    <t>田中 隆翔</t>
  </si>
  <si>
    <t>竹島 昴輝</t>
  </si>
  <si>
    <t>森本 雄策</t>
  </si>
  <si>
    <t>坪田 時宙</t>
  </si>
  <si>
    <t>林 瑶晟</t>
  </si>
  <si>
    <t>岡本 知将</t>
  </si>
  <si>
    <t>井上 拓海</t>
  </si>
  <si>
    <t>原田 拓</t>
  </si>
  <si>
    <t>光畑 凛太郎</t>
  </si>
  <si>
    <t>石川 大揮</t>
  </si>
  <si>
    <t>鶴田 翔大郎</t>
  </si>
  <si>
    <t>永井 健斗</t>
  </si>
  <si>
    <t>内田 惟斗</t>
  </si>
  <si>
    <t>松本 大輝</t>
  </si>
  <si>
    <t>梶野 風人</t>
  </si>
  <si>
    <t>水谷 駆</t>
  </si>
  <si>
    <t>山本 康貴</t>
  </si>
  <si>
    <t>松本 幸真</t>
  </si>
  <si>
    <t>佐藤 正宗</t>
  </si>
  <si>
    <t>伴 悠人</t>
  </si>
  <si>
    <t>山口 慶大</t>
  </si>
  <si>
    <t>道上 晴斗</t>
  </si>
  <si>
    <t>佐藤宝仁</t>
  </si>
  <si>
    <t>石井 匠</t>
  </si>
  <si>
    <t>武田喜孝</t>
  </si>
  <si>
    <t>吉川 峻一朗</t>
  </si>
  <si>
    <t>三宅 大喜</t>
  </si>
  <si>
    <t>桂 楓花</t>
  </si>
  <si>
    <t>崎原 舞</t>
  </si>
  <si>
    <t>藤井 真子</t>
  </si>
  <si>
    <t>持山 更紗</t>
  </si>
  <si>
    <t>川上 仁葉</t>
  </si>
  <si>
    <t>中川 ひなた</t>
  </si>
  <si>
    <t>此松 渚</t>
  </si>
  <si>
    <t>山﨑 葉月</t>
  </si>
  <si>
    <t>白澤 佳乃</t>
  </si>
  <si>
    <t>牧谷 温奏</t>
  </si>
  <si>
    <t>藤垣 彩加</t>
  </si>
  <si>
    <t>松本 唯</t>
  </si>
  <si>
    <t>加藤 由羽</t>
  </si>
  <si>
    <t>水谷 莉子</t>
  </si>
  <si>
    <t>前原 くるみ</t>
  </si>
  <si>
    <t>井水 志穗</t>
  </si>
  <si>
    <t>山本 もね</t>
  </si>
  <si>
    <t>泉 摩阿</t>
  </si>
  <si>
    <t>愛媛大学</t>
  </si>
  <si>
    <t>林 英里佳</t>
  </si>
  <si>
    <t>滋賀大学</t>
  </si>
  <si>
    <t>吉川 峻一朗</t>
    <rPh sb="0" eb="2">
      <t>ヨシカワ</t>
    </rPh>
    <rPh sb="3" eb="4">
      <t>シュン</t>
    </rPh>
    <rPh sb="4" eb="6">
      <t>イチロウ</t>
    </rPh>
    <phoneticPr fontId="2"/>
  </si>
  <si>
    <t>佐藤 翔太</t>
    <rPh sb="0" eb="2">
      <t>サトウ</t>
    </rPh>
    <rPh sb="3" eb="5">
      <t>ショウタ</t>
    </rPh>
    <phoneticPr fontId="2"/>
  </si>
  <si>
    <t>柴田 篤矢</t>
    <rPh sb="0" eb="2">
      <t>シバタ</t>
    </rPh>
    <rPh sb="3" eb="5">
      <t>アツヤ</t>
    </rPh>
    <phoneticPr fontId="2"/>
  </si>
  <si>
    <t>石井 匠</t>
    <rPh sb="0" eb="2">
      <t>イシイ</t>
    </rPh>
    <rPh sb="3" eb="4">
      <t>タクミ</t>
    </rPh>
    <phoneticPr fontId="2"/>
  </si>
  <si>
    <t>井上 拓海</t>
    <rPh sb="0" eb="2">
      <t>イノウエ</t>
    </rPh>
    <rPh sb="3" eb="5">
      <t>タクミ</t>
    </rPh>
    <phoneticPr fontId="2"/>
  </si>
  <si>
    <t>木透 慶一郎</t>
    <rPh sb="0" eb="1">
      <t>キ</t>
    </rPh>
    <rPh sb="1" eb="2">
      <t>ス</t>
    </rPh>
    <rPh sb="3" eb="6">
      <t>ケイイチロウ</t>
    </rPh>
    <phoneticPr fontId="2"/>
  </si>
  <si>
    <t>佐藤 正宗</t>
    <rPh sb="0" eb="2">
      <t>サトウ</t>
    </rPh>
    <rPh sb="3" eb="5">
      <t>マサムネ</t>
    </rPh>
    <phoneticPr fontId="2"/>
  </si>
  <si>
    <t>志賀 優</t>
    <rPh sb="0" eb="2">
      <t>シガ</t>
    </rPh>
    <rPh sb="3" eb="4">
      <t>マサル</t>
    </rPh>
    <phoneticPr fontId="2"/>
  </si>
  <si>
    <t>田中 優多</t>
    <rPh sb="0" eb="2">
      <t>タナカ</t>
    </rPh>
    <rPh sb="3" eb="4">
      <t>マサル</t>
    </rPh>
    <rPh sb="4" eb="5">
      <t>タ</t>
    </rPh>
    <phoneticPr fontId="2"/>
  </si>
  <si>
    <t>土岐 恭司</t>
    <rPh sb="0" eb="2">
      <t>トキ</t>
    </rPh>
    <rPh sb="3" eb="5">
      <t>キョウジ</t>
    </rPh>
    <phoneticPr fontId="2"/>
  </si>
  <si>
    <t>浅川 優太</t>
    <rPh sb="0" eb="2">
      <t>アサガワ</t>
    </rPh>
    <rPh sb="3" eb="5">
      <t>ユウタ</t>
    </rPh>
    <phoneticPr fontId="2"/>
  </si>
  <si>
    <t>池島 蓮</t>
    <rPh sb="0" eb="2">
      <t>イケジマ</t>
    </rPh>
    <rPh sb="3" eb="4">
      <t>レン</t>
    </rPh>
    <phoneticPr fontId="2"/>
  </si>
  <si>
    <t>石川 大揮</t>
    <rPh sb="0" eb="2">
      <t>イシカワ</t>
    </rPh>
    <rPh sb="3" eb="4">
      <t>マサル</t>
    </rPh>
    <rPh sb="4" eb="5">
      <t>キ</t>
    </rPh>
    <phoneticPr fontId="2"/>
  </si>
  <si>
    <t>広野 翔</t>
    <rPh sb="0" eb="2">
      <t>ヒロノ</t>
    </rPh>
    <rPh sb="3" eb="4">
      <t>ショウ</t>
    </rPh>
    <phoneticPr fontId="2"/>
  </si>
  <si>
    <t>松室 佑直</t>
    <rPh sb="0" eb="2">
      <t>マツムロ</t>
    </rPh>
    <rPh sb="3" eb="4">
      <t>ユウ</t>
    </rPh>
    <rPh sb="4" eb="5">
      <t>チョク</t>
    </rPh>
    <phoneticPr fontId="2"/>
  </si>
  <si>
    <t>松本 吏生</t>
    <rPh sb="0" eb="2">
      <t>マツモト</t>
    </rPh>
    <rPh sb="3" eb="4">
      <t>リ</t>
    </rPh>
    <rPh sb="4" eb="5">
      <t>セイ</t>
    </rPh>
    <phoneticPr fontId="2"/>
  </si>
  <si>
    <t>光畑 凛太郎</t>
    <rPh sb="0" eb="1">
      <t>ヒカリ</t>
    </rPh>
    <rPh sb="1" eb="2">
      <t>バタケ</t>
    </rPh>
    <rPh sb="3" eb="4">
      <t>リン</t>
    </rPh>
    <rPh sb="4" eb="6">
      <t>タロウ</t>
    </rPh>
    <phoneticPr fontId="2"/>
  </si>
  <si>
    <t>神戸大学</t>
    <rPh sb="0" eb="4">
      <t>コウベダイガク</t>
    </rPh>
    <phoneticPr fontId="4"/>
  </si>
  <si>
    <t>藤井 真子</t>
    <rPh sb="0" eb="2">
      <t>フジイ</t>
    </rPh>
    <rPh sb="3" eb="5">
      <t>マサコ</t>
    </rPh>
    <phoneticPr fontId="2"/>
  </si>
  <si>
    <t>江本 もえ</t>
    <rPh sb="0" eb="2">
      <t>エモト</t>
    </rPh>
    <phoneticPr fontId="2"/>
  </si>
  <si>
    <t>藤垣 彩加</t>
    <rPh sb="0" eb="2">
      <t>フジガキ</t>
    </rPh>
    <rPh sb="3" eb="4">
      <t>アヤ</t>
    </rPh>
    <rPh sb="4" eb="5">
      <t>カ</t>
    </rPh>
    <phoneticPr fontId="2"/>
  </si>
  <si>
    <t>加藤 由羽</t>
    <rPh sb="0" eb="2">
      <t>カトウ</t>
    </rPh>
    <rPh sb="3" eb="4">
      <t>ヨシ</t>
    </rPh>
    <rPh sb="4" eb="5">
      <t>ハネ</t>
    </rPh>
    <phoneticPr fontId="2"/>
  </si>
  <si>
    <t>中川 亜彩美</t>
    <rPh sb="0" eb="2">
      <t>ナカガワ</t>
    </rPh>
    <rPh sb="3" eb="4">
      <t>ア</t>
    </rPh>
    <rPh sb="4" eb="6">
      <t>アミ</t>
    </rPh>
    <phoneticPr fontId="2"/>
  </si>
  <si>
    <t>三木 輝星</t>
    <rPh sb="0" eb="2">
      <t>ミキ</t>
    </rPh>
    <rPh sb="3" eb="4">
      <t>カガヤ</t>
    </rPh>
    <rPh sb="4" eb="5">
      <t>ホシ</t>
    </rPh>
    <phoneticPr fontId="2"/>
  </si>
  <si>
    <t>山室 美結</t>
    <rPh sb="0" eb="2">
      <t>ヤマムロ</t>
    </rPh>
    <rPh sb="3" eb="5">
      <t>ミユウ</t>
    </rPh>
    <phoneticPr fontId="2"/>
  </si>
  <si>
    <t>津呂 優菜</t>
    <phoneticPr fontId="2"/>
  </si>
  <si>
    <t>加藤 愛理</t>
    <phoneticPr fontId="2"/>
  </si>
  <si>
    <t>山田 慮宇</t>
    <phoneticPr fontId="2"/>
  </si>
  <si>
    <t>寺島 大晴</t>
    <phoneticPr fontId="2"/>
  </si>
  <si>
    <t>明山 美羽</t>
    <phoneticPr fontId="2"/>
  </si>
  <si>
    <t>木透 慶一郎</t>
    <phoneticPr fontId="2"/>
  </si>
  <si>
    <t>柴田 篤矢</t>
    <phoneticPr fontId="2"/>
  </si>
  <si>
    <t>石井 匠</t>
    <phoneticPr fontId="2"/>
  </si>
  <si>
    <t>志賀 優</t>
    <phoneticPr fontId="2"/>
  </si>
  <si>
    <t>中邑 徳明</t>
    <phoneticPr fontId="2"/>
  </si>
  <si>
    <t>藤垣 彩香</t>
    <phoneticPr fontId="2"/>
  </si>
  <si>
    <t>江本 もえ</t>
    <phoneticPr fontId="2"/>
  </si>
  <si>
    <t>井上 拓海</t>
    <phoneticPr fontId="2"/>
  </si>
  <si>
    <t>土岐 恭司</t>
    <phoneticPr fontId="2"/>
  </si>
  <si>
    <t>藤垣 彩加</t>
    <phoneticPr fontId="2"/>
  </si>
  <si>
    <t>三木 輝星</t>
    <phoneticPr fontId="2"/>
  </si>
  <si>
    <t>吉川 峻一朗</t>
    <rPh sb="5" eb="6">
      <t>ロウ</t>
    </rPh>
    <phoneticPr fontId="2"/>
  </si>
  <si>
    <t>髙橋 智</t>
    <rPh sb="0" eb="2">
      <t>タカハシ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</si>
</sst>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0.0_);[Red]\(0.0\)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8.5"/>
      <name val="ＭＳ Ｐゴシック"/>
      <family val="3"/>
    </font>
    <font>
      <sz val="10.5"/>
      <name val="ＭＳ Ｐゴシック"/>
      <family val="3"/>
      <charset val="128"/>
    </font>
    <font>
      <sz val="10.5"/>
      <name val="ＭＳ Ｐゴシック"/>
      <family val="3"/>
    </font>
    <font>
      <sz val="9.5"/>
      <name val="ＭＳ Ｐゴシック"/>
      <family val="3"/>
      <charset val="128"/>
    </font>
    <font>
      <sz val="10.5"/>
      <color rgb="FF000000"/>
      <name val="ＭＳ Ｐゴシック"/>
      <family val="2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5" fillId="0" borderId="0"/>
    <xf numFmtId="0" fontId="7" fillId="0" borderId="0"/>
    <xf numFmtId="0" fontId="9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38" fontId="2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8" fillId="0" borderId="0" xfId="1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/>
    </xf>
    <xf numFmtId="0" fontId="6" fillId="0" borderId="3" xfId="2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0" fillId="0" borderId="9" xfId="0" applyBorder="1" applyAlignment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/>
    </xf>
    <xf numFmtId="178" fontId="0" fillId="0" borderId="9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wrapText="1" indent="25"/>
    </xf>
    <xf numFmtId="0" fontId="0" fillId="0" borderId="0" xfId="0" applyAlignment="1">
      <alignment horizontal="left" vertical="top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7" fillId="2" borderId="10" xfId="0" applyFont="1" applyFill="1" applyBorder="1" applyAlignment="1">
      <alignment horizontal="left" vertical="top" wrapText="1" indent="2"/>
    </xf>
    <xf numFmtId="0" fontId="17" fillId="2" borderId="12" xfId="0" applyFont="1" applyFill="1" applyBorder="1" applyAlignment="1">
      <alignment horizontal="left" vertical="top" wrapText="1" indent="2"/>
    </xf>
    <xf numFmtId="0" fontId="17" fillId="2" borderId="10" xfId="0" applyFont="1" applyFill="1" applyBorder="1" applyAlignment="1">
      <alignment horizontal="left" vertical="top" wrapText="1" indent="3"/>
    </xf>
    <xf numFmtId="0" fontId="17" fillId="2" borderId="12" xfId="0" applyFont="1" applyFill="1" applyBorder="1" applyAlignment="1">
      <alignment horizontal="left" vertical="top" wrapText="1" indent="3"/>
    </xf>
    <xf numFmtId="0" fontId="17" fillId="2" borderId="10" xfId="0" applyFont="1" applyFill="1" applyBorder="1" applyAlignment="1">
      <alignment horizontal="left" vertical="top" wrapText="1" indent="1"/>
    </xf>
    <xf numFmtId="0" fontId="17" fillId="2" borderId="12" xfId="0" applyFont="1" applyFill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77" fontId="6" fillId="0" borderId="0" xfId="0" applyNumberFormat="1" applyFont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176" fontId="20" fillId="0" borderId="0" xfId="0" applyNumberFormat="1" applyFont="1" applyAlignment="1">
      <alignment horizontal="left" vertical="top" indent="1" shrinkToFit="1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8" fillId="0" borderId="15" xfId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3" xfId="1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1" applyFont="1" applyAlignment="1" applyProtection="1">
      <alignment horizontal="left" vertical="center"/>
      <protection locked="0"/>
    </xf>
    <xf numFmtId="0" fontId="10" fillId="0" borderId="0" xfId="3" applyFont="1" applyAlignment="1">
      <alignment horizontal="left"/>
    </xf>
    <xf numFmtId="0" fontId="10" fillId="0" borderId="0" xfId="4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178" fontId="0" fillId="0" borderId="13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10" fillId="0" borderId="1" xfId="4" applyFont="1" applyBorder="1" applyAlignment="1">
      <alignment wrapText="1"/>
    </xf>
    <xf numFmtId="0" fontId="10" fillId="0" borderId="13" xfId="4" applyFont="1" applyBorder="1" applyAlignment="1">
      <alignment wrapText="1"/>
    </xf>
    <xf numFmtId="0" fontId="10" fillId="0" borderId="13" xfId="3" applyFont="1" applyBorder="1"/>
    <xf numFmtId="0" fontId="10" fillId="0" borderId="13" xfId="4" applyFont="1" applyBorder="1" applyAlignment="1">
      <alignment vertical="center" wrapText="1"/>
    </xf>
    <xf numFmtId="0" fontId="21" fillId="0" borderId="11" xfId="0" applyFont="1" applyBorder="1">
      <alignment vertical="center"/>
    </xf>
    <xf numFmtId="178" fontId="0" fillId="0" borderId="1" xfId="0" applyNumberFormat="1" applyBorder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6" fillId="0" borderId="13" xfId="0" applyFont="1" applyBorder="1">
      <alignment vertical="center"/>
    </xf>
    <xf numFmtId="0" fontId="10" fillId="0" borderId="1" xfId="4" applyFont="1" applyBorder="1" applyAlignment="1">
      <alignment vertical="center" wrapText="1"/>
    </xf>
    <xf numFmtId="0" fontId="10" fillId="0" borderId="13" xfId="3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15" xfId="0" applyFont="1" applyBorder="1">
      <alignment vertical="center"/>
    </xf>
    <xf numFmtId="0" fontId="10" fillId="0" borderId="15" xfId="4" applyFont="1" applyBorder="1" applyAlignment="1">
      <alignment vertical="center"/>
    </xf>
    <xf numFmtId="0" fontId="8" fillId="0" borderId="14" xfId="1" applyFont="1" applyBorder="1" applyAlignment="1" applyProtection="1">
      <alignment horizontal="left" vertical="center"/>
      <protection locked="0"/>
    </xf>
    <xf numFmtId="0" fontId="6" fillId="0" borderId="16" xfId="0" applyFont="1" applyBorder="1">
      <alignment vertical="center"/>
    </xf>
    <xf numFmtId="0" fontId="0" fillId="0" borderId="16" xfId="0" applyBorder="1">
      <alignment vertical="center"/>
    </xf>
    <xf numFmtId="178" fontId="0" fillId="0" borderId="16" xfId="0" applyNumberFormat="1" applyBorder="1">
      <alignment vertical="center"/>
    </xf>
    <xf numFmtId="38" fontId="0" fillId="0" borderId="16" xfId="27" applyFont="1" applyBorder="1">
      <alignment vertical="center"/>
    </xf>
    <xf numFmtId="0" fontId="0" fillId="0" borderId="15" xfId="0" applyBorder="1">
      <alignment vertical="center"/>
    </xf>
  </cellXfs>
  <cellStyles count="28">
    <cellStyle name="ハイパーリンク 2" xfId="6" xr:uid="{B40FB99B-0477-4853-A54D-1B66E38EAD91}"/>
    <cellStyle name="ハイパーリンク 3" xfId="7" xr:uid="{25C9811F-8338-4DAB-8510-69CB3113BCB2}"/>
    <cellStyle name="ハイパーリンク 3 2" xfId="8" xr:uid="{C66DAC3F-EC6D-4264-BE69-8DFEDCB07501}"/>
    <cellStyle name="桁区切り" xfId="27" builtinId="6"/>
    <cellStyle name="標準" xfId="0" builtinId="0"/>
    <cellStyle name="標準 10" xfId="26" xr:uid="{5C096590-74A5-44FE-97F8-74F5C231A0AD}"/>
    <cellStyle name="標準 12" xfId="9" xr:uid="{803F4554-CFD8-4B23-9DEF-7D53B5860733}"/>
    <cellStyle name="標準 13" xfId="10" xr:uid="{89648A65-38C1-4AFA-9DAD-B210196C93BD}"/>
    <cellStyle name="標準 14" xfId="11" xr:uid="{F9DE1A75-F964-4D0C-BD94-D464D7098711}"/>
    <cellStyle name="標準 2" xfId="1" xr:uid="{C6DF065D-64B3-4CC2-8688-9C601183F2ED}"/>
    <cellStyle name="標準 2 10" xfId="25" xr:uid="{BC42C0B6-6DB7-43E3-84DF-8D46CE55B4E6}"/>
    <cellStyle name="標準 2 2" xfId="13" xr:uid="{99FD5751-C57A-46A6-9C52-0D9B6B31439A}"/>
    <cellStyle name="標準 2 2 2" xfId="14" xr:uid="{E66C6E26-2374-4F3A-AA69-E723B9DB5A60}"/>
    <cellStyle name="標準 2 3" xfId="15" xr:uid="{7EB8B52B-EFCA-437F-8DCA-1360089999A1}"/>
    <cellStyle name="標準 2 4" xfId="12" xr:uid="{B0B7D96D-46D7-482B-AF82-A58BF3E11BAD}"/>
    <cellStyle name="標準 3" xfId="16" xr:uid="{EF480036-568D-4ED1-94F7-491134AF0FB3}"/>
    <cellStyle name="標準 3 2" xfId="17" xr:uid="{12A8F55A-C7A3-4D71-95EA-592479D10EE4}"/>
    <cellStyle name="標準 32" xfId="2" xr:uid="{B52716D0-4BDF-4EAA-96C6-A8CDA540FB3C}"/>
    <cellStyle name="標準 4" xfId="18" xr:uid="{BD3B32A3-DF54-4C72-BAE3-15E19D474173}"/>
    <cellStyle name="標準 4 2" xfId="19" xr:uid="{40691548-104C-464D-897A-B390B8928D03}"/>
    <cellStyle name="標準 5" xfId="20" xr:uid="{FE6E9BEA-14F1-4809-82F5-BEB66B1C43EE}"/>
    <cellStyle name="標準 5 2" xfId="21" xr:uid="{45ECA411-E656-419E-B766-9A19AC918B00}"/>
    <cellStyle name="標準 6" xfId="22" xr:uid="{CEFE5E41-E5B5-4482-BD2D-028DF063CEFD}"/>
    <cellStyle name="標準 7" xfId="23" xr:uid="{7E8E21AC-3082-49BB-9F58-783D38A0ECA6}"/>
    <cellStyle name="標準 8" xfId="24" xr:uid="{C867C140-3350-48D5-BCE4-0FC2DCE30969}"/>
    <cellStyle name="標準 9" xfId="5" xr:uid="{F9A8E2AD-CA3C-4738-960D-7B57B7C0E3B3}"/>
    <cellStyle name="標準_Sheet1" xfId="4" xr:uid="{A81E4B43-D7FA-4ADA-AD88-7C592BEBCE5D}"/>
    <cellStyle name="標準_Sheet2_1" xfId="3" xr:uid="{E5D8F17E-9FC2-4F2E-9540-6BEA3F616A4F}"/>
  </cellStyles>
  <dxfs count="450"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auto="1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178" formatCode="0.0_);[Red]\(0.0\)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178" formatCode="0.0_);[Red]\(0.0\)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numFmt numFmtId="177" formatCode="0_);[Red]\(0\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游ゴシック"/>
        <family val="3"/>
        <charset val="128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0070C0"/>
        </patternFill>
      </fill>
    </dxf>
    <dxf>
      <fill>
        <patternFill>
          <bgColor theme="2" tint="-9.9948118533890809E-2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rgb="FF79DCFF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  <dxf>
      <fill>
        <patternFill>
          <bgColor rgb="FFFFFF37"/>
        </patternFill>
      </fill>
      <border>
        <vertical/>
        <horizontal/>
      </border>
    </dxf>
    <dxf>
      <fill>
        <patternFill>
          <bgColor rgb="FF0083E6"/>
        </patternFill>
      </fill>
      <border>
        <vertical/>
        <horizontal/>
      </border>
    </dxf>
    <dxf>
      <fill>
        <patternFill>
          <bgColor rgb="FFC0E399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FF7D7D"/>
        </patternFill>
      </fill>
      <border>
        <vertical/>
        <horizontal/>
      </border>
    </dxf>
    <dxf>
      <fill>
        <patternFill>
          <bgColor rgb="FFA065D5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A4DBF2-49A2-46B3-8107-ABD769E1FC37}" name="テーブル5" displayName="テーブル5" ref="A1:K58" totalsRowShown="0" headerRowDxfId="405" dataDxfId="403" headerRowBorderDxfId="404" tableBorderDxfId="402" totalsRowBorderDxfId="401">
  <autoFilter ref="A1:K58" xr:uid="{D2B0ABDF-57C9-4D2E-8AC5-7CAA9FAB290B}"/>
  <sortState xmlns:xlrd2="http://schemas.microsoft.com/office/spreadsheetml/2017/richdata2" ref="A2:K58">
    <sortCondition ref="A1:A58"/>
  </sortState>
  <tableColumns count="11">
    <tableColumn id="1" xr3:uid="{FCCF6C88-4D50-45B8-A160-48337120B1F1}" name="順位" dataDxfId="400">
      <calculatedColumnFormula>RANK($K2,$K:$K)</calculatedColumnFormula>
    </tableColumn>
    <tableColumn id="2" xr3:uid="{4B732186-700F-4E67-9493-533146C22FD3}" name="氏名" dataDxfId="399"/>
    <tableColumn id="3" xr3:uid="{53D2F7AF-D05B-490B-A6AA-7E64E629C599}" name="大学名" dataDxfId="398">
      <calculatedColumnFormula>IFERROR(VLOOKUP(B2,選手!$K3:$M97,2,FALSE),"")</calculatedColumnFormula>
    </tableColumn>
    <tableColumn id="4" xr3:uid="{28ABB9B1-A3B3-4AB5-9791-A5660E304B85}" name="学年" dataDxfId="397">
      <calculatedColumnFormula>IFERROR(VLOOKUP(B2,選手!$K:$M,3,FALSE),"")</calculatedColumnFormula>
    </tableColumn>
    <tableColumn id="5" xr3:uid="{7E1699DB-1A5C-491E-93A8-3B45AE4D729E}" name="春関" dataDxfId="396">
      <calculatedColumnFormula>IFERROR(VLOOKUP(B2,春関!$B:$D,3,FALSE),0)</calculatedColumnFormula>
    </tableColumn>
    <tableColumn id="6" xr3:uid="{474262CB-5493-4A4C-A12A-FA4C22743A4E}" name="西日本" dataDxfId="395">
      <calculatedColumnFormula>IFERROR(VLOOKUP(B2,西日本!$B:$D,3,FALSE),0)</calculatedColumnFormula>
    </tableColumn>
    <tableColumn id="10" xr3:uid="{52160CBB-79B5-44BB-9F42-2F5FD8FDECF6}" name="選抜" dataDxfId="394">
      <calculatedColumnFormula>IFERROR(VLOOKUP(B2,選抜!$B:$D,3,FALSE),0)</calculatedColumnFormula>
    </tableColumn>
    <tableColumn id="7" xr3:uid="{40AF2267-AD45-47F5-9154-DB68A50D1364}" name="秋関" dataDxfId="393">
      <calculatedColumnFormula>IFERROR(VLOOKUP(B2,秋関!$B:$D,3,FALSE),0)</calculatedColumnFormula>
    </tableColumn>
    <tableColumn id="9" xr3:uid="{EF0AEF67-D3E3-4E82-8922-7C1A32308F84}" name="インカレ" dataDxfId="392">
      <calculatedColumnFormula>IFERROR(VLOOKUP(B2,インカレ!$B:$D,3,FALSE),0)</calculatedColumnFormula>
    </tableColumn>
    <tableColumn id="12" xr3:uid="{1D4F27F5-A44C-4485-A97F-3B6D6BC8CEAE}" name="新人戦" dataDxfId="391">
      <calculatedColumnFormula>IFERROR(VLOOKUP(B2,新人戦!$B:$D,3,FALSE),0)</calculatedColumnFormula>
    </tableColumn>
    <tableColumn id="8" xr3:uid="{59E57EEC-BB86-41DF-84C9-5F9B630F0CC1}" name="合計（高得点3つ）" dataDxfId="390">
      <calculatedColumnFormula>LARGE(E2:I2,1)+LARGE(E2:I2,2)+LARGE(E2:I2,3)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AFD2AAA-6AE4-41A3-B1C3-744CC2C08808}" name="テーブル16" displayName="テーブル16" ref="A1:K13" totalsRowShown="0" headerRowDxfId="356" dataDxfId="354" headerRowBorderDxfId="355" tableBorderDxfId="353" totalsRowBorderDxfId="352">
  <autoFilter ref="A1:K13" xr:uid="{838FF06A-39F2-42CC-BDB5-33B67BDA8B8B}"/>
  <sortState xmlns:xlrd2="http://schemas.microsoft.com/office/spreadsheetml/2017/richdata2" ref="A2:K13">
    <sortCondition ref="A1:A13"/>
  </sortState>
  <tableColumns count="11">
    <tableColumn id="1" xr3:uid="{95B6BFA3-F19C-40FA-9AC2-E75FADB77D4B}" name="順位" dataDxfId="351">
      <calculatedColumnFormula>RANK($K2,$K:$K)</calculatedColumnFormula>
    </tableColumn>
    <tableColumn id="2" xr3:uid="{7CC15E4B-E82D-4E3D-8195-EED1094E1F4E}" name="氏名" dataDxfId="350"/>
    <tableColumn id="3" xr3:uid="{EFDAA780-97DA-4AA9-9441-6891FF7C120D}" name="大学名" dataDxfId="349">
      <calculatedColumnFormula>IFERROR(VLOOKUP(B2,選手!$G:$I,2,FALSE),"")</calculatedColumnFormula>
    </tableColumn>
    <tableColumn id="4" xr3:uid="{0F9204EE-E648-4EA4-83E0-18C534F949C6}" name="学年" dataDxfId="348">
      <calculatedColumnFormula>IFERROR(VLOOKUP(B2,選手!$G:$I,3,FALSE),"")</calculatedColumnFormula>
    </tableColumn>
    <tableColumn id="5" xr3:uid="{427862C9-E4A8-4204-943A-6D067242D540}" name="春関" dataDxfId="347">
      <calculatedColumnFormula>IFERROR(VLOOKUP(B2,春関!$F:$H,3,FALSE),0)</calculatedColumnFormula>
    </tableColumn>
    <tableColumn id="6" xr3:uid="{576BAC6C-A4D3-47F1-B76B-49DA0D59AAA8}" name="西日本" dataDxfId="346">
      <calculatedColumnFormula>IFERROR(VLOOKUP(B2,#REF!,3,FALSE),0)</calculatedColumnFormula>
    </tableColumn>
    <tableColumn id="12" xr3:uid="{6DEA7B58-CD16-415A-8728-E95545FE6AC3}" name="選抜" dataDxfId="345">
      <calculatedColumnFormula>IFERROR(VLOOKUP(B2,選抜!$F:$H,3,FALSE),0)</calculatedColumnFormula>
    </tableColumn>
    <tableColumn id="7" xr3:uid="{71FC6BB4-64D9-4028-8E72-1BEF0CFFD25F}" name="秋関" dataDxfId="344">
      <calculatedColumnFormula>IFERROR(VLOOKUP(B2,#REF!,3,FALSE),0)</calculatedColumnFormula>
    </tableColumn>
    <tableColumn id="9" xr3:uid="{FA93A847-22CB-4F7B-B477-1931EFC4382C}" name="インカレ" dataDxfId="343">
      <calculatedColumnFormula>IFERROR(VLOOKUP(B2,#REF!,3,FALSE),0)</calculatedColumnFormula>
    </tableColumn>
    <tableColumn id="10" xr3:uid="{0448C713-E370-4FFF-9FF6-62A3DE71B1D2}" name="新人戦" dataDxfId="342">
      <calculatedColumnFormula>IFERROR(VLOOKUP(B2,新人戦!$F:$H,3,FALSE),0)</calculatedColumnFormula>
    </tableColumn>
    <tableColumn id="8" xr3:uid="{251848DF-DBE0-4051-99B6-0C5C1478C1C6}" name="合計（高得点3つ）" dataDxfId="341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FDF337F-DB8F-4874-AEA1-B1C576F01614}" name="テーブル17" displayName="テーブル17" ref="A1:K15" totalsRowShown="0" headerRowDxfId="318" dataDxfId="316" headerRowBorderDxfId="317" tableBorderDxfId="315" totalsRowBorderDxfId="314">
  <autoFilter ref="A1:K15" xr:uid="{1365487A-6371-4238-BBC1-7B13EE226E60}"/>
  <sortState xmlns:xlrd2="http://schemas.microsoft.com/office/spreadsheetml/2017/richdata2" ref="A2:K15">
    <sortCondition ref="A1:A15"/>
  </sortState>
  <tableColumns count="11">
    <tableColumn id="1" xr3:uid="{1118B599-62E8-450E-9858-ACBFF2F9E052}" name="順位" dataDxfId="313">
      <calculatedColumnFormula>RANK($K2,$K:$K)</calculatedColumnFormula>
    </tableColumn>
    <tableColumn id="2" xr3:uid="{8062CEC2-FCC0-46D5-AD52-176CFEFA8CA8}" name="氏名" dataDxfId="312"/>
    <tableColumn id="3" xr3:uid="{A54DD54B-0A1C-4044-A8BF-46F268F2E8DA}" name="大学名" dataDxfId="311">
      <calculatedColumnFormula>IFERROR(VLOOKUP(B2,選手!$K:$L,2,FALSE),"")</calculatedColumnFormula>
    </tableColumn>
    <tableColumn id="4" xr3:uid="{5EA46E0F-E5DF-4356-86EC-40688642311D}" name="学年" dataDxfId="310">
      <calculatedColumnFormula>IFERROR(VLOOKUP(B2,選手!K:M,3,FALSE),"")</calculatedColumnFormula>
    </tableColumn>
    <tableColumn id="5" xr3:uid="{E282CA16-E3FB-44F7-88BA-3CEBE9173648}" name="春関" dataDxfId="309">
      <calculatedColumnFormula>IFERROR(VLOOKUP(B2,春関!$F:$H,3,FALSE),0)</calculatedColumnFormula>
    </tableColumn>
    <tableColumn id="6" xr3:uid="{B4EBC54E-5705-4FF6-A885-1F2ECDC8D122}" name="西日本" dataDxfId="308">
      <calculatedColumnFormula>IFERROR(VLOOKUP(B2,西日本!$F:$H,3,FALSE),0)</calculatedColumnFormula>
    </tableColumn>
    <tableColumn id="11" xr3:uid="{5915D170-4319-4CF9-801F-EFA41BECB140}" name="選抜" dataDxfId="307">
      <calculatedColumnFormula>IFERROR(VLOOKUP(B2,選抜!$F:$H,3,FALSE),0)</calculatedColumnFormula>
    </tableColumn>
    <tableColumn id="7" xr3:uid="{86BBF4B8-FB05-4B6E-8991-CA551674E3E4}" name="秋関" dataDxfId="306">
      <calculatedColumnFormula>IFERROR(VLOOKUP(B2,秋関!$F:$H,3,FALSE),0)</calculatedColumnFormula>
    </tableColumn>
    <tableColumn id="9" xr3:uid="{34A57699-7D1D-44F5-8A40-11370F371B3C}" name="インカレ" dataDxfId="305">
      <calculatedColumnFormula>IFERROR(VLOOKUP(B2,インカレ!$F:$H,3,FALSE),0)</calculatedColumnFormula>
    </tableColumn>
    <tableColumn id="10" xr3:uid="{468E73D8-AB16-49BA-866E-667DA1A3E6E6}" name="新人戦" dataDxfId="304">
      <calculatedColumnFormula>IFERROR(VLOOKUP(B2,新人戦!$F:$H,3,FALSE),0)</calculatedColumnFormula>
    </tableColumn>
    <tableColumn id="8" xr3:uid="{DD9E60AE-CA1D-4023-A3E8-1ACF1DD66F56}" name="合計（高得点3つ）" dataDxfId="303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428838C-7C40-4F0C-A48F-FB8F730D9C27}" name="テーブル14" displayName="テーブル14" ref="A1:K11" totalsRowShown="0" headerRowDxfId="280" dataDxfId="278" headerRowBorderDxfId="279" tableBorderDxfId="277" totalsRowBorderDxfId="276">
  <autoFilter ref="A1:K11" xr:uid="{C6D8EB96-AE89-4726-99D2-16600C6AE349}"/>
  <sortState xmlns:xlrd2="http://schemas.microsoft.com/office/spreadsheetml/2017/richdata2" ref="A2:K11">
    <sortCondition ref="A1:A11"/>
  </sortState>
  <tableColumns count="11">
    <tableColumn id="1" xr3:uid="{97CA1B11-5B8B-4CF2-9A57-61BAFE64F017}" name="順位" dataDxfId="275">
      <calculatedColumnFormula>RANK($K2,$K:$K)</calculatedColumnFormula>
    </tableColumn>
    <tableColumn id="2" xr3:uid="{F5A6E541-7101-4C7B-A39E-3A113F9EFFB9}" name="氏名" dataDxfId="274"/>
    <tableColumn id="3" xr3:uid="{163D9721-8296-437A-9590-8A23471809F1}" name="大学名" dataDxfId="273">
      <calculatedColumnFormula>IFERROR(VLOOKUP(B2,選手!$G:$I,2,FALSE),"")</calculatedColumnFormula>
    </tableColumn>
    <tableColumn id="4" xr3:uid="{7B33F311-4ECA-4169-B905-6700BF954D73}" name="学年" dataDxfId="272">
      <calculatedColumnFormula>IFERROR(VLOOKUP(B2,選手!$G:$I,3,FALSE),"")</calculatedColumnFormula>
    </tableColumn>
    <tableColumn id="9" xr3:uid="{0A80C863-9B79-47A6-BACD-B27020A38444}" name="春関" dataDxfId="271">
      <calculatedColumnFormula>IFERROR(VLOOKUP(B2,春関!$J:$L,3,FALSE),0)</calculatedColumnFormula>
    </tableColumn>
    <tableColumn id="8" xr3:uid="{926A77DB-77F2-4982-AC12-B210546C2C23}" name="西日本" dataDxfId="270">
      <calculatedColumnFormula>IFERROR(VLOOKUP(B2,西日本!$J:$L,3,FALSE),0)</calculatedColumnFormula>
    </tableColumn>
    <tableColumn id="11" xr3:uid="{961E16E7-B5FB-4CA4-9F16-3BFC1C19B841}" name="選抜" dataDxfId="269">
      <calculatedColumnFormula>IFERROR(VLOOKUP(B2,選抜!$J:$L,3,FALSE),0)</calculatedColumnFormula>
    </tableColumn>
    <tableColumn id="5" xr3:uid="{04340F59-1EF0-4908-B4AC-017C7B0E5270}" name="秋関" dataDxfId="268">
      <calculatedColumnFormula>IFERROR(VLOOKUP(B2,秋関!$J:$L,3,FALSE),0)</calculatedColumnFormula>
    </tableColumn>
    <tableColumn id="6" xr3:uid="{E47F049F-70BD-40A2-AEDD-EF5AF913832B}" name="インカレ" dataDxfId="267">
      <calculatedColumnFormula>IFERROR(VLOOKUP(B2,インカレ!$J:$L,3,FALSE),0)</calculatedColumnFormula>
    </tableColumn>
    <tableColumn id="10" xr3:uid="{6FFD21B1-F50A-4428-8BC0-175A524929DB}" name="新人戦" dataDxfId="266">
      <calculatedColumnFormula>IFERROR(VLOOKUP(B2,新人戦!$J:$L,3,FALSE),0)</calculatedColumnFormula>
    </tableColumn>
    <tableColumn id="7" xr3:uid="{A71CA539-99C6-4E43-806B-DBB94AEB4979}" name="合計(高得点3つ)" dataDxfId="265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EF31F0-2833-45DB-98C1-054332434794}" name="テーブル143" displayName="テーブル143" ref="A1:K12" totalsRowShown="0" headerRowDxfId="242" dataDxfId="240" headerRowBorderDxfId="241" tableBorderDxfId="239" totalsRowBorderDxfId="238">
  <autoFilter ref="A1:K12" xr:uid="{B2EF31F0-2833-45DB-98C1-054332434794}"/>
  <sortState xmlns:xlrd2="http://schemas.microsoft.com/office/spreadsheetml/2017/richdata2" ref="A2:K12">
    <sortCondition ref="A1:A12"/>
  </sortState>
  <tableColumns count="11">
    <tableColumn id="1" xr3:uid="{CFD06598-3A5A-40C0-9EC8-B7C5749885B3}" name="順位" dataDxfId="237">
      <calculatedColumnFormula>RANK($K2,$K:$K)</calculatedColumnFormula>
    </tableColumn>
    <tableColumn id="2" xr3:uid="{CCC480D9-EC8C-436A-B429-36DA9C0C08C4}" name="氏名" dataDxfId="236"/>
    <tableColumn id="3" xr3:uid="{A5C3838E-27E5-42DD-AFE7-05F04872902D}" name="大学名" dataDxfId="235">
      <calculatedColumnFormula>IFERROR(VLOOKUP(B2,選手!$K:$M,2,FALSE),"")</calculatedColumnFormula>
    </tableColumn>
    <tableColumn id="4" xr3:uid="{AE3C7AAF-7143-48C1-8F80-03ABADDE746C}" name="学年" dataDxfId="234">
      <calculatedColumnFormula>IFERROR(VLOOKUP(B2,選手!$K:$M,3,FALSE),"")</calculatedColumnFormula>
    </tableColumn>
    <tableColumn id="9" xr3:uid="{71690820-2157-4845-91C6-A3A5768679F9}" name="春関" dataDxfId="233">
      <calculatedColumnFormula>IFERROR(VLOOKUP(B2,春関!$J:$L,3,FALSE),0)</calculatedColumnFormula>
    </tableColumn>
    <tableColumn id="8" xr3:uid="{C264AFEC-E26A-4B32-8911-7590DF14064B}" name="西日本" dataDxfId="232">
      <calculatedColumnFormula>IFERROR(VLOOKUP(B2,西日本!$J:$L,3,FALSE),0)</calculatedColumnFormula>
    </tableColumn>
    <tableColumn id="11" xr3:uid="{40B94B0C-0C90-48B9-AB1F-2976580A7540}" name="選抜" dataDxfId="231">
      <calculatedColumnFormula>IFERROR(VLOOKUP(B2,選抜!$J:$L,3,FALSE),0)</calculatedColumnFormula>
    </tableColumn>
    <tableColumn id="5" xr3:uid="{AF8A4ECF-1323-4219-B218-3D9DB55852F5}" name="秋関" dataDxfId="230">
      <calculatedColumnFormula>IFERROR(VLOOKUP(B2,秋関!$J:$L,3,FALSE),0)</calculatedColumnFormula>
    </tableColumn>
    <tableColumn id="6" xr3:uid="{20533564-F49B-4199-B353-D3F5CF3C05CE}" name="インカレ" dataDxfId="229">
      <calculatedColumnFormula>IFERROR(VLOOKUP(B2,インカレ!$J:$L,3,FALSE),0)</calculatedColumnFormula>
    </tableColumn>
    <tableColumn id="10" xr3:uid="{E5983215-A202-4605-8CE0-136B5BE50BA7}" name="新人戦" dataDxfId="228">
      <calculatedColumnFormula>IFERROR(VLOOKUP(B2,新人戦!$J:$L,3,FALSE),0)</calculatedColumnFormula>
    </tableColumn>
    <tableColumn id="7" xr3:uid="{93AC3435-64A3-4610-9723-A58DDDF702E9}" name="合計(高得点3つ)" dataDxfId="227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7C35C86-D89F-4AF8-8296-C65B73FB3036}" name="テーブル12" displayName="テーブル12" ref="A1:K9" totalsRowShown="0" headerRowDxfId="204" dataDxfId="202" headerRowBorderDxfId="203" tableBorderDxfId="201" totalsRowBorderDxfId="200">
  <autoFilter ref="A1:K9" xr:uid="{EAF3F313-5200-463D-BB75-B0D9DD62E402}"/>
  <sortState xmlns:xlrd2="http://schemas.microsoft.com/office/spreadsheetml/2017/richdata2" ref="A2:K9">
    <sortCondition ref="A1:A9"/>
  </sortState>
  <tableColumns count="11">
    <tableColumn id="1" xr3:uid="{A5924744-D627-4EE3-82B0-1D1FB9CEA8A0}" name="順位" dataDxfId="199">
      <calculatedColumnFormula>RANK($K2,$K:$K)</calculatedColumnFormula>
    </tableColumn>
    <tableColumn id="2" xr3:uid="{152542E6-C95C-41DF-A6A4-C28004BFCBAB}" name="氏名" dataDxfId="198"/>
    <tableColumn id="3" xr3:uid="{84158A7B-69C6-4885-978F-6BE74B9B8796}" name="大学名" dataDxfId="197">
      <calculatedColumnFormula>IFERROR(VLOOKUP(B2,選手!$G:$I,2,FALSE),"")</calculatedColumnFormula>
    </tableColumn>
    <tableColumn id="4" xr3:uid="{7C20B024-3246-4E22-9D51-1B3A8A100334}" name="学年" dataDxfId="196">
      <calculatedColumnFormula>IFERROR(VLOOKUP(B2,選手!$G:$I,3,FALSE),"")</calculatedColumnFormula>
    </tableColumn>
    <tableColumn id="5" xr3:uid="{FA426137-6A83-4F47-916B-C126F684512D}" name="春関" dataDxfId="195">
      <calculatedColumnFormula>IFERROR(VLOOKUP(B2,春関!$N:$P,3,FALSE),0)</calculatedColumnFormula>
    </tableColumn>
    <tableColumn id="6" xr3:uid="{2B5637AD-1674-4BC7-9483-8BD0D5D9D7DA}" name="西日本" dataDxfId="194">
      <calculatedColumnFormula>IFERROR(VLOOKUP(B2,西日本!$N:$P,3,FALSE),0)</calculatedColumnFormula>
    </tableColumn>
    <tableColumn id="11" xr3:uid="{DA936F80-BAD3-420E-A5DE-1876FA6E65CD}" name="選抜" dataDxfId="193">
      <calculatedColumnFormula>IFERROR(VLOOKUP(B2,選抜!$N:$P,3,FALSE),0)</calculatedColumnFormula>
    </tableColumn>
    <tableColumn id="7" xr3:uid="{CD67B905-AA8E-46DF-BDE4-DA95CB114E40}" name="秋関" dataDxfId="192">
      <calculatedColumnFormula>IFERROR(VLOOKUP(B2,秋関!$N:$P,3,FALSE),0)</calculatedColumnFormula>
    </tableColumn>
    <tableColumn id="9" xr3:uid="{CFB497B8-850C-41B8-ABC5-83BC6AC809AE}" name="インカレ" dataDxfId="191">
      <calculatedColumnFormula>IFERROR(VLOOKUP(B2,インカレ!$N:$P,3,FALSE),0)</calculatedColumnFormula>
    </tableColumn>
    <tableColumn id="10" xr3:uid="{760454CA-9B5E-452F-B664-1E48CB3B8F0A}" name="新人戦" dataDxfId="190">
      <calculatedColumnFormula>IFERROR(VLOOKUP(B2,新人戦!$N:$P,3,FALSE),0)</calculatedColumnFormula>
    </tableColumn>
    <tableColumn id="8" xr3:uid="{5C068DE2-BDEE-4C6D-BAD6-E9B7FE41F164}" name="合計（高得点3つ）" dataDxfId="189">
      <calculatedColumnFormula>LARGE(E2:J2,1)+LARGE(E2:J2,2)+LARGE(E2:J2,3)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EF410A-0E40-4AC8-91B8-14004F0B6015}" name="テーブル122" displayName="テーブル122" ref="A1:K6" totalsRowShown="0" headerRowDxfId="166" dataDxfId="164" headerRowBorderDxfId="165" tableBorderDxfId="163" totalsRowBorderDxfId="162">
  <autoFilter ref="A1:K6" xr:uid="{EBEF410A-0E40-4AC8-91B8-14004F0B6015}"/>
  <sortState xmlns:xlrd2="http://schemas.microsoft.com/office/spreadsheetml/2017/richdata2" ref="A2:K6">
    <sortCondition ref="A1:A6"/>
  </sortState>
  <tableColumns count="11">
    <tableColumn id="1" xr3:uid="{256410D8-2C40-4780-A7E8-78FCAF2B370C}" name="順位" dataDxfId="161">
      <calculatedColumnFormula>RANK($K2,$K:$K)</calculatedColumnFormula>
    </tableColumn>
    <tableColumn id="2" xr3:uid="{A4D421E5-A13A-498D-B5B0-2189E8FFEE88}" name="氏名" dataDxfId="160"/>
    <tableColumn id="3" xr3:uid="{89EA101D-DFF3-49DF-AC05-FB9806C1202B}" name="大学名" dataDxfId="159">
      <calculatedColumnFormula>IFERROR(VLOOKUP(B2,選手!$K:$M,2,FALSE),"")</calculatedColumnFormula>
    </tableColumn>
    <tableColumn id="4" xr3:uid="{0394BB92-76EF-41D3-8562-0E3F43899A50}" name="学年" dataDxfId="158">
      <calculatedColumnFormula>IFERROR(VLOOKUP(B2,選手!$K:$M,3,FALSE),"")</calculatedColumnFormula>
    </tableColumn>
    <tableColumn id="5" xr3:uid="{64ADD630-C624-4ED7-B439-0328E767445C}" name="春関" dataDxfId="157">
      <calculatedColumnFormula>IFERROR(VLOOKUP(B2,春関!$N:$P,3,FALSE),0)</calculatedColumnFormula>
    </tableColumn>
    <tableColumn id="6" xr3:uid="{AABCA7BB-542D-4470-BB7B-F80C93F92A8F}" name="西日本" dataDxfId="156">
      <calculatedColumnFormula>IFERROR(VLOOKUP(B2,西日本!$N:$P,3,FALSE),0)</calculatedColumnFormula>
    </tableColumn>
    <tableColumn id="11" xr3:uid="{AECC816F-4D43-4468-9FA0-24054B5AE4A4}" name="選抜" dataDxfId="155">
      <calculatedColumnFormula>IFERROR(VLOOKUP(B2,選抜!$N:$P,3,FALSE),0)</calculatedColumnFormula>
    </tableColumn>
    <tableColumn id="7" xr3:uid="{9BE5DB66-9482-400C-8954-63CC5A775244}" name="秋関" dataDxfId="154">
      <calculatedColumnFormula>IFERROR(VLOOKUP(B2,秋関!$N:$P,3,FALSE),0)</calculatedColumnFormula>
    </tableColumn>
    <tableColumn id="9" xr3:uid="{C1E1A045-DED5-474B-9F9C-36077531F1A0}" name="インカレ" dataDxfId="153">
      <calculatedColumnFormula>IFERROR(VLOOKUP(B2,インカレ!$N:$P,3,FALSE),0)</calculatedColumnFormula>
    </tableColumn>
    <tableColumn id="10" xr3:uid="{60BF8C51-5CE5-4718-A55B-C8E72A4A635A}" name="新人戦" dataDxfId="152">
      <calculatedColumnFormula>IFERROR(VLOOKUP(B2,新人戦!$N:$P,3,FALSE),0)</calculatedColumnFormula>
    </tableColumn>
    <tableColumn id="8" xr3:uid="{B56B1130-47F5-4668-9688-A84F9E27C0D1}" name="合計（高得点3つ）" dataDxfId="151">
      <calculatedColumnFormula>LARGE(E2:I2,1)+LARGE(E2:I2,2)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8D3E97-BF1F-4CB1-9F84-B7888D817EF9}" name="テーブル1257" displayName="テーブル1257" ref="A1:J70" totalsRowShown="0" headerRowDxfId="128" dataDxfId="126" headerRowBorderDxfId="127" tableBorderDxfId="125" totalsRowBorderDxfId="124">
  <autoFilter ref="A1:J70" xr:uid="{EAF3F313-5200-463D-BB75-B0D9DD62E402}"/>
  <sortState xmlns:xlrd2="http://schemas.microsoft.com/office/spreadsheetml/2017/richdata2" ref="A2:J70">
    <sortCondition ref="A1:A70"/>
  </sortState>
  <tableColumns count="10">
    <tableColumn id="1" xr3:uid="{E872A260-6E45-4E54-8659-9DF292B1DDC5}" name="順位" dataDxfId="123">
      <calculatedColumnFormula>RANK($J2,$J:$J)</calculatedColumnFormula>
    </tableColumn>
    <tableColumn id="2" xr3:uid="{7465757B-78BB-4FDF-81D6-D1C5286159CC}" name="氏名" dataDxfId="122"/>
    <tableColumn id="3" xr3:uid="{E2AE53E5-DAB7-418A-A933-29ABB7A86461}" name="大学名" dataDxfId="121">
      <calculatedColumnFormula>IFERROR(VLOOKUP(B2,選手!$G:$I,2,FALSE),"")</calculatedColumnFormula>
    </tableColumn>
    <tableColumn id="4" xr3:uid="{2BFF7D05-D5FD-4509-AE92-1FEB26D31AC8}" name="学年" dataDxfId="120">
      <calculatedColumnFormula>IFERROR(VLOOKUP(B2,選手!$G:$I,3,FALSE),"")</calculatedColumnFormula>
    </tableColumn>
    <tableColumn id="5" xr3:uid="{D7165404-E1AA-4063-8EC8-64EAE0225EC8}" name="春関" dataDxfId="119">
      <calculatedColumnFormula>IFERROR(VLOOKUP(B2,春関!$R:$T,3,FALSE),0)</calculatedColumnFormula>
    </tableColumn>
    <tableColumn id="6" xr3:uid="{620FE239-370C-406E-87DA-131CE222E63D}" name="西日本" dataDxfId="118">
      <calculatedColumnFormula>IFERROR(VLOOKUP(B2,西日本!$R:$T,3,FALSE),0)</calculatedColumnFormula>
    </tableColumn>
    <tableColumn id="7" xr3:uid="{E100312B-EAF5-49E2-B7B6-485226ACD14E}" name="秋関" dataDxfId="117">
      <calculatedColumnFormula>IFERROR(VLOOKUP(B2,秋関!$R:$T,3,FALSE),0)</calculatedColumnFormula>
    </tableColumn>
    <tableColumn id="9" xr3:uid="{A4AECA04-E299-44CE-A9B1-8595B5B24115}" name="インカレ" dataDxfId="116">
      <calculatedColumnFormula>IFERROR(VLOOKUP(B2,インカレ!$R:$T,3,FALSE),0)</calculatedColumnFormula>
    </tableColumn>
    <tableColumn id="10" xr3:uid="{2D83B5CF-58CD-4910-BB8A-E66B8CC83854}" name="新人戦" dataDxfId="115">
      <calculatedColumnFormula>IFERROR(VLOOKUP(B2,新人戦!$R:$T,3,FALSE),0)</calculatedColumnFormula>
    </tableColumn>
    <tableColumn id="8" xr3:uid="{94C9F3EB-7E35-49B6-A29A-7ABF90FF10FC}" name="合計（高得点2つ）" dataDxfId="114">
      <calculatedColumnFormula>LARGE(E2:I2,1)+LARGE(E2:I2,2)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BA5BC4-0BEF-41A8-BC3F-CDA1AE2486C2}" name="テーブル1248" displayName="テーブル1248" ref="A1:J48" totalsRowShown="0" headerRowDxfId="91" dataDxfId="89" headerRowBorderDxfId="90" tableBorderDxfId="88" totalsRowBorderDxfId="87">
  <autoFilter ref="A1:J48" xr:uid="{EAF3F313-5200-463D-BB75-B0D9DD62E402}"/>
  <sortState xmlns:xlrd2="http://schemas.microsoft.com/office/spreadsheetml/2017/richdata2" ref="A2:J48">
    <sortCondition ref="A1:A48"/>
  </sortState>
  <tableColumns count="10">
    <tableColumn id="1" xr3:uid="{C348F07C-5EFA-4238-BD22-0DCC5C8D2B71}" name="順位" dataDxfId="86">
      <calculatedColumnFormula>RANK($J2,$J:$J)</calculatedColumnFormula>
    </tableColumn>
    <tableColumn id="2" xr3:uid="{5BC251C5-859A-45F9-89AF-238D9B9CF0CB}" name="氏名" dataDxfId="85"/>
    <tableColumn id="3" xr3:uid="{7EDF378F-50D5-4BC9-9BD3-343396168C23}" name="大学名" dataDxfId="84">
      <calculatedColumnFormula>IFERROR(VLOOKUP(B2,選手!$K:$M,2,FALSE),"")</calculatedColumnFormula>
    </tableColumn>
    <tableColumn id="4" xr3:uid="{ABDEB81B-C0DF-4F95-A579-AAF19EBD99D4}" name="学年" dataDxfId="83">
      <calculatedColumnFormula>IFERROR(VLOOKUP(B2,選手!$K:$M,3,FALSE),"")</calculatedColumnFormula>
    </tableColumn>
    <tableColumn id="5" xr3:uid="{52F346B7-CFD8-4C0B-9BED-9CBC0937627A}" name="春関" dataDxfId="82">
      <calculatedColumnFormula>IFERROR(VLOOKUP(B2,春関!$R:$T,3,FALSE),0)</calculatedColumnFormula>
    </tableColumn>
    <tableColumn id="6" xr3:uid="{D45824E2-2FA7-4F83-95F2-3D20ADAF6DB0}" name="西日本" dataDxfId="81">
      <calculatedColumnFormula>IFERROR(VLOOKUP(B2,西日本!$R:$T,3,FALSE),0)</calculatedColumnFormula>
    </tableColumn>
    <tableColumn id="7" xr3:uid="{2196F356-2366-4E8F-8797-9672D788C890}" name="秋関" dataDxfId="80">
      <calculatedColumnFormula>IFERROR(VLOOKUP(B2,秋関!$R:$T,3,FALSE),0)</calculatedColumnFormula>
    </tableColumn>
    <tableColumn id="9" xr3:uid="{AA6707A2-00AC-4985-8EDA-657D7D0A79C9}" name="インカレ" dataDxfId="79">
      <calculatedColumnFormula>IFERROR(VLOOKUP(B2,インカレ!$R:$T,3,FALSE),0)</calculatedColumnFormula>
    </tableColumn>
    <tableColumn id="10" xr3:uid="{A130E54D-C004-432C-9422-2F715D5C81E4}" name="新人戦" dataDxfId="78">
      <calculatedColumnFormula>IFERROR(VLOOKUP(B2,新人戦!$R:$T,3,FALSE),0)</calculatedColumnFormula>
    </tableColumn>
    <tableColumn id="8" xr3:uid="{087DFF38-8EE1-4A81-8695-C33A60D29633}" name="合計（高得点2つ）" dataDxfId="77">
      <calculatedColumnFormula>LARGE(E2:I2,1)+LARGE(E2:I2,2)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AEF3-9DF2-4FEE-957A-863DB78A725A}">
  <dimension ref="A1:K76"/>
  <sheetViews>
    <sheetView topLeftCell="A69" zoomScaleNormal="100" workbookViewId="0">
      <selection activeCell="A77" sqref="A77:XFD187"/>
    </sheetView>
  </sheetViews>
  <sheetFormatPr defaultColWidth="9" defaultRowHeight="18" x14ac:dyDescent="0.55000000000000004"/>
  <cols>
    <col min="1" max="1" width="8.6640625" style="4" customWidth="1"/>
    <col min="2" max="2" width="10.9140625" style="4" bestFit="1" customWidth="1"/>
    <col min="3" max="3" width="12.33203125" style="4" bestFit="1" customWidth="1"/>
    <col min="4" max="4" width="8.6640625" style="4"/>
    <col min="5" max="10" width="9" style="93"/>
    <col min="11" max="11" width="18.33203125" style="93" customWidth="1"/>
    <col min="12" max="16384" width="9" style="4"/>
  </cols>
  <sheetData>
    <row r="1" spans="1:11" x14ac:dyDescent="0.55000000000000004">
      <c r="A1" s="82" t="s">
        <v>7</v>
      </c>
      <c r="B1" s="82" t="s">
        <v>0</v>
      </c>
      <c r="C1" s="82" t="s">
        <v>1</v>
      </c>
      <c r="D1" s="82" t="s">
        <v>6</v>
      </c>
      <c r="E1" s="89" t="s">
        <v>9</v>
      </c>
      <c r="F1" s="89" t="s">
        <v>12</v>
      </c>
      <c r="G1" s="90" t="s">
        <v>57</v>
      </c>
      <c r="H1" s="89" t="s">
        <v>13</v>
      </c>
      <c r="I1" s="92" t="s">
        <v>14</v>
      </c>
      <c r="J1" s="91" t="s">
        <v>462</v>
      </c>
      <c r="K1" s="89" t="s">
        <v>58</v>
      </c>
    </row>
    <row r="2" spans="1:11" x14ac:dyDescent="0.55000000000000004">
      <c r="A2" s="82">
        <f t="shared" ref="A2:A33" si="0">RANK($K2,$K:$K)</f>
        <v>1</v>
      </c>
      <c r="B2" s="49" t="s">
        <v>572</v>
      </c>
      <c r="C2" s="82" t="str">
        <f>IFERROR(VLOOKUP(B2,選手!$G:$I,2,FALSE),"")</f>
        <v>同志社大学</v>
      </c>
      <c r="D2" s="82">
        <f>IFERROR(VLOOKUP(B2,選手!$G:$I,3,FALSE),"")</f>
        <v>3</v>
      </c>
      <c r="E2" s="89">
        <f>IFERROR(VLOOKUP(B2,春関!$B:$D,3,FALSE),0)</f>
        <v>620.20000000000005</v>
      </c>
      <c r="F2" s="89">
        <f>IFERROR(VLOOKUP(B2,西日本!$B:$D,3,FALSE),0)</f>
        <v>615.4</v>
      </c>
      <c r="G2" s="89">
        <f>IFERROR(VLOOKUP(B2,選抜!$B:$D,3,FALSE),0)</f>
        <v>617.79999999999995</v>
      </c>
      <c r="H2" s="89">
        <f>IFERROR(VLOOKUP(B2,秋関!$B:$D,3,FALSE),0)</f>
        <v>615.1</v>
      </c>
      <c r="I2" s="89">
        <f>IFERROR(VLOOKUP(B2,インカレ!$B:$D,3,FALSE),0)</f>
        <v>0</v>
      </c>
      <c r="J2" s="91">
        <f>IFERROR(VLOOKUP(B2,新人戦!$B:$D,3,FALSE),0)</f>
        <v>0</v>
      </c>
      <c r="K2" s="89">
        <f t="shared" ref="K2:K33" si="1">LARGE(E2:I2,1)+LARGE(E2:I2,2)+LARGE(E2:I2,3)</f>
        <v>1853.4</v>
      </c>
    </row>
    <row r="3" spans="1:11" x14ac:dyDescent="0.55000000000000004">
      <c r="A3" s="82">
        <f t="shared" si="0"/>
        <v>2</v>
      </c>
      <c r="B3" s="49" t="s">
        <v>243</v>
      </c>
      <c r="C3" s="82" t="str">
        <f>IFERROR(VLOOKUP(B3,選手!$G:$I,2,FALSE),"")</f>
        <v>関西大学</v>
      </c>
      <c r="D3" s="82">
        <f>IFERROR(VLOOKUP(B3,選手!$G:$I,3,FALSE),"")</f>
        <v>1</v>
      </c>
      <c r="E3" s="89">
        <f>IFERROR(VLOOKUP(B3,春関!$B:$D,3,FALSE),0)</f>
        <v>617.09999999999991</v>
      </c>
      <c r="F3" s="89">
        <f>IFERROR(VLOOKUP(B3,西日本!$B:$D,3,FALSE),0)</f>
        <v>616</v>
      </c>
      <c r="G3" s="89">
        <f>IFERROR(VLOOKUP(B3,選抜!$B:$D,3,FALSE),0)</f>
        <v>606.5</v>
      </c>
      <c r="H3" s="89">
        <f>IFERROR(VLOOKUP(B3,秋関!$B:$D,3,FALSE),0)</f>
        <v>612.1</v>
      </c>
      <c r="I3" s="89">
        <f>IFERROR(VLOOKUP(B3,インカレ!$B:$D,3,FALSE),0)</f>
        <v>0</v>
      </c>
      <c r="J3" s="91">
        <f>IFERROR(VLOOKUP(B3,新人戦!$B:$D,3,FALSE),0)</f>
        <v>0</v>
      </c>
      <c r="K3" s="89">
        <f t="shared" si="1"/>
        <v>1845.1999999999998</v>
      </c>
    </row>
    <row r="4" spans="1:11" x14ac:dyDescent="0.55000000000000004">
      <c r="A4" s="82">
        <f t="shared" si="0"/>
        <v>3</v>
      </c>
      <c r="B4" s="49" t="s">
        <v>67</v>
      </c>
      <c r="C4" s="82" t="str">
        <f>IFERROR(VLOOKUP(B4,選手!$G:$I,2,FALSE),"")</f>
        <v>関西大学</v>
      </c>
      <c r="D4" s="82">
        <f>IFERROR(VLOOKUP(B4,選手!$G:$I,3,FALSE),"")</f>
        <v>2</v>
      </c>
      <c r="E4" s="89">
        <f>IFERROR(VLOOKUP(B4,春関!$B:$D,3,FALSE),0)</f>
        <v>614.80000000000007</v>
      </c>
      <c r="F4" s="89">
        <f>IFERROR(VLOOKUP(B4,西日本!$B:$D,3,FALSE),0)</f>
        <v>613.4</v>
      </c>
      <c r="G4" s="89">
        <f>IFERROR(VLOOKUP(B4,選抜!$B:$D,3,FALSE),0)</f>
        <v>615.5</v>
      </c>
      <c r="H4" s="89">
        <f>IFERROR(VLOOKUP(B4,秋関!$B:$D,3,FALSE),0)</f>
        <v>609.9</v>
      </c>
      <c r="I4" s="89">
        <f>IFERROR(VLOOKUP(B4,インカレ!$B:$D,3,FALSE),0)</f>
        <v>0</v>
      </c>
      <c r="J4" s="91">
        <f>IFERROR(VLOOKUP(B4,新人戦!$B:$D,3,FALSE),0)</f>
        <v>0</v>
      </c>
      <c r="K4" s="89">
        <f t="shared" si="1"/>
        <v>1843.7000000000003</v>
      </c>
    </row>
    <row r="5" spans="1:11" x14ac:dyDescent="0.55000000000000004">
      <c r="A5" s="82">
        <f t="shared" si="0"/>
        <v>4</v>
      </c>
      <c r="B5" s="49" t="s">
        <v>66</v>
      </c>
      <c r="C5" s="82" t="str">
        <f>IFERROR(VLOOKUP(B5,選手!$G:$I,2,FALSE),"")</f>
        <v>同志社大学</v>
      </c>
      <c r="D5" s="82">
        <f>IFERROR(VLOOKUP(B5,選手!$G:$I,3,FALSE),"")</f>
        <v>3</v>
      </c>
      <c r="E5" s="89">
        <f>IFERROR(VLOOKUP(B5,春関!$B:$D,3,FALSE),0)</f>
        <v>616.29999999999995</v>
      </c>
      <c r="F5" s="89">
        <f>IFERROR(VLOOKUP(B5,西日本!$B:$D,3,FALSE),0)</f>
        <v>601.70000000000005</v>
      </c>
      <c r="G5" s="89">
        <f>IFERROR(VLOOKUP(B5,選抜!$B:$D,3,FALSE),0)</f>
        <v>604</v>
      </c>
      <c r="H5" s="89">
        <f>IFERROR(VLOOKUP(B5,秋関!$B:$D,3,FALSE),0)</f>
        <v>620.09999999999991</v>
      </c>
      <c r="I5" s="89">
        <f>IFERROR(VLOOKUP(B5,インカレ!$B:$D,3,FALSE),0)</f>
        <v>0</v>
      </c>
      <c r="J5" s="91">
        <f>IFERROR(VLOOKUP(B5,新人戦!$B:$D,3,FALSE),0)</f>
        <v>0</v>
      </c>
      <c r="K5" s="89">
        <f t="shared" si="1"/>
        <v>1840.3999999999999</v>
      </c>
    </row>
    <row r="6" spans="1:11" x14ac:dyDescent="0.55000000000000004">
      <c r="A6" s="82">
        <f t="shared" si="0"/>
        <v>5</v>
      </c>
      <c r="B6" s="50" t="s">
        <v>68</v>
      </c>
      <c r="C6" s="82" t="str">
        <f>IFERROR(VLOOKUP(B6,選手!$G:$I,2,FALSE),"")</f>
        <v>関西大学</v>
      </c>
      <c r="D6" s="82">
        <f>IFERROR(VLOOKUP(B6,選手!$G:$I,3,FALSE),"")</f>
        <v>3</v>
      </c>
      <c r="E6" s="89">
        <f>IFERROR(VLOOKUP(B6,春関!$B:$D,3,FALSE),0)</f>
        <v>607.4</v>
      </c>
      <c r="F6" s="89">
        <f>IFERROR(VLOOKUP(B6,西日本!$B:$D,3,FALSE),0)</f>
        <v>611.4</v>
      </c>
      <c r="G6" s="89">
        <f>IFERROR(VLOOKUP(B6,選抜!$B:$D,3,FALSE),0)</f>
        <v>0</v>
      </c>
      <c r="H6" s="89">
        <f>IFERROR(VLOOKUP(B6,秋関!$B:$D,3,FALSE),0)</f>
        <v>615.70000000000005</v>
      </c>
      <c r="I6" s="89">
        <f>IFERROR(VLOOKUP(B6,インカレ!$B:$D,3,FALSE),0)</f>
        <v>0</v>
      </c>
      <c r="J6" s="91">
        <f>IFERROR(VLOOKUP(B6,新人戦!$B:$D,3,FALSE),0)</f>
        <v>0</v>
      </c>
      <c r="K6" s="89">
        <f t="shared" si="1"/>
        <v>1834.5</v>
      </c>
    </row>
    <row r="7" spans="1:11" x14ac:dyDescent="0.55000000000000004">
      <c r="A7" s="82">
        <f t="shared" si="0"/>
        <v>6</v>
      </c>
      <c r="B7" s="49" t="s">
        <v>65</v>
      </c>
      <c r="C7" s="82" t="str">
        <f>IFERROR(VLOOKUP(B7,選手!$G:$I,2,FALSE),"")</f>
        <v>同志社大学</v>
      </c>
      <c r="D7" s="82">
        <f>IFERROR(VLOOKUP(B7,選手!$G:$I,3,FALSE),"")</f>
        <v>4</v>
      </c>
      <c r="E7" s="89">
        <f>IFERROR(VLOOKUP(B7,春関!$B:$D,3,FALSE),0)</f>
        <v>616.4</v>
      </c>
      <c r="F7" s="89">
        <f>IFERROR(VLOOKUP(B7,西日本!$B:$D,3,FALSE),0)</f>
        <v>605.1</v>
      </c>
      <c r="G7" s="89">
        <f>IFERROR(VLOOKUP(B7,選抜!$B:$D,3,FALSE),0)</f>
        <v>607.6</v>
      </c>
      <c r="H7" s="89">
        <f>IFERROR(VLOOKUP(B7,秋関!$B:$D,3,FALSE),0)</f>
        <v>610.09999999999991</v>
      </c>
      <c r="I7" s="89">
        <f>IFERROR(VLOOKUP(B7,インカレ!$B:$D,3,FALSE),0)</f>
        <v>0</v>
      </c>
      <c r="J7" s="91">
        <f>IFERROR(VLOOKUP(B7,新人戦!$B:$D,3,FALSE),0)</f>
        <v>0</v>
      </c>
      <c r="K7" s="89">
        <f t="shared" si="1"/>
        <v>1834.1</v>
      </c>
    </row>
    <row r="8" spans="1:11" x14ac:dyDescent="0.55000000000000004">
      <c r="A8" s="82">
        <f t="shared" si="0"/>
        <v>7</v>
      </c>
      <c r="B8" s="46" t="s">
        <v>421</v>
      </c>
      <c r="C8" s="82" t="str">
        <f>IFERROR(VLOOKUP(B8,選手!$G:$I,2,FALSE),"")</f>
        <v>立命館大学</v>
      </c>
      <c r="D8" s="82">
        <f>IFERROR(VLOOKUP(B8,選手!$G:$I,3,FALSE),"")</f>
        <v>3</v>
      </c>
      <c r="E8" s="89">
        <f>IFERROR(VLOOKUP(B8,春関!$B:$D,3,FALSE),0)</f>
        <v>605.9</v>
      </c>
      <c r="F8" s="89">
        <f>IFERROR(VLOOKUP(B8,西日本!$B:$D,3,FALSE),0)</f>
        <v>606.70000000000005</v>
      </c>
      <c r="G8" s="89">
        <f>IFERROR(VLOOKUP(B8,選抜!$B:$D,3,FALSE),0)</f>
        <v>607.9</v>
      </c>
      <c r="H8" s="89">
        <f>IFERROR(VLOOKUP(B8,秋関!$B:$D,3,FALSE),0)</f>
        <v>604.9</v>
      </c>
      <c r="I8" s="89">
        <f>IFERROR(VLOOKUP(B8,インカレ!$B:$D,3,FALSE),0)</f>
        <v>0</v>
      </c>
      <c r="J8" s="91">
        <f>IFERROR(VLOOKUP(B8,新人戦!$B:$D,3,FALSE),0)</f>
        <v>0</v>
      </c>
      <c r="K8" s="89">
        <f t="shared" si="1"/>
        <v>1820.5</v>
      </c>
    </row>
    <row r="9" spans="1:11" x14ac:dyDescent="0.55000000000000004">
      <c r="A9" s="82">
        <f t="shared" si="0"/>
        <v>8</v>
      </c>
      <c r="B9" s="53" t="s">
        <v>200</v>
      </c>
      <c r="C9" s="82" t="str">
        <f>IFERROR(VLOOKUP(B9,選手!$G:$I,2,FALSE),"")</f>
        <v>関西学院大学</v>
      </c>
      <c r="D9" s="82">
        <f>IFERROR(VLOOKUP(B9,選手!$G:$I,3,FALSE),"")</f>
        <v>3</v>
      </c>
      <c r="E9" s="89">
        <f>IFERROR(VLOOKUP(B9,春関!$B:$D,3,FALSE),0)</f>
        <v>602</v>
      </c>
      <c r="F9" s="89">
        <f>IFERROR(VLOOKUP(B9,西日本!$B:$D,3,FALSE),0)</f>
        <v>615.79999999999995</v>
      </c>
      <c r="G9" s="89">
        <f>IFERROR(VLOOKUP(B9,選抜!$B:$D,3,FALSE),0)</f>
        <v>0</v>
      </c>
      <c r="H9" s="89">
        <f>IFERROR(VLOOKUP(B9,秋関!$B:$D,3,FALSE),0)</f>
        <v>602.40000000000009</v>
      </c>
      <c r="I9" s="89">
        <f>IFERROR(VLOOKUP(B9,インカレ!$B:$D,3,FALSE),0)</f>
        <v>0</v>
      </c>
      <c r="J9" s="91">
        <f>IFERROR(VLOOKUP(B9,新人戦!$B:$D,3,FALSE),0)</f>
        <v>0</v>
      </c>
      <c r="K9" s="89">
        <f t="shared" si="1"/>
        <v>1820.2</v>
      </c>
    </row>
    <row r="10" spans="1:11" x14ac:dyDescent="0.55000000000000004">
      <c r="A10" s="82">
        <f t="shared" si="0"/>
        <v>9</v>
      </c>
      <c r="B10" s="39" t="s">
        <v>198</v>
      </c>
      <c r="C10" s="82" t="str">
        <f>IFERROR(VLOOKUP(B10,選手!$G:$I,2,FALSE),"")</f>
        <v>関西学院大学</v>
      </c>
      <c r="D10" s="82">
        <f>IFERROR(VLOOKUP(B10,選手!$G:$I,3,FALSE),"")</f>
        <v>4</v>
      </c>
      <c r="E10" s="89">
        <f>IFERROR(VLOOKUP(B10,春関!$B:$D,3,FALSE),0)</f>
        <v>596.20000000000005</v>
      </c>
      <c r="F10" s="89">
        <f>IFERROR(VLOOKUP(B10,西日本!$B:$D,3,FALSE),0)</f>
        <v>604.9</v>
      </c>
      <c r="G10" s="89">
        <f>IFERROR(VLOOKUP(B10,選抜!$B:$D,3,FALSE),0)</f>
        <v>0</v>
      </c>
      <c r="H10" s="89">
        <f>IFERROR(VLOOKUP(B10,秋関!$B:$D,3,FALSE),0)</f>
        <v>602.79999999999995</v>
      </c>
      <c r="I10" s="89">
        <f>IFERROR(VLOOKUP(B10,インカレ!$B:$D,3,FALSE),0)</f>
        <v>0</v>
      </c>
      <c r="J10" s="91">
        <f>IFERROR(VLOOKUP(B10,新人戦!$B:$D,3,FALSE),0)</f>
        <v>0</v>
      </c>
      <c r="K10" s="89">
        <f t="shared" si="1"/>
        <v>1803.8999999999999</v>
      </c>
    </row>
    <row r="11" spans="1:11" x14ac:dyDescent="0.55000000000000004">
      <c r="A11" s="82">
        <f t="shared" si="0"/>
        <v>10</v>
      </c>
      <c r="B11" s="40" t="s">
        <v>71</v>
      </c>
      <c r="C11" s="82" t="str">
        <f>IFERROR(VLOOKUP(B11,選手!$G:$I,2,FALSE),"")</f>
        <v>京都大学</v>
      </c>
      <c r="D11" s="82">
        <f>IFERROR(VLOOKUP(B11,選手!$G:$I,3,FALSE),"")</f>
        <v>2</v>
      </c>
      <c r="E11" s="89">
        <f>IFERROR(VLOOKUP(B11,春関!$B:$D,3,FALSE),0)</f>
        <v>600.5</v>
      </c>
      <c r="F11" s="89">
        <f>IFERROR(VLOOKUP(B11,西日本!$B:$D,3,FALSE),0)</f>
        <v>599.4</v>
      </c>
      <c r="G11" s="89">
        <f>IFERROR(VLOOKUP(B11,選抜!$B:$D,3,FALSE),0)</f>
        <v>0</v>
      </c>
      <c r="H11" s="89">
        <f>IFERROR(VLOOKUP(B11,秋関!$B:$D,3,FALSE),0)</f>
        <v>600.4</v>
      </c>
      <c r="I11" s="89">
        <f>IFERROR(VLOOKUP(B11,インカレ!$B:$D,3,FALSE),0)</f>
        <v>0</v>
      </c>
      <c r="J11" s="91">
        <f>IFERROR(VLOOKUP(B11,新人戦!$B:$D,3,FALSE),0)</f>
        <v>0</v>
      </c>
      <c r="K11" s="89">
        <f t="shared" si="1"/>
        <v>1800.3000000000002</v>
      </c>
    </row>
    <row r="12" spans="1:11" x14ac:dyDescent="0.55000000000000004">
      <c r="A12" s="82">
        <f t="shared" si="0"/>
        <v>11</v>
      </c>
      <c r="B12" s="40" t="s">
        <v>69</v>
      </c>
      <c r="C12" s="82" t="str">
        <f>IFERROR(VLOOKUP(B12,選手!$G:$I,2,FALSE),"")</f>
        <v>近畿大学</v>
      </c>
      <c r="D12" s="82">
        <f>IFERROR(VLOOKUP(B12,選手!$G:$I,3,FALSE),"")</f>
        <v>2</v>
      </c>
      <c r="E12" s="89">
        <f>IFERROR(VLOOKUP(B12,春関!$B:$D,3,FALSE),0)</f>
        <v>604.20000000000005</v>
      </c>
      <c r="F12" s="89">
        <f>IFERROR(VLOOKUP(B12,西日本!$B:$D,3,FALSE),0)</f>
        <v>598.4</v>
      </c>
      <c r="G12" s="89">
        <f>IFERROR(VLOOKUP(B12,選抜!$B:$D,3,FALSE),0)</f>
        <v>0</v>
      </c>
      <c r="H12" s="89">
        <f>IFERROR(VLOOKUP(B12,秋関!$B:$D,3,FALSE),0)</f>
        <v>597.29999999999995</v>
      </c>
      <c r="I12" s="89">
        <f>IFERROR(VLOOKUP(B12,インカレ!$B:$D,3,FALSE),0)</f>
        <v>0</v>
      </c>
      <c r="J12" s="91">
        <f>IFERROR(VLOOKUP(B12,新人戦!$B:$D,3,FALSE),0)</f>
        <v>0</v>
      </c>
      <c r="K12" s="89">
        <f t="shared" si="1"/>
        <v>1799.8999999999999</v>
      </c>
    </row>
    <row r="13" spans="1:11" x14ac:dyDescent="0.55000000000000004">
      <c r="A13" s="82">
        <f t="shared" si="0"/>
        <v>12</v>
      </c>
      <c r="B13" s="40" t="s">
        <v>362</v>
      </c>
      <c r="C13" s="82" t="str">
        <f>IFERROR(VLOOKUP(B13,選手!$G:$I,2,FALSE),"")</f>
        <v>四国大学</v>
      </c>
      <c r="D13" s="82">
        <f>IFERROR(VLOOKUP(B13,選手!$G:$I,3,FALSE),"")</f>
        <v>2</v>
      </c>
      <c r="E13" s="89">
        <f>IFERROR(VLOOKUP(B13,春関!$B:$D,3,FALSE),0)</f>
        <v>599.69999999999993</v>
      </c>
      <c r="F13" s="89">
        <f>IFERROR(VLOOKUP(B13,西日本!$B:$D,3,FALSE),0)</f>
        <v>605.30000000000007</v>
      </c>
      <c r="G13" s="89">
        <f>IFERROR(VLOOKUP(B13,選抜!$B:$D,3,FALSE),0)</f>
        <v>0</v>
      </c>
      <c r="H13" s="89">
        <f>IFERROR(VLOOKUP(B13,秋関!$B:$D,3,FALSE),0)</f>
        <v>593.9</v>
      </c>
      <c r="I13" s="89">
        <f>IFERROR(VLOOKUP(B13,インカレ!$B:$D,3,FALSE),0)</f>
        <v>0</v>
      </c>
      <c r="J13" s="91">
        <f>IFERROR(VLOOKUP(B13,新人戦!$B:$D,3,FALSE),0)</f>
        <v>0</v>
      </c>
      <c r="K13" s="89">
        <f t="shared" si="1"/>
        <v>1798.9</v>
      </c>
    </row>
    <row r="14" spans="1:11" x14ac:dyDescent="0.55000000000000004">
      <c r="A14" s="82">
        <f t="shared" si="0"/>
        <v>13</v>
      </c>
      <c r="B14" s="40" t="s">
        <v>367</v>
      </c>
      <c r="C14" s="82" t="str">
        <f>IFERROR(VLOOKUP(B14,選手!$G:$I,2,FALSE),"")</f>
        <v>大阪産業大学</v>
      </c>
      <c r="D14" s="82">
        <f>IFERROR(VLOOKUP(B14,選手!$G:$I,3,FALSE),"")</f>
        <v>4</v>
      </c>
      <c r="E14" s="89">
        <f>IFERROR(VLOOKUP(B14,春関!$B:$D,3,FALSE),0)</f>
        <v>593.69999999999993</v>
      </c>
      <c r="F14" s="89">
        <f>IFERROR(VLOOKUP(B14,西日本!$B:$D,3,FALSE),0)</f>
        <v>596</v>
      </c>
      <c r="G14" s="89">
        <f>IFERROR(VLOOKUP(B14,選抜!$B:$D,3,FALSE),0)</f>
        <v>0</v>
      </c>
      <c r="H14" s="89">
        <f>IFERROR(VLOOKUP(B14,秋関!$B:$D,3,FALSE),0)</f>
        <v>595.70000000000005</v>
      </c>
      <c r="I14" s="89">
        <f>IFERROR(VLOOKUP(B14,インカレ!$B:$D,3,FALSE),0)</f>
        <v>0</v>
      </c>
      <c r="J14" s="91">
        <f>IFERROR(VLOOKUP(B14,新人戦!$B:$D,3,FALSE),0)</f>
        <v>0</v>
      </c>
      <c r="K14" s="89">
        <f t="shared" si="1"/>
        <v>1785.4</v>
      </c>
    </row>
    <row r="15" spans="1:11" x14ac:dyDescent="0.55000000000000004">
      <c r="A15" s="82">
        <f t="shared" si="0"/>
        <v>14</v>
      </c>
      <c r="B15" s="40" t="s">
        <v>74</v>
      </c>
      <c r="C15" s="82" t="str">
        <f>IFERROR(VLOOKUP(B15,選手!$G:$I,2,FALSE),"")</f>
        <v>関西大学</v>
      </c>
      <c r="D15" s="82">
        <f>IFERROR(VLOOKUP(B15,選手!$G:$I,3,FALSE),"")</f>
        <v>2</v>
      </c>
      <c r="E15" s="89">
        <f>IFERROR(VLOOKUP(B15,春関!$B:$D,3,FALSE),0)</f>
        <v>589.9</v>
      </c>
      <c r="F15" s="89">
        <f>IFERROR(VLOOKUP(B15,西日本!$B:$D,3,FALSE),0)</f>
        <v>589.4</v>
      </c>
      <c r="G15" s="89">
        <f>IFERROR(VLOOKUP(B15,選抜!$B:$D,3,FALSE),0)</f>
        <v>0</v>
      </c>
      <c r="H15" s="89">
        <f>IFERROR(VLOOKUP(B15,秋関!$B:$D,3,FALSE),0)</f>
        <v>591.20000000000005</v>
      </c>
      <c r="I15" s="89">
        <f>IFERROR(VLOOKUP(B15,インカレ!$B:$D,3,FALSE),0)</f>
        <v>0</v>
      </c>
      <c r="J15" s="91">
        <f>IFERROR(VLOOKUP(B15,新人戦!$B:$D,3,FALSE),0)</f>
        <v>0</v>
      </c>
      <c r="K15" s="89">
        <f t="shared" si="1"/>
        <v>1770.5</v>
      </c>
    </row>
    <row r="16" spans="1:11" x14ac:dyDescent="0.55000000000000004">
      <c r="A16" s="82">
        <f t="shared" si="0"/>
        <v>15</v>
      </c>
      <c r="B16" s="40" t="s">
        <v>428</v>
      </c>
      <c r="C16" s="82" t="str">
        <f>IFERROR(VLOOKUP(B16,選手!$G:$I,2,FALSE),"")</f>
        <v>立命館大学</v>
      </c>
      <c r="D16" s="82">
        <f>IFERROR(VLOOKUP(B16,選手!$G:$I,3,FALSE),"")</f>
        <v>2</v>
      </c>
      <c r="E16" s="89">
        <f>IFERROR(VLOOKUP(B16,春関!$B:$D,3,FALSE),0)</f>
        <v>588.9</v>
      </c>
      <c r="F16" s="89">
        <f>IFERROR(VLOOKUP(B16,西日本!$B:$D,3,FALSE),0)</f>
        <v>578.9</v>
      </c>
      <c r="G16" s="89">
        <f>IFERROR(VLOOKUP(B16,選抜!$B:$D,3,FALSE),0)</f>
        <v>582.1</v>
      </c>
      <c r="H16" s="89">
        <f>IFERROR(VLOOKUP(B16,秋関!$B:$D,3,FALSE),0)</f>
        <v>594.90000000000009</v>
      </c>
      <c r="I16" s="89">
        <f>IFERROR(VLOOKUP(B16,インカレ!$B:$D,3,FALSE),0)</f>
        <v>0</v>
      </c>
      <c r="J16" s="91">
        <f>IFERROR(VLOOKUP(B16,新人戦!$B:$D,3,FALSE),0)</f>
        <v>0</v>
      </c>
      <c r="K16" s="89">
        <f t="shared" si="1"/>
        <v>1765.9</v>
      </c>
    </row>
    <row r="17" spans="1:11" x14ac:dyDescent="0.55000000000000004">
      <c r="A17" s="82">
        <f t="shared" si="0"/>
        <v>16</v>
      </c>
      <c r="B17" s="40" t="s">
        <v>272</v>
      </c>
      <c r="C17" s="82" t="str">
        <f>IFERROR(VLOOKUP(B17,選手!$G:$I,2,FALSE),"")</f>
        <v>京都産業大学</v>
      </c>
      <c r="D17" s="82">
        <f>IFERROR(VLOOKUP(B17,選手!$G:$I,3,FALSE),"")</f>
        <v>2</v>
      </c>
      <c r="E17" s="89">
        <f>IFERROR(VLOOKUP(B17,春関!$B:$D,3,FALSE),0)</f>
        <v>586.79999999999995</v>
      </c>
      <c r="F17" s="89">
        <f>IFERROR(VLOOKUP(B17,西日本!$B:$D,3,FALSE),0)</f>
        <v>586.29999999999995</v>
      </c>
      <c r="G17" s="89">
        <f>IFERROR(VLOOKUP(B17,選抜!$B:$D,3,FALSE),0)</f>
        <v>0</v>
      </c>
      <c r="H17" s="89">
        <f>IFERROR(VLOOKUP(B17,秋関!$B:$D,3,FALSE),0)</f>
        <v>584.69999999999993</v>
      </c>
      <c r="I17" s="89">
        <f>IFERROR(VLOOKUP(B17,インカレ!$B:$D,3,FALSE),0)</f>
        <v>0</v>
      </c>
      <c r="J17" s="91">
        <f>IFERROR(VLOOKUP(B17,新人戦!$B:$D,3,FALSE),0)</f>
        <v>0</v>
      </c>
      <c r="K17" s="89">
        <f t="shared" si="1"/>
        <v>1757.7999999999997</v>
      </c>
    </row>
    <row r="18" spans="1:11" x14ac:dyDescent="0.55000000000000004">
      <c r="A18" s="82">
        <f t="shared" si="0"/>
        <v>17</v>
      </c>
      <c r="B18" s="40" t="s">
        <v>73</v>
      </c>
      <c r="C18" s="82" t="str">
        <f>IFERROR(VLOOKUP(B18,選手!$G:$I,2,FALSE),"")</f>
        <v>関西大学</v>
      </c>
      <c r="D18" s="82">
        <f>IFERROR(VLOOKUP(B18,選手!$G:$I,3,FALSE),"")</f>
        <v>4</v>
      </c>
      <c r="E18" s="89">
        <f>IFERROR(VLOOKUP(B18,春関!$B:$D,3,FALSE),0)</f>
        <v>593.29999999999995</v>
      </c>
      <c r="F18" s="89">
        <f>IFERROR(VLOOKUP(B18,西日本!$B:$D,3,FALSE),0)</f>
        <v>592.4</v>
      </c>
      <c r="G18" s="89">
        <f>IFERROR(VLOOKUP(B18,選抜!$B:$D,3,FALSE),0)</f>
        <v>0</v>
      </c>
      <c r="H18" s="89">
        <f>IFERROR(VLOOKUP(B18,秋関!$B:$D,3,FALSE),0)</f>
        <v>562</v>
      </c>
      <c r="I18" s="89">
        <f>IFERROR(VLOOKUP(B18,インカレ!$B:$D,3,FALSE),0)</f>
        <v>0</v>
      </c>
      <c r="J18" s="91">
        <f>IFERROR(VLOOKUP(B18,新人戦!$B:$D,3,FALSE),0)</f>
        <v>0</v>
      </c>
      <c r="K18" s="89">
        <f t="shared" si="1"/>
        <v>1747.6999999999998</v>
      </c>
    </row>
    <row r="19" spans="1:11" x14ac:dyDescent="0.55000000000000004">
      <c r="A19" s="82">
        <f t="shared" si="0"/>
        <v>18</v>
      </c>
      <c r="B19" s="40" t="s">
        <v>423</v>
      </c>
      <c r="C19" s="82" t="str">
        <f>IFERROR(VLOOKUP(B19,選手!$G:$I,2,FALSE),"")</f>
        <v>立命館大学</v>
      </c>
      <c r="D19" s="82">
        <f>IFERROR(VLOOKUP(B19,選手!$G:$I,3,FALSE),"")</f>
        <v>3</v>
      </c>
      <c r="E19" s="89">
        <f>IFERROR(VLOOKUP(B19,春関!$B:$D,3,FALSE),0)</f>
        <v>583</v>
      </c>
      <c r="F19" s="89">
        <f>IFERROR(VLOOKUP(B19,西日本!$B:$D,3,FALSE),0)</f>
        <v>567.79999999999995</v>
      </c>
      <c r="G19" s="89">
        <f>IFERROR(VLOOKUP(B19,選抜!$B:$D,3,FALSE),0)</f>
        <v>0</v>
      </c>
      <c r="H19" s="89">
        <f>IFERROR(VLOOKUP(B19,秋関!$B:$D,3,FALSE),0)</f>
        <v>594.90000000000009</v>
      </c>
      <c r="I19" s="89">
        <f>IFERROR(VLOOKUP(B19,インカレ!$B:$D,3,FALSE),0)</f>
        <v>0</v>
      </c>
      <c r="J19" s="91">
        <f>IFERROR(VLOOKUP(B19,新人戦!$B:$D,3,FALSE),0)</f>
        <v>0</v>
      </c>
      <c r="K19" s="89">
        <f t="shared" si="1"/>
        <v>1745.7</v>
      </c>
    </row>
    <row r="20" spans="1:11" x14ac:dyDescent="0.55000000000000004">
      <c r="A20" s="82">
        <f t="shared" si="0"/>
        <v>19</v>
      </c>
      <c r="B20" s="40" t="s">
        <v>259</v>
      </c>
      <c r="C20" s="82" t="str">
        <f>IFERROR(VLOOKUP(B20,選手!$G:$I,2,FALSE),"")</f>
        <v>京都産業大学</v>
      </c>
      <c r="D20" s="82">
        <f>IFERROR(VLOOKUP(B20,選手!$G:$I,3,FALSE),"")</f>
        <v>4</v>
      </c>
      <c r="E20" s="89">
        <f>IFERROR(VLOOKUP(B20,春関!$B:$D,3,FALSE),0)</f>
        <v>577.6</v>
      </c>
      <c r="F20" s="89">
        <f>IFERROR(VLOOKUP(B20,西日本!$B:$D,3,FALSE),0)</f>
        <v>574.40000000000009</v>
      </c>
      <c r="G20" s="89">
        <f>IFERROR(VLOOKUP(B20,選抜!$B:$D,3,FALSE),0)</f>
        <v>0</v>
      </c>
      <c r="H20" s="89">
        <f>IFERROR(VLOOKUP(B20,秋関!$B:$D,3,FALSE),0)</f>
        <v>586.99999999999989</v>
      </c>
      <c r="I20" s="89">
        <f>IFERROR(VLOOKUP(B20,インカレ!$B:$D,3,FALSE),0)</f>
        <v>0</v>
      </c>
      <c r="J20" s="91">
        <f>IFERROR(VLOOKUP(B20,新人戦!$B:$D,3,FALSE),0)</f>
        <v>0</v>
      </c>
      <c r="K20" s="89">
        <f t="shared" si="1"/>
        <v>1739</v>
      </c>
    </row>
    <row r="21" spans="1:11" x14ac:dyDescent="0.55000000000000004">
      <c r="A21" s="82">
        <f t="shared" si="0"/>
        <v>20</v>
      </c>
      <c r="B21" s="40" t="s">
        <v>422</v>
      </c>
      <c r="C21" s="82" t="str">
        <f>IFERROR(VLOOKUP(B21,選手!$G:$I,2,FALSE),"")</f>
        <v>立命館大学</v>
      </c>
      <c r="D21" s="82">
        <f>IFERROR(VLOOKUP(B21,選手!$G:$I,3,FALSE),"")</f>
        <v>3</v>
      </c>
      <c r="E21" s="89">
        <f>IFERROR(VLOOKUP(B21,春関!$B:$D,3,FALSE),0)</f>
        <v>576.1</v>
      </c>
      <c r="F21" s="89">
        <f>IFERROR(VLOOKUP(B21,西日本!$B:$D,3,FALSE),0)</f>
        <v>567.30000000000007</v>
      </c>
      <c r="G21" s="89">
        <f>IFERROR(VLOOKUP(B21,選抜!$B:$D,3,FALSE),0)</f>
        <v>0</v>
      </c>
      <c r="H21" s="89">
        <f>IFERROR(VLOOKUP(B21,秋関!$B:$D,3,FALSE),0)</f>
        <v>594.59999999999991</v>
      </c>
      <c r="I21" s="89">
        <f>IFERROR(VLOOKUP(B21,インカレ!$B:$D,3,FALSE),0)</f>
        <v>0</v>
      </c>
      <c r="J21" s="91">
        <f>IFERROR(VLOOKUP(B21,新人戦!$B:$D,3,FALSE),0)</f>
        <v>0</v>
      </c>
      <c r="K21" s="89">
        <f t="shared" si="1"/>
        <v>1738</v>
      </c>
    </row>
    <row r="22" spans="1:11" x14ac:dyDescent="0.55000000000000004">
      <c r="A22" s="82">
        <f t="shared" si="0"/>
        <v>21</v>
      </c>
      <c r="B22" s="54" t="s">
        <v>263</v>
      </c>
      <c r="C22" s="82" t="str">
        <f>IFERROR(VLOOKUP(B22,選手!$G:$I,2,FALSE),"")</f>
        <v>京都産業大学</v>
      </c>
      <c r="D22" s="82">
        <f>IFERROR(VLOOKUP(B22,選手!$G:$I,3,FALSE),"")</f>
        <v>4</v>
      </c>
      <c r="E22" s="89">
        <f>IFERROR(VLOOKUP(B22,春関!$B:$D,3,FALSE),0)</f>
        <v>588.69999999999993</v>
      </c>
      <c r="F22" s="89">
        <f>IFERROR(VLOOKUP(B22,西日本!$B:$D,3,FALSE),0)</f>
        <v>574.9</v>
      </c>
      <c r="G22" s="89">
        <f>IFERROR(VLOOKUP(B22,選抜!$B:$D,3,FALSE),0)</f>
        <v>0</v>
      </c>
      <c r="H22" s="89">
        <f>IFERROR(VLOOKUP(B22,秋関!$B:$D,3,FALSE),0)</f>
        <v>574.20000000000005</v>
      </c>
      <c r="I22" s="89">
        <f>IFERROR(VLOOKUP(B22,インカレ!$B:$D,3,FALSE),0)</f>
        <v>0</v>
      </c>
      <c r="J22" s="91">
        <f>IFERROR(VLOOKUP(B22,新人戦!$B:$D,3,FALSE),0)</f>
        <v>0</v>
      </c>
      <c r="K22" s="89">
        <f t="shared" si="1"/>
        <v>1737.8</v>
      </c>
    </row>
    <row r="23" spans="1:11" x14ac:dyDescent="0.55000000000000004">
      <c r="A23" s="82">
        <f t="shared" si="0"/>
        <v>22</v>
      </c>
      <c r="B23" s="40" t="s">
        <v>424</v>
      </c>
      <c r="C23" s="82" t="str">
        <f>IFERROR(VLOOKUP(B23,選手!$G:$I,2,FALSE),"")</f>
        <v>立命館大学</v>
      </c>
      <c r="D23" s="82">
        <f>IFERROR(VLOOKUP(B23,選手!$G:$I,3,FALSE),"")</f>
        <v>2</v>
      </c>
      <c r="E23" s="89">
        <f>IFERROR(VLOOKUP(B23,春関!$B:$D,3,FALSE),0)</f>
        <v>570.00000000000011</v>
      </c>
      <c r="F23" s="89">
        <f>IFERROR(VLOOKUP(B23,西日本!$B:$D,3,FALSE),0)</f>
        <v>589.29999999999995</v>
      </c>
      <c r="G23" s="89">
        <f>IFERROR(VLOOKUP(B23,選抜!$B:$D,3,FALSE),0)</f>
        <v>570.1</v>
      </c>
      <c r="H23" s="89">
        <f>IFERROR(VLOOKUP(B23,秋関!$B:$D,3,FALSE),0)</f>
        <v>563.9</v>
      </c>
      <c r="I23" s="89">
        <f>IFERROR(VLOOKUP(B23,インカレ!$B:$D,3,FALSE),0)</f>
        <v>0</v>
      </c>
      <c r="J23" s="91">
        <f>IFERROR(VLOOKUP(B23,新人戦!$B:$D,3,FALSE),0)</f>
        <v>0</v>
      </c>
      <c r="K23" s="89">
        <f t="shared" si="1"/>
        <v>1729.4</v>
      </c>
    </row>
    <row r="24" spans="1:11" x14ac:dyDescent="0.55000000000000004">
      <c r="A24" s="82">
        <f t="shared" si="0"/>
        <v>23</v>
      </c>
      <c r="B24" s="40" t="s">
        <v>427</v>
      </c>
      <c r="C24" s="82" t="str">
        <f>IFERROR(VLOOKUP(B24,選手!$G:$I,2,FALSE),"")</f>
        <v>立命館大学</v>
      </c>
      <c r="D24" s="82">
        <f>IFERROR(VLOOKUP(B24,選手!$G:$I,3,FALSE),"")</f>
        <v>2</v>
      </c>
      <c r="E24" s="89">
        <f>IFERROR(VLOOKUP(B24,春関!$B:$D,3,FALSE),0)</f>
        <v>577.80000000000007</v>
      </c>
      <c r="F24" s="89">
        <f>IFERROR(VLOOKUP(B24,西日本!$B:$D,3,FALSE),0)</f>
        <v>577.40000000000009</v>
      </c>
      <c r="G24" s="89">
        <f>IFERROR(VLOOKUP(B24,選抜!$B:$D,3,FALSE),0)</f>
        <v>0</v>
      </c>
      <c r="H24" s="89">
        <f>IFERROR(VLOOKUP(B24,秋関!$B:$D,3,FALSE),0)</f>
        <v>572.89999999999986</v>
      </c>
      <c r="I24" s="89">
        <f>IFERROR(VLOOKUP(B24,インカレ!$B:$D,3,FALSE),0)</f>
        <v>0</v>
      </c>
      <c r="J24" s="91">
        <f>IFERROR(VLOOKUP(B24,新人戦!$B:$D,3,FALSE),0)</f>
        <v>0</v>
      </c>
      <c r="K24" s="89">
        <f t="shared" si="1"/>
        <v>1728.1000000000001</v>
      </c>
    </row>
    <row r="25" spans="1:11" x14ac:dyDescent="0.55000000000000004">
      <c r="A25" s="82">
        <f t="shared" si="0"/>
        <v>24</v>
      </c>
      <c r="B25" s="40" t="s">
        <v>420</v>
      </c>
      <c r="C25" s="82" t="str">
        <f>IFERROR(VLOOKUP(B25,選手!$G:$I,2,FALSE),"")</f>
        <v>立命館大学</v>
      </c>
      <c r="D25" s="82">
        <f>IFERROR(VLOOKUP(B25,選手!$G:$I,3,FALSE),"")</f>
        <v>4</v>
      </c>
      <c r="E25" s="89">
        <f>IFERROR(VLOOKUP(B25,春関!$B:$D,3,FALSE),0)</f>
        <v>575.29999999999995</v>
      </c>
      <c r="F25" s="89">
        <f>IFERROR(VLOOKUP(B25,西日本!$B:$D,3,FALSE),0)</f>
        <v>578.80000000000007</v>
      </c>
      <c r="G25" s="89">
        <f>IFERROR(VLOOKUP(B25,選抜!$B:$D,3,FALSE),0)</f>
        <v>0</v>
      </c>
      <c r="H25" s="89">
        <f>IFERROR(VLOOKUP(B25,秋関!$B:$D,3,FALSE),0)</f>
        <v>565.9</v>
      </c>
      <c r="I25" s="89">
        <f>IFERROR(VLOOKUP(B25,インカレ!$B:$D,3,FALSE),0)</f>
        <v>0</v>
      </c>
      <c r="J25" s="91">
        <f>IFERROR(VLOOKUP(B25,新人戦!$B:$D,3,FALSE),0)</f>
        <v>0</v>
      </c>
      <c r="K25" s="89">
        <f t="shared" si="1"/>
        <v>1720</v>
      </c>
    </row>
    <row r="26" spans="1:11" x14ac:dyDescent="0.55000000000000004">
      <c r="A26" s="82">
        <f t="shared" si="0"/>
        <v>25</v>
      </c>
      <c r="B26" s="40" t="s">
        <v>87</v>
      </c>
      <c r="C26" s="82" t="str">
        <f>IFERROR(VLOOKUP(B26,選手!$G:$I,2,FALSE),"")</f>
        <v>関西大学</v>
      </c>
      <c r="D26" s="82">
        <f>IFERROR(VLOOKUP(B26,選手!$G:$I,3,FALSE),"")</f>
        <v>4</v>
      </c>
      <c r="E26" s="89">
        <f>IFERROR(VLOOKUP(B26,春関!$B:$D,3,FALSE),0)</f>
        <v>572.6</v>
      </c>
      <c r="F26" s="89">
        <f>IFERROR(VLOOKUP(B26,西日本!$B:$D,3,FALSE),0)</f>
        <v>569.4</v>
      </c>
      <c r="G26" s="89">
        <f>IFERROR(VLOOKUP(B26,選抜!$B:$D,3,FALSE),0)</f>
        <v>0</v>
      </c>
      <c r="H26" s="89">
        <f>IFERROR(VLOOKUP(B26,秋関!$B:$D,3,FALSE),0)</f>
        <v>572.9</v>
      </c>
      <c r="I26" s="89">
        <f>IFERROR(VLOOKUP(B26,インカレ!$B:$D,3,FALSE),0)</f>
        <v>0</v>
      </c>
      <c r="J26" s="91">
        <f>IFERROR(VLOOKUP(B26,新人戦!$B:$D,3,FALSE),0)</f>
        <v>0</v>
      </c>
      <c r="K26" s="89">
        <f t="shared" si="1"/>
        <v>1714.9</v>
      </c>
    </row>
    <row r="27" spans="1:11" x14ac:dyDescent="0.55000000000000004">
      <c r="A27" s="82">
        <f t="shared" si="0"/>
        <v>26</v>
      </c>
      <c r="B27" s="40" t="s">
        <v>419</v>
      </c>
      <c r="C27" s="82" t="str">
        <f>IFERROR(VLOOKUP(B27,選手!$G:$I,2,FALSE),"")</f>
        <v>立命館大学</v>
      </c>
      <c r="D27" s="82">
        <f>IFERROR(VLOOKUP(B27,選手!$G:$I,3,FALSE),"")</f>
        <v>4</v>
      </c>
      <c r="E27" s="89">
        <f>IFERROR(VLOOKUP(B27,春関!$B:$D,3,FALSE),0)</f>
        <v>569.29999999999995</v>
      </c>
      <c r="F27" s="89">
        <f>IFERROR(VLOOKUP(B27,西日本!$B:$D,3,FALSE),0)</f>
        <v>570</v>
      </c>
      <c r="G27" s="89">
        <f>IFERROR(VLOOKUP(B27,選抜!$B:$D,3,FALSE),0)</f>
        <v>0</v>
      </c>
      <c r="H27" s="89">
        <f>IFERROR(VLOOKUP(B27,秋関!$B:$D,3,FALSE),0)</f>
        <v>573.90000000000009</v>
      </c>
      <c r="I27" s="89">
        <f>IFERROR(VLOOKUP(B27,インカレ!$B:$D,3,FALSE),0)</f>
        <v>0</v>
      </c>
      <c r="J27" s="91">
        <f>IFERROR(VLOOKUP(B27,新人戦!$B:$D,3,FALSE),0)</f>
        <v>0</v>
      </c>
      <c r="K27" s="89">
        <f t="shared" si="1"/>
        <v>1713.2</v>
      </c>
    </row>
    <row r="28" spans="1:11" x14ac:dyDescent="0.55000000000000004">
      <c r="A28" s="82">
        <f t="shared" si="0"/>
        <v>27</v>
      </c>
      <c r="B28" s="40" t="s">
        <v>86</v>
      </c>
      <c r="C28" s="82" t="str">
        <f>IFERROR(VLOOKUP(B28,選手!$G:$I,2,FALSE),"")</f>
        <v>大阪大学</v>
      </c>
      <c r="D28" s="82">
        <f>IFERROR(VLOOKUP(B28,選手!$G:$I,3,FALSE),"")</f>
        <v>3</v>
      </c>
      <c r="E28" s="89">
        <f>IFERROR(VLOOKUP(B28,春関!$B:$D,3,FALSE),0)</f>
        <v>573.80000000000007</v>
      </c>
      <c r="F28" s="89">
        <f>IFERROR(VLOOKUP(B28,西日本!$B:$D,3,FALSE),0)</f>
        <v>567.9</v>
      </c>
      <c r="G28" s="89">
        <f>IFERROR(VLOOKUP(B28,選抜!$B:$D,3,FALSE),0)</f>
        <v>0</v>
      </c>
      <c r="H28" s="89">
        <f>IFERROR(VLOOKUP(B28,秋関!$B:$D,3,FALSE),0)</f>
        <v>569.6</v>
      </c>
      <c r="I28" s="89">
        <f>IFERROR(VLOOKUP(B28,インカレ!$B:$D,3,FALSE),0)</f>
        <v>0</v>
      </c>
      <c r="J28" s="91">
        <f>IFERROR(VLOOKUP(B28,新人戦!$B:$D,3,FALSE),0)</f>
        <v>0</v>
      </c>
      <c r="K28" s="89">
        <f t="shared" si="1"/>
        <v>1711.3000000000002</v>
      </c>
    </row>
    <row r="29" spans="1:11" x14ac:dyDescent="0.55000000000000004">
      <c r="A29" s="82">
        <f t="shared" si="0"/>
        <v>28</v>
      </c>
      <c r="B29" s="40" t="s">
        <v>265</v>
      </c>
      <c r="C29" s="82" t="str">
        <f>IFERROR(VLOOKUP(B29,選手!$G:$I,2,FALSE),"")</f>
        <v>京都産業大学</v>
      </c>
      <c r="D29" s="82">
        <f>IFERROR(VLOOKUP(B29,選手!$G:$I,3,FALSE),"")</f>
        <v>3</v>
      </c>
      <c r="E29" s="89">
        <f>IFERROR(VLOOKUP(B29,春関!$B:$D,3,FALSE),0)</f>
        <v>570.90000000000009</v>
      </c>
      <c r="F29" s="89">
        <f>IFERROR(VLOOKUP(B29,西日本!$B:$D,3,FALSE),0)</f>
        <v>570.6</v>
      </c>
      <c r="G29" s="89">
        <f>IFERROR(VLOOKUP(B29,選抜!$B:$D,3,FALSE),0)</f>
        <v>0</v>
      </c>
      <c r="H29" s="89">
        <f>IFERROR(VLOOKUP(B29,秋関!$B:$D,3,FALSE),0)</f>
        <v>568.70000000000005</v>
      </c>
      <c r="I29" s="89">
        <f>IFERROR(VLOOKUP(B29,インカレ!$B:$D,3,FALSE),0)</f>
        <v>0</v>
      </c>
      <c r="J29" s="91">
        <f>IFERROR(VLOOKUP(B29,新人戦!$B:$D,3,FALSE),0)</f>
        <v>0</v>
      </c>
      <c r="K29" s="89">
        <f t="shared" si="1"/>
        <v>1710.2</v>
      </c>
    </row>
    <row r="30" spans="1:11" x14ac:dyDescent="0.55000000000000004">
      <c r="A30" s="82">
        <f t="shared" si="0"/>
        <v>29</v>
      </c>
      <c r="B30" s="40" t="s">
        <v>429</v>
      </c>
      <c r="C30" s="82" t="str">
        <f>IFERROR(VLOOKUP(B30,選手!$G:$I,2,FALSE),"")</f>
        <v>立命館大学</v>
      </c>
      <c r="D30" s="82">
        <f>IFERROR(VLOOKUP(B30,選手!$G:$I,3,FALSE),"")</f>
        <v>2</v>
      </c>
      <c r="E30" s="89">
        <f>IFERROR(VLOOKUP(B30,春関!$B:$D,3,FALSE),0)</f>
        <v>579.90000000000009</v>
      </c>
      <c r="F30" s="89">
        <f>IFERROR(VLOOKUP(B30,西日本!$B:$D,3,FALSE),0)</f>
        <v>562.69999999999993</v>
      </c>
      <c r="G30" s="89">
        <f>IFERROR(VLOOKUP(B30,選抜!$B:$D,3,FALSE),0)</f>
        <v>0</v>
      </c>
      <c r="H30" s="89">
        <f>IFERROR(VLOOKUP(B30,秋関!$B:$D,3,FALSE),0)</f>
        <v>565.90000000000009</v>
      </c>
      <c r="I30" s="89">
        <f>IFERROR(VLOOKUP(B30,インカレ!$B:$D,3,FALSE),0)</f>
        <v>0</v>
      </c>
      <c r="J30" s="91">
        <f>IFERROR(VLOOKUP(B30,新人戦!$B:$D,3,FALSE),0)</f>
        <v>0</v>
      </c>
      <c r="K30" s="89">
        <f t="shared" si="1"/>
        <v>1708.5</v>
      </c>
    </row>
    <row r="31" spans="1:11" x14ac:dyDescent="0.55000000000000004">
      <c r="A31" s="82">
        <f t="shared" si="0"/>
        <v>30</v>
      </c>
      <c r="B31" s="40" t="s">
        <v>234</v>
      </c>
      <c r="C31" s="82" t="str">
        <f>IFERROR(VLOOKUP(B31,選手!$G:$I,2,FALSE),"")</f>
        <v>関西大学</v>
      </c>
      <c r="D31" s="82">
        <f>IFERROR(VLOOKUP(B31,選手!$G:$I,3,FALSE),"")</f>
        <v>2</v>
      </c>
      <c r="E31" s="89">
        <f>IFERROR(VLOOKUP(B31,春関!$B:$D,3,FALSE),0)</f>
        <v>582.79999999999995</v>
      </c>
      <c r="F31" s="89">
        <f>IFERROR(VLOOKUP(B31,西日本!$B:$D,3,FALSE),0)</f>
        <v>565.79999999999995</v>
      </c>
      <c r="G31" s="89">
        <f>IFERROR(VLOOKUP(B31,選抜!$B:$D,3,FALSE),0)</f>
        <v>0</v>
      </c>
      <c r="H31" s="89">
        <f>IFERROR(VLOOKUP(B31,秋関!$B:$D,3,FALSE),0)</f>
        <v>555.20000000000005</v>
      </c>
      <c r="I31" s="89">
        <f>IFERROR(VLOOKUP(B31,インカレ!$B:$D,3,FALSE),0)</f>
        <v>0</v>
      </c>
      <c r="J31" s="91">
        <f>IFERROR(VLOOKUP(B31,新人戦!$B:$D,3,FALSE),0)</f>
        <v>0</v>
      </c>
      <c r="K31" s="89">
        <f t="shared" si="1"/>
        <v>1703.8</v>
      </c>
    </row>
    <row r="32" spans="1:11" x14ac:dyDescent="0.55000000000000004">
      <c r="A32" s="82">
        <f t="shared" si="0"/>
        <v>31</v>
      </c>
      <c r="B32" s="40" t="s">
        <v>426</v>
      </c>
      <c r="C32" s="82" t="str">
        <f>IFERROR(VLOOKUP(B32,選手!$G:$I,2,FALSE),"")</f>
        <v>立命館大学</v>
      </c>
      <c r="D32" s="82">
        <f>IFERROR(VLOOKUP(B32,選手!$G:$I,3,FALSE),"")</f>
        <v>2</v>
      </c>
      <c r="E32" s="89">
        <f>IFERROR(VLOOKUP(B32,春関!$B:$D,3,FALSE),0)</f>
        <v>565.70000000000005</v>
      </c>
      <c r="F32" s="89">
        <f>IFERROR(VLOOKUP(B32,西日本!$B:$D,3,FALSE),0)</f>
        <v>555.9</v>
      </c>
      <c r="G32" s="89">
        <f>IFERROR(VLOOKUP(B32,選抜!$B:$D,3,FALSE),0)</f>
        <v>0</v>
      </c>
      <c r="H32" s="89">
        <f>IFERROR(VLOOKUP(B32,秋関!$B:$D,3,FALSE),0)</f>
        <v>581.70000000000005</v>
      </c>
      <c r="I32" s="89">
        <f>IFERROR(VLOOKUP(B32,インカレ!$B:$D,3,FALSE),0)</f>
        <v>0</v>
      </c>
      <c r="J32" s="91">
        <f>IFERROR(VLOOKUP(B32,新人戦!$B:$D,3,FALSE),0)</f>
        <v>0</v>
      </c>
      <c r="K32" s="89">
        <f t="shared" si="1"/>
        <v>1703.3000000000002</v>
      </c>
    </row>
    <row r="33" spans="1:11" x14ac:dyDescent="0.55000000000000004">
      <c r="A33" s="82">
        <f t="shared" si="0"/>
        <v>32</v>
      </c>
      <c r="B33" s="40" t="s">
        <v>93</v>
      </c>
      <c r="C33" s="82" t="str">
        <f>IFERROR(VLOOKUP(B33,選手!$G:$I,2,FALSE),"")</f>
        <v>甲南大学</v>
      </c>
      <c r="D33" s="82">
        <f>IFERROR(VLOOKUP(B33,選手!$G:$I,3,FALSE),"")</f>
        <v>2</v>
      </c>
      <c r="E33" s="89">
        <f>IFERROR(VLOOKUP(B33,春関!$B:$D,3,FALSE),0)</f>
        <v>568.29999999999995</v>
      </c>
      <c r="F33" s="89">
        <f>IFERROR(VLOOKUP(B33,西日本!$B:$D,3,FALSE),0)</f>
        <v>564.6</v>
      </c>
      <c r="G33" s="89">
        <f>IFERROR(VLOOKUP(B33,選抜!$B:$D,3,FALSE),0)</f>
        <v>0</v>
      </c>
      <c r="H33" s="89">
        <f>IFERROR(VLOOKUP(B33,秋関!$B:$D,3,FALSE),0)</f>
        <v>554.6</v>
      </c>
      <c r="I33" s="89">
        <f>IFERROR(VLOOKUP(B33,インカレ!$B:$D,3,FALSE),0)</f>
        <v>0</v>
      </c>
      <c r="J33" s="91">
        <f>IFERROR(VLOOKUP(B33,新人戦!$B:$D,3,FALSE),0)</f>
        <v>0</v>
      </c>
      <c r="K33" s="89">
        <f t="shared" si="1"/>
        <v>1687.5</v>
      </c>
    </row>
    <row r="34" spans="1:11" x14ac:dyDescent="0.55000000000000004">
      <c r="A34" s="82">
        <f t="shared" ref="A34:A65" si="2">RANK($K34,$K:$K)</f>
        <v>33</v>
      </c>
      <c r="B34" s="40" t="s">
        <v>97</v>
      </c>
      <c r="C34" s="82" t="str">
        <f>IFERROR(VLOOKUP(B34,選手!$G:$I,2,FALSE),"")</f>
        <v>京都大学</v>
      </c>
      <c r="D34" s="82">
        <f>IFERROR(VLOOKUP(B34,選手!$G:$I,3,FALSE),"")</f>
        <v>2</v>
      </c>
      <c r="E34" s="89">
        <f>IFERROR(VLOOKUP(B34,春関!$B:$D,3,FALSE),0)</f>
        <v>562.20000000000005</v>
      </c>
      <c r="F34" s="89">
        <f>IFERROR(VLOOKUP(B34,西日本!$B:$D,3,FALSE),0)</f>
        <v>557.20000000000005</v>
      </c>
      <c r="G34" s="89">
        <f>IFERROR(VLOOKUP(B34,選抜!$B:$D,3,FALSE),0)</f>
        <v>0</v>
      </c>
      <c r="H34" s="89">
        <f>IFERROR(VLOOKUP(B34,秋関!$B:$D,3,FALSE),0)</f>
        <v>566.1</v>
      </c>
      <c r="I34" s="89">
        <f>IFERROR(VLOOKUP(B34,インカレ!$B:$D,3,FALSE),0)</f>
        <v>0</v>
      </c>
      <c r="J34" s="91">
        <f>IFERROR(VLOOKUP(B34,新人戦!$B:$D,3,FALSE),0)</f>
        <v>0</v>
      </c>
      <c r="K34" s="89">
        <f t="shared" ref="K34:K65" si="3">LARGE(E34:I34,1)+LARGE(E34:I34,2)+LARGE(E34:I34,3)</f>
        <v>1685.5000000000002</v>
      </c>
    </row>
    <row r="35" spans="1:11" x14ac:dyDescent="0.55000000000000004">
      <c r="A35" s="82">
        <f t="shared" si="2"/>
        <v>34</v>
      </c>
      <c r="B35" s="54" t="s">
        <v>91</v>
      </c>
      <c r="C35" s="82" t="str">
        <f>IFERROR(VLOOKUP(B35,選手!$G:$I,2,FALSE),"")</f>
        <v>関西大学</v>
      </c>
      <c r="D35" s="82">
        <f>IFERROR(VLOOKUP(B35,選手!$G:$I,3,FALSE),"")</f>
        <v>2</v>
      </c>
      <c r="E35" s="89">
        <f>IFERROR(VLOOKUP(B35,春関!$B:$D,3,FALSE),0)</f>
        <v>569.29999999999995</v>
      </c>
      <c r="F35" s="89">
        <f>IFERROR(VLOOKUP(B35,西日本!$B:$D,3,FALSE),0)</f>
        <v>561</v>
      </c>
      <c r="G35" s="89">
        <f>IFERROR(VLOOKUP(B35,選抜!$B:$D,3,FALSE),0)</f>
        <v>0</v>
      </c>
      <c r="H35" s="89">
        <f>IFERROR(VLOOKUP(B35,秋関!$B:$D,3,FALSE),0)</f>
        <v>548.9</v>
      </c>
      <c r="I35" s="89">
        <f>IFERROR(VLOOKUP(B35,インカレ!$B:$D,3,FALSE),0)</f>
        <v>0</v>
      </c>
      <c r="J35" s="91">
        <f>IFERROR(VLOOKUP(B35,新人戦!$B:$D,3,FALSE),0)</f>
        <v>0</v>
      </c>
      <c r="K35" s="89">
        <f t="shared" si="3"/>
        <v>1679.1999999999998</v>
      </c>
    </row>
    <row r="36" spans="1:11" x14ac:dyDescent="0.55000000000000004">
      <c r="A36" s="82">
        <f t="shared" si="2"/>
        <v>35</v>
      </c>
      <c r="B36" s="39" t="s">
        <v>195</v>
      </c>
      <c r="C36" s="82" t="str">
        <f>IFERROR(VLOOKUP(B36,選手!$G:$I,2,FALSE),"")</f>
        <v>関西学院大学</v>
      </c>
      <c r="D36" s="82">
        <f>IFERROR(VLOOKUP(B36,選手!$G:$I,3,FALSE),"")</f>
        <v>4</v>
      </c>
      <c r="E36" s="89">
        <f>IFERROR(VLOOKUP(B36,春関!$B:$D,3,FALSE),0)</f>
        <v>572.5</v>
      </c>
      <c r="F36" s="89">
        <f>IFERROR(VLOOKUP(B36,西日本!$B:$D,3,FALSE),0)</f>
        <v>568.6</v>
      </c>
      <c r="G36" s="89">
        <f>IFERROR(VLOOKUP(B36,選抜!$B:$D,3,FALSE),0)</f>
        <v>0</v>
      </c>
      <c r="H36" s="89">
        <f>IFERROR(VLOOKUP(B36,秋関!$B:$D,3,FALSE),0)</f>
        <v>536.79999999999995</v>
      </c>
      <c r="I36" s="89">
        <f>IFERROR(VLOOKUP(B36,インカレ!$B:$D,3,FALSE),0)</f>
        <v>0</v>
      </c>
      <c r="J36" s="91">
        <f>IFERROR(VLOOKUP(B36,新人戦!$B:$D,3,FALSE),0)</f>
        <v>0</v>
      </c>
      <c r="K36" s="89">
        <f t="shared" si="3"/>
        <v>1677.8999999999999</v>
      </c>
    </row>
    <row r="37" spans="1:11" x14ac:dyDescent="0.55000000000000004">
      <c r="A37" s="82">
        <f t="shared" si="2"/>
        <v>36</v>
      </c>
      <c r="B37" s="96" t="s">
        <v>98</v>
      </c>
      <c r="C37" s="82" t="str">
        <f>IFERROR(VLOOKUP(B37,選手!$G:$I,2,FALSE),"")</f>
        <v>関西大学</v>
      </c>
      <c r="D37" s="82">
        <f>IFERROR(VLOOKUP(B37,選手!$G:$I,3,FALSE),"")</f>
        <v>3</v>
      </c>
      <c r="E37" s="89">
        <f>IFERROR(VLOOKUP(B37,春関!$B:$D,3,FALSE),0)</f>
        <v>559.4</v>
      </c>
      <c r="F37" s="89">
        <f>IFERROR(VLOOKUP(B37,西日本!$B:$D,3,FALSE),0)</f>
        <v>554.90000000000009</v>
      </c>
      <c r="G37" s="89">
        <f>IFERROR(VLOOKUP(B37,選抜!$B:$D,3,FALSE),0)</f>
        <v>0</v>
      </c>
      <c r="H37" s="89">
        <f>IFERROR(VLOOKUP(B37,秋関!$B:$D,3,FALSE),0)</f>
        <v>559.29999999999995</v>
      </c>
      <c r="I37" s="89">
        <f>IFERROR(VLOOKUP(B37,インカレ!$B:$D,3,FALSE),0)</f>
        <v>0</v>
      </c>
      <c r="J37" s="91">
        <f>IFERROR(VLOOKUP(B37,新人戦!$B:$D,3,FALSE),0)</f>
        <v>0</v>
      </c>
      <c r="K37" s="89">
        <f t="shared" si="3"/>
        <v>1673.6</v>
      </c>
    </row>
    <row r="38" spans="1:11" x14ac:dyDescent="0.55000000000000004">
      <c r="A38" s="82">
        <f t="shared" si="2"/>
        <v>37</v>
      </c>
      <c r="B38" s="47" t="s">
        <v>104</v>
      </c>
      <c r="C38" s="82" t="str">
        <f>IFERROR(VLOOKUP(B38,選手!$G:$I,2,FALSE),"")</f>
        <v>関西大学</v>
      </c>
      <c r="D38" s="82">
        <f>IFERROR(VLOOKUP(B38,選手!$G:$I,3,FALSE),"")</f>
        <v>2</v>
      </c>
      <c r="E38" s="89">
        <f>IFERROR(VLOOKUP(B38,春関!$B:$D,3,FALSE),0)</f>
        <v>551.59999999999991</v>
      </c>
      <c r="F38" s="89">
        <f>IFERROR(VLOOKUP(B38,西日本!$B:$D,3,FALSE),0)</f>
        <v>559.29999999999995</v>
      </c>
      <c r="G38" s="89">
        <f>IFERROR(VLOOKUP(B38,選抜!$B:$D,3,FALSE),0)</f>
        <v>0</v>
      </c>
      <c r="H38" s="89">
        <f>IFERROR(VLOOKUP(B38,秋関!$B:$D,3,FALSE),0)</f>
        <v>562.10000000000014</v>
      </c>
      <c r="I38" s="89">
        <f>IFERROR(VLOOKUP(B38,インカレ!$B:$D,3,FALSE),0)</f>
        <v>0</v>
      </c>
      <c r="J38" s="91">
        <f>IFERROR(VLOOKUP(B38,新人戦!$B:$D,3,FALSE),0)</f>
        <v>0</v>
      </c>
      <c r="K38" s="89">
        <f t="shared" si="3"/>
        <v>1673</v>
      </c>
    </row>
    <row r="39" spans="1:11" x14ac:dyDescent="0.55000000000000004">
      <c r="A39" s="82">
        <f t="shared" si="2"/>
        <v>38</v>
      </c>
      <c r="B39" s="48" t="s">
        <v>108</v>
      </c>
      <c r="C39" s="82" t="str">
        <f>IFERROR(VLOOKUP(B39,選手!$G:$I,2,FALSE),"")</f>
        <v>関西学院大学</v>
      </c>
      <c r="D39" s="82">
        <f>IFERROR(VLOOKUP(B39,選手!$G:$I,3,FALSE),"")</f>
        <v>4</v>
      </c>
      <c r="E39" s="89">
        <f>IFERROR(VLOOKUP(B39,春関!$B:$D,3,FALSE),0)</f>
        <v>536.4</v>
      </c>
      <c r="F39" s="89">
        <f>IFERROR(VLOOKUP(B39,西日本!$B:$D,3,FALSE),0)</f>
        <v>562</v>
      </c>
      <c r="G39" s="89">
        <f>IFERROR(VLOOKUP(B39,選抜!$B:$D,3,FALSE),0)</f>
        <v>0</v>
      </c>
      <c r="H39" s="89">
        <f>IFERROR(VLOOKUP(B39,秋関!$B:$D,3,FALSE),0)</f>
        <v>568.79999999999995</v>
      </c>
      <c r="I39" s="89">
        <f>IFERROR(VLOOKUP(B39,インカレ!$B:$D,3,FALSE),0)</f>
        <v>0</v>
      </c>
      <c r="J39" s="91">
        <f>IFERROR(VLOOKUP(B39,新人戦!$B:$D,3,FALSE),0)</f>
        <v>0</v>
      </c>
      <c r="K39" s="89">
        <f t="shared" si="3"/>
        <v>1667.1999999999998</v>
      </c>
    </row>
    <row r="40" spans="1:11" x14ac:dyDescent="0.55000000000000004">
      <c r="A40" s="82">
        <f t="shared" si="2"/>
        <v>39</v>
      </c>
      <c r="B40" s="47" t="s">
        <v>94</v>
      </c>
      <c r="C40" s="82" t="str">
        <f>IFERROR(VLOOKUP(B40,選手!$G:$I,2,FALSE),"")</f>
        <v>京都大学</v>
      </c>
      <c r="D40" s="82">
        <f>IFERROR(VLOOKUP(B40,選手!$G:$I,3,FALSE),"")</f>
        <v>3</v>
      </c>
      <c r="E40" s="89">
        <f>IFERROR(VLOOKUP(B40,春関!$B:$D,3,FALSE),0)</f>
        <v>567.79999999999995</v>
      </c>
      <c r="F40" s="89">
        <f>IFERROR(VLOOKUP(B40,西日本!$B:$D,3,FALSE),0)</f>
        <v>552.79999999999995</v>
      </c>
      <c r="G40" s="89">
        <f>IFERROR(VLOOKUP(B40,選抜!$B:$D,3,FALSE),0)</f>
        <v>0</v>
      </c>
      <c r="H40" s="89">
        <f>IFERROR(VLOOKUP(B40,秋関!$B:$D,3,FALSE),0)</f>
        <v>531.9</v>
      </c>
      <c r="I40" s="89">
        <f>IFERROR(VLOOKUP(B40,インカレ!$B:$D,3,FALSE),0)</f>
        <v>0</v>
      </c>
      <c r="J40" s="91">
        <f>IFERROR(VLOOKUP(B40,新人戦!$B:$D,3,FALSE),0)</f>
        <v>0</v>
      </c>
      <c r="K40" s="89">
        <f t="shared" si="3"/>
        <v>1652.5</v>
      </c>
    </row>
    <row r="41" spans="1:11" x14ac:dyDescent="0.55000000000000004">
      <c r="A41" s="82">
        <f t="shared" si="2"/>
        <v>40</v>
      </c>
      <c r="B41" s="47" t="s">
        <v>417</v>
      </c>
      <c r="C41" s="82" t="str">
        <f>IFERROR(VLOOKUP(B41,選手!$G:$I,2,FALSE),"")</f>
        <v>立命館大学</v>
      </c>
      <c r="D41" s="82">
        <f>IFERROR(VLOOKUP(B41,選手!$G:$I,3,FALSE),"")</f>
        <v>4</v>
      </c>
      <c r="E41" s="89">
        <f>IFERROR(VLOOKUP(B41,春関!$B:$D,3,FALSE),0)</f>
        <v>564.79999999999995</v>
      </c>
      <c r="F41" s="89">
        <f>IFERROR(VLOOKUP(B41,西日本!$B:$D,3,FALSE),0)</f>
        <v>543.4</v>
      </c>
      <c r="G41" s="89">
        <f>IFERROR(VLOOKUP(B41,選抜!$B:$D,3,FALSE),0)</f>
        <v>0</v>
      </c>
      <c r="H41" s="89">
        <f>IFERROR(VLOOKUP(B41,秋関!$B:$D,3,FALSE),0)</f>
        <v>536.29999999999995</v>
      </c>
      <c r="I41" s="89">
        <f>IFERROR(VLOOKUP(B41,インカレ!$B:$D,3,FALSE),0)</f>
        <v>0</v>
      </c>
      <c r="J41" s="91">
        <f>IFERROR(VLOOKUP(B41,新人戦!$B:$D,3,FALSE),0)</f>
        <v>0</v>
      </c>
      <c r="K41" s="89">
        <f t="shared" si="3"/>
        <v>1644.4999999999998</v>
      </c>
    </row>
    <row r="42" spans="1:11" x14ac:dyDescent="0.55000000000000004">
      <c r="A42" s="82">
        <f t="shared" si="2"/>
        <v>41</v>
      </c>
      <c r="B42" s="47" t="s">
        <v>271</v>
      </c>
      <c r="C42" s="82" t="str">
        <f>IFERROR(VLOOKUP(B42,選手!$G:$I,2,FALSE),"")</f>
        <v>京都産業大学</v>
      </c>
      <c r="D42" s="82">
        <f>IFERROR(VLOOKUP(B42,選手!$G:$I,3,FALSE),"")</f>
        <v>2</v>
      </c>
      <c r="E42" s="89">
        <f>IFERROR(VLOOKUP(B42,春関!$B:$D,3,FALSE),0)</f>
        <v>552.20000000000005</v>
      </c>
      <c r="F42" s="89">
        <f>IFERROR(VLOOKUP(B42,西日本!$B:$D,3,FALSE),0)</f>
        <v>536.19999999999993</v>
      </c>
      <c r="G42" s="89">
        <f>IFERROR(VLOOKUP(B42,選抜!$B:$D,3,FALSE),0)</f>
        <v>0</v>
      </c>
      <c r="H42" s="89">
        <f>IFERROR(VLOOKUP(B42,秋関!$B:$D,3,FALSE),0)</f>
        <v>546.09999999999991</v>
      </c>
      <c r="I42" s="89">
        <f>IFERROR(VLOOKUP(B42,インカレ!$B:$D,3,FALSE),0)</f>
        <v>0</v>
      </c>
      <c r="J42" s="91">
        <f>IFERROR(VLOOKUP(B42,新人戦!$B:$D,3,FALSE),0)</f>
        <v>0</v>
      </c>
      <c r="K42" s="89">
        <f t="shared" si="3"/>
        <v>1634.5</v>
      </c>
    </row>
    <row r="43" spans="1:11" x14ac:dyDescent="0.55000000000000004">
      <c r="A43" s="82">
        <f t="shared" si="2"/>
        <v>42</v>
      </c>
      <c r="B43" s="47" t="s">
        <v>266</v>
      </c>
      <c r="C43" s="82" t="str">
        <f>IFERROR(VLOOKUP(B43,選手!$G:$I,2,FALSE),"")</f>
        <v>京都産業大学</v>
      </c>
      <c r="D43" s="82">
        <f>IFERROR(VLOOKUP(B43,選手!$G:$I,3,FALSE),"")</f>
        <v>3</v>
      </c>
      <c r="E43" s="89">
        <f>IFERROR(VLOOKUP(B43,春関!$B:$D,3,FALSE),0)</f>
        <v>554.29999999999995</v>
      </c>
      <c r="F43" s="89">
        <f>IFERROR(VLOOKUP(B43,西日本!$B:$D,3,FALSE),0)</f>
        <v>538.1</v>
      </c>
      <c r="G43" s="89">
        <f>IFERROR(VLOOKUP(B43,選抜!$B:$D,3,FALSE),0)</f>
        <v>0</v>
      </c>
      <c r="H43" s="89">
        <f>IFERROR(VLOOKUP(B43,秋関!$B:$D,3,FALSE),0)</f>
        <v>534.6</v>
      </c>
      <c r="I43" s="89">
        <f>IFERROR(VLOOKUP(B43,インカレ!$B:$D,3,FALSE),0)</f>
        <v>0</v>
      </c>
      <c r="J43" s="91">
        <f>IFERROR(VLOOKUP(B43,新人戦!$B:$D,3,FALSE),0)</f>
        <v>0</v>
      </c>
      <c r="K43" s="89">
        <f t="shared" si="3"/>
        <v>1627</v>
      </c>
    </row>
    <row r="44" spans="1:11" x14ac:dyDescent="0.55000000000000004">
      <c r="A44" s="82">
        <f t="shared" si="2"/>
        <v>43</v>
      </c>
      <c r="B44" s="47" t="s">
        <v>260</v>
      </c>
      <c r="C44" s="82" t="str">
        <f>IFERROR(VLOOKUP(B44,選手!$G:$I,2,FALSE),"")</f>
        <v>京都産業大学</v>
      </c>
      <c r="D44" s="82">
        <f>IFERROR(VLOOKUP(B44,選手!$G:$I,3,FALSE),"")</f>
        <v>4</v>
      </c>
      <c r="E44" s="89">
        <f>IFERROR(VLOOKUP(B44,春関!$B:$D,3,FALSE),0)</f>
        <v>535.20000000000005</v>
      </c>
      <c r="F44" s="89">
        <f>IFERROR(VLOOKUP(B44,西日本!$B:$D,3,FALSE),0)</f>
        <v>524</v>
      </c>
      <c r="G44" s="89">
        <f>IFERROR(VLOOKUP(B44,選抜!$B:$D,3,FALSE),0)</f>
        <v>0</v>
      </c>
      <c r="H44" s="89">
        <f>IFERROR(VLOOKUP(B44,秋関!$B:$D,3,FALSE),0)</f>
        <v>554.6</v>
      </c>
      <c r="I44" s="89">
        <f>IFERROR(VLOOKUP(B44,インカレ!$B:$D,3,FALSE),0)</f>
        <v>0</v>
      </c>
      <c r="J44" s="91">
        <f>IFERROR(VLOOKUP(B44,新人戦!$B:$D,3,FALSE),0)</f>
        <v>0</v>
      </c>
      <c r="K44" s="89">
        <f t="shared" si="3"/>
        <v>1613.8000000000002</v>
      </c>
    </row>
    <row r="45" spans="1:11" x14ac:dyDescent="0.55000000000000004">
      <c r="A45" s="82">
        <f t="shared" si="2"/>
        <v>44</v>
      </c>
      <c r="B45" s="47" t="s">
        <v>418</v>
      </c>
      <c r="C45" s="82" t="str">
        <f>IFERROR(VLOOKUP(B45,選手!$G:$I,2,FALSE),"")</f>
        <v>立命館大学</v>
      </c>
      <c r="D45" s="82">
        <f>IFERROR(VLOOKUP(B45,選手!$G:$I,3,FALSE),"")</f>
        <v>4</v>
      </c>
      <c r="E45" s="89">
        <f>IFERROR(VLOOKUP(B45,春関!$B:$D,3,FALSE),0)</f>
        <v>537.30000000000007</v>
      </c>
      <c r="F45" s="89">
        <f>IFERROR(VLOOKUP(B45,西日本!$B:$D,3,FALSE),0)</f>
        <v>532.4</v>
      </c>
      <c r="G45" s="89">
        <f>IFERROR(VLOOKUP(B45,選抜!$B:$D,3,FALSE),0)</f>
        <v>0</v>
      </c>
      <c r="H45" s="89">
        <f>IFERROR(VLOOKUP(B45,秋関!$B:$D,3,FALSE),0)</f>
        <v>519</v>
      </c>
      <c r="I45" s="89">
        <f>IFERROR(VLOOKUP(B45,インカレ!$B:$D,3,FALSE),0)</f>
        <v>0</v>
      </c>
      <c r="J45" s="91">
        <f>IFERROR(VLOOKUP(B45,新人戦!$B:$D,3,FALSE),0)</f>
        <v>0</v>
      </c>
      <c r="K45" s="89">
        <f t="shared" si="3"/>
        <v>1588.7</v>
      </c>
    </row>
    <row r="46" spans="1:11" x14ac:dyDescent="0.55000000000000004">
      <c r="A46" s="82">
        <f t="shared" si="2"/>
        <v>45</v>
      </c>
      <c r="B46" s="47" t="s">
        <v>111</v>
      </c>
      <c r="C46" s="82" t="str">
        <f>IFERROR(VLOOKUP(B46,選手!$G:$I,2,FALSE),"")</f>
        <v>京都大学</v>
      </c>
      <c r="D46" s="82">
        <f>IFERROR(VLOOKUP(B46,選手!$G:$I,3,FALSE),"")</f>
        <v>2</v>
      </c>
      <c r="E46" s="89">
        <f>IFERROR(VLOOKUP(B46,春関!$B:$D,3,FALSE),0)</f>
        <v>524.1</v>
      </c>
      <c r="F46" s="89">
        <f>IFERROR(VLOOKUP(B46,西日本!$B:$D,3,FALSE),0)</f>
        <v>525.09999999999991</v>
      </c>
      <c r="G46" s="89">
        <f>IFERROR(VLOOKUP(B46,選抜!$B:$D,3,FALSE),0)</f>
        <v>0</v>
      </c>
      <c r="H46" s="89">
        <f>IFERROR(VLOOKUP(B46,秋関!$B:$D,3,FALSE),0)</f>
        <v>513</v>
      </c>
      <c r="I46" s="89">
        <f>IFERROR(VLOOKUP(B46,インカレ!$B:$D,3,FALSE),0)</f>
        <v>0</v>
      </c>
      <c r="J46" s="91">
        <f>IFERROR(VLOOKUP(B46,新人戦!$B:$D,3,FALSE),0)</f>
        <v>0</v>
      </c>
      <c r="K46" s="89">
        <f t="shared" si="3"/>
        <v>1562.1999999999998</v>
      </c>
    </row>
    <row r="47" spans="1:11" x14ac:dyDescent="0.55000000000000004">
      <c r="A47" s="82">
        <f t="shared" si="2"/>
        <v>46</v>
      </c>
      <c r="B47" s="47" t="s">
        <v>306</v>
      </c>
      <c r="C47" s="82" t="str">
        <f>IFERROR(VLOOKUP(B47,選手!$G:$I,2,FALSE),"")</f>
        <v>京都大学</v>
      </c>
      <c r="D47" s="82">
        <f>IFERROR(VLOOKUP(B47,選手!$G:$I,3,FALSE),"")</f>
        <v>2</v>
      </c>
      <c r="E47" s="89">
        <f>IFERROR(VLOOKUP(B47,春関!$B:$D,3,FALSE),0)</f>
        <v>481.2</v>
      </c>
      <c r="F47" s="89">
        <f>IFERROR(VLOOKUP(B47,西日本!$B:$D,3,FALSE),0)</f>
        <v>560.4</v>
      </c>
      <c r="G47" s="89">
        <f>IFERROR(VLOOKUP(B47,選抜!$B:$D,3,FALSE),0)</f>
        <v>0</v>
      </c>
      <c r="H47" s="89">
        <f>IFERROR(VLOOKUP(B47,秋関!$B:$D,3,FALSE),0)</f>
        <v>512.90000000000009</v>
      </c>
      <c r="I47" s="89">
        <f>IFERROR(VLOOKUP(B47,インカレ!$B:$D,3,FALSE),0)</f>
        <v>0</v>
      </c>
      <c r="J47" s="91">
        <f>IFERROR(VLOOKUP(B47,新人戦!$B:$D,3,FALSE),0)</f>
        <v>0</v>
      </c>
      <c r="K47" s="89">
        <f t="shared" si="3"/>
        <v>1554.5000000000002</v>
      </c>
    </row>
    <row r="48" spans="1:11" x14ac:dyDescent="0.55000000000000004">
      <c r="A48" s="82">
        <f t="shared" si="2"/>
        <v>47</v>
      </c>
      <c r="B48" s="47" t="s">
        <v>112</v>
      </c>
      <c r="C48" s="82" t="str">
        <f>IFERROR(VLOOKUP(B48,選手!$G:$I,2,FALSE),"")</f>
        <v>近畿大学</v>
      </c>
      <c r="D48" s="82">
        <f>IFERROR(VLOOKUP(B48,選手!$G:$I,3,FALSE),"")</f>
        <v>4</v>
      </c>
      <c r="E48" s="89">
        <f>IFERROR(VLOOKUP(B48,春関!$B:$D,3,FALSE),0)</f>
        <v>510.6</v>
      </c>
      <c r="F48" s="89">
        <f>IFERROR(VLOOKUP(B48,西日本!$B:$D,3,FALSE),0)</f>
        <v>537.1</v>
      </c>
      <c r="G48" s="89">
        <f>IFERROR(VLOOKUP(B48,選抜!$B:$D,3,FALSE),0)</f>
        <v>0</v>
      </c>
      <c r="H48" s="89">
        <f>IFERROR(VLOOKUP(B48,秋関!$B:$D,3,FALSE),0)</f>
        <v>506.30000000000007</v>
      </c>
      <c r="I48" s="89">
        <f>IFERROR(VLOOKUP(B48,インカレ!$B:$D,3,FALSE),0)</f>
        <v>0</v>
      </c>
      <c r="J48" s="91">
        <f>IFERROR(VLOOKUP(B48,新人戦!$B:$D,3,FALSE),0)</f>
        <v>0</v>
      </c>
      <c r="K48" s="89">
        <f t="shared" si="3"/>
        <v>1554</v>
      </c>
    </row>
    <row r="49" spans="1:11" x14ac:dyDescent="0.55000000000000004">
      <c r="A49" s="82">
        <f t="shared" si="2"/>
        <v>48</v>
      </c>
      <c r="B49" s="47" t="s">
        <v>425</v>
      </c>
      <c r="C49" s="82" t="str">
        <f>IFERROR(VLOOKUP(B49,選手!$G:$I,2,FALSE),"")</f>
        <v>立命館大学</v>
      </c>
      <c r="D49" s="82">
        <f>IFERROR(VLOOKUP(B49,選手!$G:$I,3,FALSE),"")</f>
        <v>2</v>
      </c>
      <c r="E49" s="89">
        <f>IFERROR(VLOOKUP(B49,春関!$B:$D,3,FALSE),0)</f>
        <v>494.50000000000006</v>
      </c>
      <c r="F49" s="89">
        <f>IFERROR(VLOOKUP(B49,西日本!$B:$D,3,FALSE),0)</f>
        <v>514.5</v>
      </c>
      <c r="G49" s="89">
        <f>IFERROR(VLOOKUP(B49,選抜!$B:$D,3,FALSE),0)</f>
        <v>0</v>
      </c>
      <c r="H49" s="89">
        <f>IFERROR(VLOOKUP(B49,秋関!$B:$D,3,FALSE),0)</f>
        <v>484.5</v>
      </c>
      <c r="I49" s="89">
        <f>IFERROR(VLOOKUP(B49,インカレ!$B:$D,3,FALSE),0)</f>
        <v>0</v>
      </c>
      <c r="J49" s="91">
        <f>IFERROR(VLOOKUP(B49,新人戦!$B:$D,3,FALSE),0)</f>
        <v>0</v>
      </c>
      <c r="K49" s="89">
        <f t="shared" si="3"/>
        <v>1493.5</v>
      </c>
    </row>
    <row r="50" spans="1:11" x14ac:dyDescent="0.55000000000000004">
      <c r="A50" s="82">
        <f t="shared" si="2"/>
        <v>49</v>
      </c>
      <c r="B50" s="49" t="s">
        <v>268</v>
      </c>
      <c r="C50" s="82" t="str">
        <f>IFERROR(VLOOKUP(B50,選手!$G:$I,2,FALSE),"")</f>
        <v>京都産業大学</v>
      </c>
      <c r="D50" s="82">
        <f>IFERROR(VLOOKUP(B50,選手!$G:$I,3,FALSE),"")</f>
        <v>2</v>
      </c>
      <c r="E50" s="89">
        <f>IFERROR(VLOOKUP(B50,春関!$B:$D,3,FALSE),0)</f>
        <v>420.7</v>
      </c>
      <c r="F50" s="89">
        <f>IFERROR(VLOOKUP(B50,西日本!$B:$D,3,FALSE),0)</f>
        <v>426.79999999999995</v>
      </c>
      <c r="G50" s="89">
        <f>IFERROR(VLOOKUP(B50,選抜!$B:$D,3,FALSE),0)</f>
        <v>0</v>
      </c>
      <c r="H50" s="89">
        <f>IFERROR(VLOOKUP(B50,秋関!$B:$D,3,FALSE),0)</f>
        <v>490.80000000000007</v>
      </c>
      <c r="I50" s="89">
        <f>IFERROR(VLOOKUP(B50,インカレ!$B:$D,3,FALSE),0)</f>
        <v>0</v>
      </c>
      <c r="J50" s="91">
        <f>IFERROR(VLOOKUP(B50,新人戦!$B:$D,3,FALSE),0)</f>
        <v>0</v>
      </c>
      <c r="K50" s="89">
        <f t="shared" si="3"/>
        <v>1338.3</v>
      </c>
    </row>
    <row r="51" spans="1:11" x14ac:dyDescent="0.55000000000000004">
      <c r="A51" s="82">
        <f t="shared" si="2"/>
        <v>50</v>
      </c>
      <c r="B51" s="49" t="s">
        <v>370</v>
      </c>
      <c r="C51" s="82" t="str">
        <f>IFERROR(VLOOKUP(B51,選手!$G:$I,2,FALSE),"")</f>
        <v>大阪産業大学</v>
      </c>
      <c r="D51" s="82">
        <f>IFERROR(VLOOKUP(B51,選手!$G:$I,3,FALSE),"")</f>
        <v>3</v>
      </c>
      <c r="E51" s="89">
        <f>IFERROR(VLOOKUP(B51,春関!$B:$D,3,FALSE),0)</f>
        <v>0</v>
      </c>
      <c r="F51" s="89">
        <f>IFERROR(VLOOKUP(B51,西日本!$B:$D,3,FALSE),0)</f>
        <v>592.30000000000007</v>
      </c>
      <c r="G51" s="89">
        <f>IFERROR(VLOOKUP(B51,選抜!$B:$D,3,FALSE),0)</f>
        <v>0</v>
      </c>
      <c r="H51" s="89">
        <f>IFERROR(VLOOKUP(B51,秋関!$B:$D,3,FALSE),0)</f>
        <v>590.6</v>
      </c>
      <c r="I51" s="89">
        <f>IFERROR(VLOOKUP(B51,インカレ!$B:$D,3,FALSE),0)</f>
        <v>0</v>
      </c>
      <c r="J51" s="91">
        <f>IFERROR(VLOOKUP(B51,新人戦!$B:$D,3,FALSE),0)</f>
        <v>0</v>
      </c>
      <c r="K51" s="89">
        <f t="shared" si="3"/>
        <v>1182.9000000000001</v>
      </c>
    </row>
    <row r="52" spans="1:11" x14ac:dyDescent="0.55000000000000004">
      <c r="A52" s="82">
        <f t="shared" si="2"/>
        <v>51</v>
      </c>
      <c r="B52" s="52" t="s">
        <v>100</v>
      </c>
      <c r="C52" s="82" t="str">
        <f>IFERROR(VLOOKUP(B52,選手!$G:$I,2,FALSE),"")</f>
        <v>関西大学</v>
      </c>
      <c r="D52" s="82">
        <f>IFERROR(VLOOKUP(B52,選手!$G:$I,3,FALSE),"")</f>
        <v>3</v>
      </c>
      <c r="E52" s="89">
        <f>IFERROR(VLOOKUP(B52,春関!$B:$D,3,FALSE),0)</f>
        <v>557.90000000000009</v>
      </c>
      <c r="F52" s="89">
        <f>IFERROR(VLOOKUP(B52,西日本!$B:$D,3,FALSE),0)</f>
        <v>575.1</v>
      </c>
      <c r="G52" s="89">
        <f>IFERROR(VLOOKUP(B52,選抜!$B:$D,3,FALSE),0)</f>
        <v>0</v>
      </c>
      <c r="H52" s="89" t="str">
        <f>IFERROR(VLOOKUP(B52,秋関!$B:$D,3,FALSE),0)</f>
        <v/>
      </c>
      <c r="I52" s="89">
        <f>IFERROR(VLOOKUP(B52,インカレ!$B:$D,3,FALSE),0)</f>
        <v>0</v>
      </c>
      <c r="J52" s="91">
        <f>IFERROR(VLOOKUP(B52,新人戦!$B:$D,3,FALSE),0)</f>
        <v>0</v>
      </c>
      <c r="K52" s="89">
        <f t="shared" si="3"/>
        <v>1133</v>
      </c>
    </row>
    <row r="53" spans="1:11" x14ac:dyDescent="0.55000000000000004">
      <c r="A53" s="82">
        <f t="shared" si="2"/>
        <v>52</v>
      </c>
      <c r="B53" s="49" t="s">
        <v>96</v>
      </c>
      <c r="C53" s="82" t="str">
        <f>IFERROR(VLOOKUP(B53,選手!$G:$I,2,FALSE),"")</f>
        <v>大阪大学</v>
      </c>
      <c r="D53" s="82">
        <f>IFERROR(VLOOKUP(B53,選手!$G:$I,3,FALSE),"")</f>
        <v>4</v>
      </c>
      <c r="E53" s="89">
        <f>IFERROR(VLOOKUP(B53,春関!$B:$D,3,FALSE),0)</f>
        <v>563.30000000000007</v>
      </c>
      <c r="F53" s="89">
        <f>IFERROR(VLOOKUP(B53,西日本!$B:$D,3,FALSE),0)</f>
        <v>561.79999999999995</v>
      </c>
      <c r="G53" s="89">
        <f>IFERROR(VLOOKUP(B53,選抜!$B:$D,3,FALSE),0)</f>
        <v>0</v>
      </c>
      <c r="H53" s="89">
        <f>IFERROR(VLOOKUP(B53,秋関!$B:$D,3,FALSE),0)</f>
        <v>0</v>
      </c>
      <c r="I53" s="89">
        <f>IFERROR(VLOOKUP(B53,インカレ!$B:$D,3,FALSE),0)</f>
        <v>0</v>
      </c>
      <c r="J53" s="91">
        <f>IFERROR(VLOOKUP(B53,新人戦!$B:$D,3,FALSE),0)</f>
        <v>0</v>
      </c>
      <c r="K53" s="89">
        <f t="shared" si="3"/>
        <v>1125.0999999999999</v>
      </c>
    </row>
    <row r="54" spans="1:11" x14ac:dyDescent="0.55000000000000004">
      <c r="A54" s="82">
        <f t="shared" si="2"/>
        <v>53</v>
      </c>
      <c r="B54" s="49" t="s">
        <v>463</v>
      </c>
      <c r="C54" s="82" t="str">
        <f>IFERROR(VLOOKUP(B54,選手!$G:$I,2,FALSE),"")</f>
        <v>甲南大学</v>
      </c>
      <c r="D54" s="82">
        <f>IFERROR(VLOOKUP(B54,選手!$G:$I,3,FALSE),"")</f>
        <v>3</v>
      </c>
      <c r="E54" s="89">
        <f>IFERROR(VLOOKUP(B54,春関!$B:$D,3,FALSE),0)</f>
        <v>0</v>
      </c>
      <c r="F54" s="89">
        <f>IFERROR(VLOOKUP(B54,西日本!$B:$D,3,FALSE),0)</f>
        <v>558.5</v>
      </c>
      <c r="G54" s="89">
        <f>IFERROR(VLOOKUP(B54,選抜!$B:$D,3,FALSE),0)</f>
        <v>0</v>
      </c>
      <c r="H54" s="89">
        <f>IFERROR(VLOOKUP(B54,秋関!$B:$D,3,FALSE),0)</f>
        <v>550.79999999999995</v>
      </c>
      <c r="I54" s="89">
        <f>IFERROR(VLOOKUP(B54,インカレ!$B:$D,3,FALSE),0)</f>
        <v>0</v>
      </c>
      <c r="J54" s="91">
        <f>IFERROR(VLOOKUP(B54,新人戦!$B:$D,3,FALSE),0)</f>
        <v>0</v>
      </c>
      <c r="K54" s="89">
        <f t="shared" si="3"/>
        <v>1109.3</v>
      </c>
    </row>
    <row r="55" spans="1:11" x14ac:dyDescent="0.55000000000000004">
      <c r="A55" s="82">
        <f t="shared" si="2"/>
        <v>54</v>
      </c>
      <c r="B55" s="49" t="s">
        <v>59</v>
      </c>
      <c r="C55" s="82" t="str">
        <f>IFERROR(VLOOKUP(B55,選手!$G:$I,2,FALSE),"")</f>
        <v>京都大学</v>
      </c>
      <c r="D55" s="82">
        <f>IFERROR(VLOOKUP(B55,選手!$G:$I,3,FALSE),"")</f>
        <v>2</v>
      </c>
      <c r="E55" s="89" t="str">
        <f>IFERROR(VLOOKUP(B55,春関!$B:$D,3,FALSE),0)</f>
        <v/>
      </c>
      <c r="F55" s="89">
        <f>IFERROR(VLOOKUP(B55,西日本!$B:$D,3,FALSE),0)</f>
        <v>553.29999999999995</v>
      </c>
      <c r="G55" s="89">
        <f>IFERROR(VLOOKUP(B55,選抜!$B:$D,3,FALSE),0)</f>
        <v>0</v>
      </c>
      <c r="H55" s="89">
        <f>IFERROR(VLOOKUP(B55,秋関!$B:$D,3,FALSE),0)</f>
        <v>552.9</v>
      </c>
      <c r="I55" s="89">
        <f>IFERROR(VLOOKUP(B55,インカレ!$B:$D,3,FALSE),0)</f>
        <v>0</v>
      </c>
      <c r="J55" s="91">
        <f>IFERROR(VLOOKUP(B55,新人戦!$B:$D,3,FALSE),0)</f>
        <v>0</v>
      </c>
      <c r="K55" s="89">
        <f t="shared" si="3"/>
        <v>1106.1999999999998</v>
      </c>
    </row>
    <row r="56" spans="1:11" x14ac:dyDescent="0.55000000000000004">
      <c r="A56" s="82">
        <f t="shared" si="2"/>
        <v>55</v>
      </c>
      <c r="B56" s="49" t="s">
        <v>106</v>
      </c>
      <c r="C56" s="82" t="str">
        <f>IFERROR(VLOOKUP(B56,選手!$G:$I,2,FALSE),"")</f>
        <v>大阪大学</v>
      </c>
      <c r="D56" s="82">
        <f>IFERROR(VLOOKUP(B56,選手!$G:$I,3,FALSE),"")</f>
        <v>3</v>
      </c>
      <c r="E56" s="89">
        <f>IFERROR(VLOOKUP(B56,春関!$B:$D,3,FALSE),0)</f>
        <v>545</v>
      </c>
      <c r="F56" s="89">
        <f>IFERROR(VLOOKUP(B56,西日本!$B:$D,3,FALSE),0)</f>
        <v>0</v>
      </c>
      <c r="G56" s="89">
        <f>IFERROR(VLOOKUP(B56,選抜!$B:$D,3,FALSE),0)</f>
        <v>0</v>
      </c>
      <c r="H56" s="89">
        <f>IFERROR(VLOOKUP(B56,秋関!$B:$D,3,FALSE),0)</f>
        <v>538.9</v>
      </c>
      <c r="I56" s="89">
        <f>IFERROR(VLOOKUP(B56,インカレ!$B:$D,3,FALSE),0)</f>
        <v>0</v>
      </c>
      <c r="J56" s="91">
        <f>IFERROR(VLOOKUP(B56,新人戦!$B:$D,3,FALSE),0)</f>
        <v>0</v>
      </c>
      <c r="K56" s="89">
        <f t="shared" si="3"/>
        <v>1083.9000000000001</v>
      </c>
    </row>
    <row r="57" spans="1:11" x14ac:dyDescent="0.55000000000000004">
      <c r="A57" s="82">
        <f t="shared" si="2"/>
        <v>56</v>
      </c>
      <c r="B57" s="52" t="s">
        <v>197</v>
      </c>
      <c r="C57" s="82" t="str">
        <f>IFERROR(VLOOKUP(B57,選手!$G:$I,2,FALSE),"")</f>
        <v>関西学院大学</v>
      </c>
      <c r="D57" s="82">
        <f>IFERROR(VLOOKUP(B57,選手!$G:$I,3,FALSE),"")</f>
        <v>4</v>
      </c>
      <c r="E57" s="89">
        <f>IFERROR(VLOOKUP(B57,春関!$B:$D,3,FALSE),0)</f>
        <v>525.69999999999993</v>
      </c>
      <c r="F57" s="89">
        <f>IFERROR(VLOOKUP(B57,西日本!$B:$D,3,FALSE),0)</f>
        <v>0</v>
      </c>
      <c r="G57" s="89">
        <f>IFERROR(VLOOKUP(B57,選抜!$B:$D,3,FALSE),0)</f>
        <v>0</v>
      </c>
      <c r="H57" s="89">
        <f>IFERROR(VLOOKUP(B57,秋関!$B:$D,3,FALSE),0)</f>
        <v>557.9</v>
      </c>
      <c r="I57" s="89">
        <f>IFERROR(VLOOKUP(B57,インカレ!$B:$D,3,FALSE),0)</f>
        <v>0</v>
      </c>
      <c r="J57" s="91">
        <f>IFERROR(VLOOKUP(B57,新人戦!$B:$D,3,FALSE),0)</f>
        <v>0</v>
      </c>
      <c r="K57" s="89">
        <f t="shared" si="3"/>
        <v>1083.5999999999999</v>
      </c>
    </row>
    <row r="58" spans="1:11" x14ac:dyDescent="0.55000000000000004">
      <c r="A58" s="82">
        <f t="shared" si="2"/>
        <v>57</v>
      </c>
      <c r="B58" s="101" t="s">
        <v>648</v>
      </c>
      <c r="C58" s="82" t="str">
        <f>IFERROR(VLOOKUP(B58,選手!$G:$I,2,FALSE),"")</f>
        <v>神戸大学</v>
      </c>
      <c r="D58" s="82">
        <f>IFERROR(VLOOKUP(B58,選手!$G:$I,3,FALSE),"")</f>
        <v>4</v>
      </c>
      <c r="E58" s="89">
        <f>IFERROR(VLOOKUP(B58,春関!$B:$D,3,FALSE),0)</f>
        <v>538.29999999999995</v>
      </c>
      <c r="F58" s="89">
        <f>IFERROR(VLOOKUP(B58,西日本!$B:$D,3,FALSE),0)</f>
        <v>0</v>
      </c>
      <c r="G58" s="89">
        <f>IFERROR(VLOOKUP(B58,選抜!$B:$D,3,FALSE),0)</f>
        <v>0</v>
      </c>
      <c r="H58" s="89">
        <f>IFERROR(VLOOKUP(B58,秋関!$B:$D,3,FALSE),0)</f>
        <v>509.1</v>
      </c>
      <c r="I58" s="89">
        <f>IFERROR(VLOOKUP(B58,インカレ!$B:$D,3,FALSE),0)</f>
        <v>0</v>
      </c>
      <c r="J58" s="91">
        <f>IFERROR(VLOOKUP(B58,新人戦!$B:$D,3,FALSE),0)</f>
        <v>0</v>
      </c>
      <c r="K58" s="89">
        <f t="shared" si="3"/>
        <v>1047.4000000000001</v>
      </c>
    </row>
    <row r="59" spans="1:11" x14ac:dyDescent="0.55000000000000004">
      <c r="A59" s="82">
        <f t="shared" si="2"/>
        <v>58</v>
      </c>
      <c r="B59" s="49" t="s">
        <v>261</v>
      </c>
      <c r="C59" s="82" t="str">
        <f>IFERROR(VLOOKUP(B59,選手!$G:$I,2,FALSE),"")</f>
        <v>京都産業大学</v>
      </c>
      <c r="D59" s="82">
        <f>IFERROR(VLOOKUP(B59,選手!$G:$I,3,FALSE),"")</f>
        <v>4</v>
      </c>
      <c r="E59" s="89">
        <f>IFERROR(VLOOKUP(B59,春関!$B:$D,3,FALSE),0)</f>
        <v>552.9</v>
      </c>
      <c r="F59" s="89">
        <f>IFERROR(VLOOKUP(B59,西日本!$B:$D,3,FALSE),0)</f>
        <v>481.20000000000005</v>
      </c>
      <c r="G59" s="89">
        <f>IFERROR(VLOOKUP(B59,選抜!$B:$D,3,FALSE),0)</f>
        <v>0</v>
      </c>
      <c r="H59" s="89" t="str">
        <f>IFERROR(VLOOKUP(B59,秋関!$B:$D,3,FALSE),0)</f>
        <v/>
      </c>
      <c r="I59" s="89">
        <f>IFERROR(VLOOKUP(B59,インカレ!$B:$D,3,FALSE),0)</f>
        <v>0</v>
      </c>
      <c r="J59" s="91">
        <f>IFERROR(VLOOKUP(B59,新人戦!$B:$D,3,FALSE),0)</f>
        <v>0</v>
      </c>
      <c r="K59" s="89">
        <f t="shared" si="3"/>
        <v>1034.0999999999999</v>
      </c>
    </row>
    <row r="60" spans="1:11" x14ac:dyDescent="0.55000000000000004">
      <c r="A60" s="82">
        <f t="shared" si="2"/>
        <v>59</v>
      </c>
      <c r="B60" s="49" t="s">
        <v>114</v>
      </c>
      <c r="C60" s="82" t="str">
        <f>IFERROR(VLOOKUP(B60,選手!$G:$I,2,FALSE),"")</f>
        <v>大阪大学</v>
      </c>
      <c r="D60" s="82">
        <f>IFERROR(VLOOKUP(B60,選手!$G:$I,3,FALSE),"")</f>
        <v>3</v>
      </c>
      <c r="E60" s="89">
        <f>IFERROR(VLOOKUP(B60,春関!$B:$D,3,FALSE),0)</f>
        <v>498.6</v>
      </c>
      <c r="F60" s="89">
        <f>IFERROR(VLOOKUP(B60,西日本!$B:$D,3,FALSE),0)</f>
        <v>0</v>
      </c>
      <c r="G60" s="89">
        <f>IFERROR(VLOOKUP(B60,選抜!$B:$D,3,FALSE),0)</f>
        <v>0</v>
      </c>
      <c r="H60" s="89">
        <f>IFERROR(VLOOKUP(B60,秋関!$B:$D,3,FALSE),0)</f>
        <v>523.20000000000005</v>
      </c>
      <c r="I60" s="89">
        <f>IFERROR(VLOOKUP(B60,インカレ!$B:$D,3,FALSE),0)</f>
        <v>0</v>
      </c>
      <c r="J60" s="91">
        <f>IFERROR(VLOOKUP(B60,新人戦!$B:$D,3,FALSE),0)</f>
        <v>0</v>
      </c>
      <c r="K60" s="89">
        <f t="shared" si="3"/>
        <v>1021.8000000000001</v>
      </c>
    </row>
    <row r="61" spans="1:11" x14ac:dyDescent="0.55000000000000004">
      <c r="A61" s="82">
        <f t="shared" si="2"/>
        <v>60</v>
      </c>
      <c r="B61" s="49" t="s">
        <v>117</v>
      </c>
      <c r="C61" s="82" t="str">
        <f>IFERROR(VLOOKUP(B61,選手!$G:$I,2,FALSE),"")</f>
        <v>大阪大学</v>
      </c>
      <c r="D61" s="82">
        <f>IFERROR(VLOOKUP(B61,選手!$G:$I,3,FALSE),"")</f>
        <v>3</v>
      </c>
      <c r="E61" s="89">
        <f>IFERROR(VLOOKUP(B61,春関!$B:$D,3,FALSE),0)</f>
        <v>485.50000000000006</v>
      </c>
      <c r="F61" s="89">
        <f>IFERROR(VLOOKUP(B61,西日本!$B:$D,3,FALSE),0)</f>
        <v>507.90000000000003</v>
      </c>
      <c r="G61" s="89">
        <f>IFERROR(VLOOKUP(B61,選抜!$B:$D,3,FALSE),0)</f>
        <v>0</v>
      </c>
      <c r="H61" s="89">
        <f>IFERROR(VLOOKUP(B61,秋関!$B:$D,3,FALSE),0)</f>
        <v>0</v>
      </c>
      <c r="I61" s="89">
        <f>IFERROR(VLOOKUP(B61,インカレ!$B:$D,3,FALSE),0)</f>
        <v>0</v>
      </c>
      <c r="J61" s="91">
        <f>IFERROR(VLOOKUP(B61,新人戦!$B:$D,3,FALSE),0)</f>
        <v>0</v>
      </c>
      <c r="K61" s="89">
        <f t="shared" si="3"/>
        <v>993.40000000000009</v>
      </c>
    </row>
    <row r="62" spans="1:11" x14ac:dyDescent="0.55000000000000004">
      <c r="A62" s="82">
        <f t="shared" si="2"/>
        <v>61</v>
      </c>
      <c r="B62" s="49" t="s">
        <v>118</v>
      </c>
      <c r="C62" s="82" t="str">
        <f>IFERROR(VLOOKUP(B62,選手!$G:$I,2,FALSE),"")</f>
        <v>大阪大学</v>
      </c>
      <c r="D62" s="82">
        <f>IFERROR(VLOOKUP(B62,選手!$G:$I,3,FALSE),"")</f>
        <v>2</v>
      </c>
      <c r="E62" s="89">
        <f>IFERROR(VLOOKUP(B62,春関!$B:$D,3,FALSE),0)</f>
        <v>481.9</v>
      </c>
      <c r="F62" s="89">
        <f>IFERROR(VLOOKUP(B62,西日本!$B:$D,3,FALSE),0)</f>
        <v>491.5</v>
      </c>
      <c r="G62" s="89">
        <f>IFERROR(VLOOKUP(B62,選抜!$B:$D,3,FALSE),0)</f>
        <v>0</v>
      </c>
      <c r="H62" s="89">
        <f>IFERROR(VLOOKUP(B62,秋関!$B:$D,3,FALSE),0)</f>
        <v>0</v>
      </c>
      <c r="I62" s="89">
        <f>IFERROR(VLOOKUP(B62,インカレ!$B:$D,3,FALSE),0)</f>
        <v>0</v>
      </c>
      <c r="J62" s="91">
        <f>IFERROR(VLOOKUP(B62,新人戦!$B:$D,3,FALSE),0)</f>
        <v>0</v>
      </c>
      <c r="K62" s="89">
        <f t="shared" si="3"/>
        <v>973.4</v>
      </c>
    </row>
    <row r="63" spans="1:11" x14ac:dyDescent="0.55000000000000004">
      <c r="A63" s="82">
        <f t="shared" si="2"/>
        <v>62</v>
      </c>
      <c r="B63" s="49" t="s">
        <v>267</v>
      </c>
      <c r="C63" s="82" t="str">
        <f>IFERROR(VLOOKUP(B63,選手!$G:$I,2,FALSE),"")</f>
        <v>京都産業大学</v>
      </c>
      <c r="D63" s="82">
        <f>IFERROR(VLOOKUP(B63,選手!$G:$I,3,FALSE),"")</f>
        <v>3</v>
      </c>
      <c r="E63" s="89">
        <f>IFERROR(VLOOKUP(B63,春関!$B:$D,3,FALSE),0)</f>
        <v>480.90000000000003</v>
      </c>
      <c r="F63" s="89">
        <f>IFERROR(VLOOKUP(B63,西日本!$B:$D,3,FALSE),0)</f>
        <v>0</v>
      </c>
      <c r="G63" s="89">
        <f>IFERROR(VLOOKUP(B63,選抜!$B:$D,3,FALSE),0)</f>
        <v>0</v>
      </c>
      <c r="H63" s="89">
        <f>IFERROR(VLOOKUP(B63,秋関!$B:$D,3,FALSE),0)</f>
        <v>486.5</v>
      </c>
      <c r="I63" s="89">
        <f>IFERROR(VLOOKUP(B63,インカレ!$B:$D,3,FALSE),0)</f>
        <v>0</v>
      </c>
      <c r="J63" s="91">
        <f>IFERROR(VLOOKUP(B63,新人戦!$B:$D,3,FALSE),0)</f>
        <v>0</v>
      </c>
      <c r="K63" s="89">
        <f t="shared" si="3"/>
        <v>967.40000000000009</v>
      </c>
    </row>
    <row r="64" spans="1:11" x14ac:dyDescent="0.55000000000000004">
      <c r="A64" s="82">
        <f t="shared" si="2"/>
        <v>63</v>
      </c>
      <c r="B64" s="49" t="s">
        <v>113</v>
      </c>
      <c r="C64" s="82" t="str">
        <f>IFERROR(VLOOKUP(B64,選手!$G:$I,2,FALSE),"")</f>
        <v>大阪大学</v>
      </c>
      <c r="D64" s="82">
        <f>IFERROR(VLOOKUP(B64,選手!$G:$I,3,FALSE),"")</f>
        <v>3</v>
      </c>
      <c r="E64" s="89">
        <f>IFERROR(VLOOKUP(B64,春関!$B:$D,3,FALSE),0)</f>
        <v>504.7</v>
      </c>
      <c r="F64" s="89">
        <f>IFERROR(VLOOKUP(B64,西日本!$B:$D,3,FALSE),0)</f>
        <v>0</v>
      </c>
      <c r="G64" s="89">
        <f>IFERROR(VLOOKUP(B64,選抜!$B:$D,3,FALSE),0)</f>
        <v>0</v>
      </c>
      <c r="H64" s="89">
        <f>IFERROR(VLOOKUP(B64,秋関!$B:$D,3,FALSE),0)</f>
        <v>211</v>
      </c>
      <c r="I64" s="89">
        <f>IFERROR(VLOOKUP(B64,インカレ!$B:$D,3,FALSE),0)</f>
        <v>0</v>
      </c>
      <c r="J64" s="91">
        <f>IFERROR(VLOOKUP(B64,新人戦!$B:$D,3,FALSE),0)</f>
        <v>0</v>
      </c>
      <c r="K64" s="89">
        <f t="shared" si="3"/>
        <v>715.7</v>
      </c>
    </row>
    <row r="65" spans="1:11" x14ac:dyDescent="0.55000000000000004">
      <c r="A65" s="82">
        <f t="shared" si="2"/>
        <v>64</v>
      </c>
      <c r="B65" s="49" t="s">
        <v>377</v>
      </c>
      <c r="C65" s="82" t="str">
        <f>IFERROR(VLOOKUP(B65,選手!$G:$I,2,FALSE),"")</f>
        <v>大阪大学</v>
      </c>
      <c r="D65" s="82">
        <f>IFERROR(VLOOKUP(B65,選手!$G:$I,3,FALSE),"")</f>
        <v>4</v>
      </c>
      <c r="E65" s="89">
        <f>IFERROR(VLOOKUP(B65,春関!$B:$D,3,FALSE),0)</f>
        <v>580.79999999999995</v>
      </c>
      <c r="F65" s="89" t="str">
        <f>IFERROR(VLOOKUP(B65,西日本!$B:$D,3,FALSE),0)</f>
        <v/>
      </c>
      <c r="G65" s="89">
        <f>IFERROR(VLOOKUP(B65,選抜!$B:$D,3,FALSE),0)</f>
        <v>0</v>
      </c>
      <c r="H65" s="89">
        <f>IFERROR(VLOOKUP(B65,秋関!$B:$D,3,FALSE),0)</f>
        <v>0</v>
      </c>
      <c r="I65" s="89">
        <f>IFERROR(VLOOKUP(B65,インカレ!$B:$D,3,FALSE),0)</f>
        <v>0</v>
      </c>
      <c r="J65" s="91">
        <f>IFERROR(VLOOKUP(B65,新人戦!$B:$D,3,FALSE),0)</f>
        <v>0</v>
      </c>
      <c r="K65" s="89">
        <f t="shared" si="3"/>
        <v>580.79999999999995</v>
      </c>
    </row>
    <row r="66" spans="1:11" x14ac:dyDescent="0.55000000000000004">
      <c r="A66" s="82">
        <f t="shared" ref="A66:A76" si="4">RANK($K66,$K:$K)</f>
        <v>65</v>
      </c>
      <c r="B66" s="49" t="s">
        <v>60</v>
      </c>
      <c r="C66" s="82" t="str">
        <f>IFERROR(VLOOKUP(B66,選手!$G:$I,2,FALSE),"")</f>
        <v>関西大学</v>
      </c>
      <c r="D66" s="82">
        <f>IFERROR(VLOOKUP(B66,選手!$G:$I,3,FALSE),"")</f>
        <v>4</v>
      </c>
      <c r="E66" s="89" t="str">
        <f>IFERROR(VLOOKUP(B66,春関!$B:$D,3,FALSE),0)</f>
        <v/>
      </c>
      <c r="F66" s="89">
        <f>IFERROR(VLOOKUP(B66,西日本!$B:$D,3,FALSE),0)</f>
        <v>0</v>
      </c>
      <c r="G66" s="89">
        <f>IFERROR(VLOOKUP(B66,選抜!$B:$D,3,FALSE),0)</f>
        <v>0</v>
      </c>
      <c r="H66" s="89">
        <f>IFERROR(VLOOKUP(B66,秋関!$B:$D,3,FALSE),0)</f>
        <v>577.80000000000007</v>
      </c>
      <c r="I66" s="89">
        <f>IFERROR(VLOOKUP(B66,インカレ!$B:$D,3,FALSE),0)</f>
        <v>0</v>
      </c>
      <c r="J66" s="91">
        <f>IFERROR(VLOOKUP(B66,新人戦!$B:$D,3,FALSE),0)</f>
        <v>0</v>
      </c>
      <c r="K66" s="89">
        <f t="shared" ref="K66:K76" si="5">LARGE(E66:I66,1)+LARGE(E66:I66,2)+LARGE(E66:I66,3)</f>
        <v>577.80000000000007</v>
      </c>
    </row>
    <row r="67" spans="1:11" x14ac:dyDescent="0.55000000000000004">
      <c r="A67" s="82">
        <f t="shared" si="4"/>
        <v>66</v>
      </c>
      <c r="B67" s="49" t="s">
        <v>451</v>
      </c>
      <c r="C67" s="82" t="str">
        <f>IFERROR(VLOOKUP(B67,選手!$G:$I,2,FALSE),"")</f>
        <v>近畿大学</v>
      </c>
      <c r="D67" s="82">
        <f>IFERROR(VLOOKUP(B67,選手!$G:$I,3,FALSE),"")</f>
        <v>2</v>
      </c>
      <c r="E67" s="89">
        <f>IFERROR(VLOOKUP(B67,春関!$B:$D,3,FALSE),0)</f>
        <v>0</v>
      </c>
      <c r="F67" s="89">
        <f>IFERROR(VLOOKUP(B67,西日本!$B:$D,3,FALSE),0)</f>
        <v>0</v>
      </c>
      <c r="G67" s="89">
        <f>IFERROR(VLOOKUP(B67,選抜!$B:$D,3,FALSE),0)</f>
        <v>0</v>
      </c>
      <c r="H67" s="89">
        <f>IFERROR(VLOOKUP(B67,秋関!$B:$D,3,FALSE),0)</f>
        <v>563.80000000000007</v>
      </c>
      <c r="I67" s="89">
        <f>IFERROR(VLOOKUP(B67,インカレ!$B:$D,3,FALSE),0)</f>
        <v>0</v>
      </c>
      <c r="J67" s="91">
        <f>IFERROR(VLOOKUP(B67,新人戦!$B:$D,3,FALSE),0)</f>
        <v>0</v>
      </c>
      <c r="K67" s="89">
        <f t="shared" si="5"/>
        <v>563.80000000000007</v>
      </c>
    </row>
    <row r="68" spans="1:11" x14ac:dyDescent="0.55000000000000004">
      <c r="A68" s="82">
        <f t="shared" si="4"/>
        <v>67</v>
      </c>
      <c r="B68" s="49" t="s">
        <v>303</v>
      </c>
      <c r="C68" s="82" t="str">
        <f>IFERROR(VLOOKUP(B68,選手!$G:$I,2,FALSE),"")</f>
        <v>京都大学</v>
      </c>
      <c r="D68" s="82">
        <f>IFERROR(VLOOKUP(B68,選手!$G:$I,3,FALSE),"")</f>
        <v>4</v>
      </c>
      <c r="E68" s="89">
        <f>IFERROR(VLOOKUP(B68,春関!$B:$D,3,FALSE),0)</f>
        <v>0</v>
      </c>
      <c r="F68" s="89">
        <f>IFERROR(VLOOKUP(B68,西日本!$B:$D,3,FALSE),0)</f>
        <v>552.5</v>
      </c>
      <c r="G68" s="89">
        <f>IFERROR(VLOOKUP(B68,選抜!$B:$D,3,FALSE),0)</f>
        <v>0</v>
      </c>
      <c r="H68" s="89">
        <f>IFERROR(VLOOKUP(B68,秋関!$B:$D,3,FALSE),0)</f>
        <v>0</v>
      </c>
      <c r="I68" s="89">
        <f>IFERROR(VLOOKUP(B68,インカレ!$B:$D,3,FALSE),0)</f>
        <v>0</v>
      </c>
      <c r="J68" s="91">
        <f>IFERROR(VLOOKUP(B68,新人戦!$B:$D,3,FALSE),0)</f>
        <v>0</v>
      </c>
      <c r="K68" s="89">
        <f t="shared" si="5"/>
        <v>552.5</v>
      </c>
    </row>
    <row r="69" spans="1:11" x14ac:dyDescent="0.55000000000000004">
      <c r="A69" s="82">
        <f t="shared" si="4"/>
        <v>68</v>
      </c>
      <c r="B69" s="49" t="s">
        <v>105</v>
      </c>
      <c r="C69" s="82" t="str">
        <f>IFERROR(VLOOKUP(B69,選手!$G:$I,2,FALSE),"")</f>
        <v>大阪大学</v>
      </c>
      <c r="D69" s="82">
        <f>IFERROR(VLOOKUP(B69,選手!$G:$I,3,FALSE),"")</f>
        <v>3</v>
      </c>
      <c r="E69" s="89">
        <f>IFERROR(VLOOKUP(B69,春関!$B:$D,3,FALSE),0)</f>
        <v>546.79999999999995</v>
      </c>
      <c r="F69" s="89">
        <f>IFERROR(VLOOKUP(B69,西日本!$B:$D,3,FALSE),0)</f>
        <v>0</v>
      </c>
      <c r="G69" s="89">
        <f>IFERROR(VLOOKUP(B69,選抜!$B:$D,3,FALSE),0)</f>
        <v>0</v>
      </c>
      <c r="H69" s="89">
        <f>IFERROR(VLOOKUP(B69,秋関!$B:$D,3,FALSE),0)</f>
        <v>0</v>
      </c>
      <c r="I69" s="89">
        <f>IFERROR(VLOOKUP(B69,インカレ!$B:$D,3,FALSE),0)</f>
        <v>0</v>
      </c>
      <c r="J69" s="91">
        <f>IFERROR(VLOOKUP(B69,新人戦!$B:$D,3,FALSE),0)</f>
        <v>0</v>
      </c>
      <c r="K69" s="89">
        <f t="shared" si="5"/>
        <v>546.79999999999995</v>
      </c>
    </row>
    <row r="70" spans="1:11" x14ac:dyDescent="0.55000000000000004">
      <c r="A70" s="82">
        <f t="shared" si="4"/>
        <v>69</v>
      </c>
      <c r="B70" s="47" t="s">
        <v>199</v>
      </c>
      <c r="C70" s="82" t="str">
        <f>IFERROR(VLOOKUP(B70,選手!$G:$I,2,FALSE),"")</f>
        <v>関西学院大学</v>
      </c>
      <c r="D70" s="82">
        <f>IFERROR(VLOOKUP(B70,選手!$G:$I,3,FALSE),"")</f>
        <v>4</v>
      </c>
      <c r="E70" s="89">
        <f>IFERROR(VLOOKUP(B70,春関!$B:$D,3,FALSE),0)</f>
        <v>0</v>
      </c>
      <c r="F70" s="89">
        <f>IFERROR(VLOOKUP(B70,西日本!$B:$D,3,FALSE),0)</f>
        <v>0</v>
      </c>
      <c r="G70" s="89">
        <f>IFERROR(VLOOKUP(B70,選抜!$B:$D,3,FALSE),0)</f>
        <v>0</v>
      </c>
      <c r="H70" s="89">
        <f>IFERROR(VLOOKUP(B70,秋関!$B:$D,3,FALSE),0)</f>
        <v>543</v>
      </c>
      <c r="I70" s="89">
        <f>IFERROR(VLOOKUP(B70,インカレ!$B:$D,3,FALSE),0)</f>
        <v>0</v>
      </c>
      <c r="J70" s="91">
        <f>IFERROR(VLOOKUP(B70,新人戦!$B:$D,3,FALSE),0)</f>
        <v>0</v>
      </c>
      <c r="K70" s="89">
        <f t="shared" si="5"/>
        <v>543</v>
      </c>
    </row>
    <row r="71" spans="1:11" x14ac:dyDescent="0.55000000000000004">
      <c r="A71" s="82">
        <f t="shared" si="4"/>
        <v>70</v>
      </c>
      <c r="B71" s="47" t="s">
        <v>332</v>
      </c>
      <c r="C71" s="82" t="str">
        <f>IFERROR(VLOOKUP(B71,選手!$G:$I,2,FALSE),"")</f>
        <v>近畿大学</v>
      </c>
      <c r="D71" s="82">
        <f>IFERROR(VLOOKUP(B71,選手!$G:$I,3,FALSE),"")</f>
        <v>2</v>
      </c>
      <c r="E71" s="89">
        <f>IFERROR(VLOOKUP(B71,春関!$B:$D,3,FALSE),0)</f>
        <v>0</v>
      </c>
      <c r="F71" s="89">
        <f>IFERROR(VLOOKUP(B71,西日本!$B:$D,3,FALSE),0)</f>
        <v>0</v>
      </c>
      <c r="G71" s="89">
        <f>IFERROR(VLOOKUP(B71,選抜!$B:$D,3,FALSE),0)</f>
        <v>0</v>
      </c>
      <c r="H71" s="89">
        <f>IFERROR(VLOOKUP(B71,秋関!$B:$D,3,FALSE),0)</f>
        <v>534.4</v>
      </c>
      <c r="I71" s="89">
        <f>IFERROR(VLOOKUP(B71,インカレ!$B:$D,3,FALSE),0)</f>
        <v>0</v>
      </c>
      <c r="J71" s="91">
        <f>IFERROR(VLOOKUP(B71,新人戦!$B:$D,3,FALSE),0)</f>
        <v>0</v>
      </c>
      <c r="K71" s="89">
        <f t="shared" si="5"/>
        <v>534.4</v>
      </c>
    </row>
    <row r="72" spans="1:11" x14ac:dyDescent="0.55000000000000004">
      <c r="A72" s="82">
        <f t="shared" si="4"/>
        <v>71</v>
      </c>
      <c r="B72" s="47" t="s">
        <v>240</v>
      </c>
      <c r="C72" s="82" t="str">
        <f>IFERROR(VLOOKUP(B72,選手!$G:$I,2,FALSE),"")</f>
        <v>関西大学</v>
      </c>
      <c r="D72" s="82">
        <f>IFERROR(VLOOKUP(B72,選手!$G:$I,3,FALSE),"")</f>
        <v>2</v>
      </c>
      <c r="E72" s="89">
        <f>IFERROR(VLOOKUP(B72,春関!$B:$D,3,FALSE),0)</f>
        <v>0</v>
      </c>
      <c r="F72" s="89">
        <f>IFERROR(VLOOKUP(B72,西日本!$B:$D,3,FALSE),0)</f>
        <v>0</v>
      </c>
      <c r="G72" s="89">
        <f>IFERROR(VLOOKUP(B72,選抜!$B:$D,3,FALSE),0)</f>
        <v>0</v>
      </c>
      <c r="H72" s="89">
        <f>IFERROR(VLOOKUP(B72,秋関!$B:$D,3,FALSE),0)</f>
        <v>530.79999999999995</v>
      </c>
      <c r="I72" s="89">
        <f>IFERROR(VLOOKUP(B72,インカレ!$B:$D,3,FALSE),0)</f>
        <v>0</v>
      </c>
      <c r="J72" s="91">
        <f>IFERROR(VLOOKUP(B72,新人戦!$B:$D,3,FALSE),0)</f>
        <v>0</v>
      </c>
      <c r="K72" s="89">
        <f t="shared" si="5"/>
        <v>530.79999999999995</v>
      </c>
    </row>
    <row r="73" spans="1:11" x14ac:dyDescent="0.55000000000000004">
      <c r="A73" s="82">
        <f t="shared" si="4"/>
        <v>72</v>
      </c>
      <c r="B73" s="47" t="s">
        <v>348</v>
      </c>
      <c r="C73" s="82" t="str">
        <f>IFERROR(VLOOKUP(B73,選手!$G:$I,2,FALSE),"")</f>
        <v>甲南大学</v>
      </c>
      <c r="D73" s="82">
        <f>IFERROR(VLOOKUP(B73,選手!$G:$I,3,FALSE),"")</f>
        <v>2</v>
      </c>
      <c r="E73" s="89">
        <f>IFERROR(VLOOKUP(B73,春関!$B:$D,3,FALSE),0)</f>
        <v>0</v>
      </c>
      <c r="F73" s="89">
        <f>IFERROR(VLOOKUP(B73,西日本!$B:$D,3,FALSE),0)</f>
        <v>0</v>
      </c>
      <c r="G73" s="89">
        <f>IFERROR(VLOOKUP(B73,選抜!$B:$D,3,FALSE),0)</f>
        <v>0</v>
      </c>
      <c r="H73" s="89">
        <f>IFERROR(VLOOKUP(B73,秋関!$B:$D,3,FALSE),0)</f>
        <v>530</v>
      </c>
      <c r="I73" s="89">
        <f>IFERROR(VLOOKUP(B73,インカレ!$B:$D,3,FALSE),0)</f>
        <v>0</v>
      </c>
      <c r="J73" s="91">
        <f>IFERROR(VLOOKUP(B73,新人戦!$B:$D,3,FALSE),0)</f>
        <v>0</v>
      </c>
      <c r="K73" s="89">
        <f t="shared" si="5"/>
        <v>530</v>
      </c>
    </row>
    <row r="74" spans="1:11" x14ac:dyDescent="0.55000000000000004">
      <c r="A74" s="82">
        <f t="shared" si="4"/>
        <v>73</v>
      </c>
      <c r="B74" s="47" t="s">
        <v>381</v>
      </c>
      <c r="C74" s="82" t="str">
        <f>IFERROR(VLOOKUP(B74,選手!$G:$I,2,FALSE),"")</f>
        <v>大阪大学</v>
      </c>
      <c r="D74" s="82">
        <f>IFERROR(VLOOKUP(B74,選手!$G:$I,3,FALSE),"")</f>
        <v>2</v>
      </c>
      <c r="E74" s="89">
        <f>IFERROR(VLOOKUP(B74,春関!$B:$D,3,FALSE),0)</f>
        <v>0</v>
      </c>
      <c r="F74" s="89">
        <f>IFERROR(VLOOKUP(B74,西日本!$B:$D,3,FALSE),0)</f>
        <v>0</v>
      </c>
      <c r="G74" s="89">
        <f>IFERROR(VLOOKUP(B74,選抜!$B:$D,3,FALSE),0)</f>
        <v>0</v>
      </c>
      <c r="H74" s="89">
        <f>IFERROR(VLOOKUP(B74,秋関!$B:$D,3,FALSE),0)</f>
        <v>528.70000000000005</v>
      </c>
      <c r="I74" s="89">
        <f>IFERROR(VLOOKUP(B74,インカレ!$B:$D,3,FALSE),0)</f>
        <v>0</v>
      </c>
      <c r="J74" s="91">
        <f>IFERROR(VLOOKUP(B74,新人戦!$B:$D,3,FALSE),0)</f>
        <v>0</v>
      </c>
      <c r="K74" s="89">
        <f t="shared" si="5"/>
        <v>528.70000000000005</v>
      </c>
    </row>
    <row r="75" spans="1:11" x14ac:dyDescent="0.55000000000000004">
      <c r="A75" s="82">
        <f t="shared" si="4"/>
        <v>74</v>
      </c>
      <c r="B75" s="49" t="s">
        <v>382</v>
      </c>
      <c r="C75" s="82" t="str">
        <f>IFERROR(VLOOKUP(B75,選手!$G:$I,2,FALSE),"")</f>
        <v>大阪大学</v>
      </c>
      <c r="D75" s="82">
        <f>IFERROR(VLOOKUP(B75,選手!$G:$I,3,FALSE),"")</f>
        <v>2</v>
      </c>
      <c r="E75" s="89">
        <f>IFERROR(VLOOKUP(B75,春関!$B:$D,3,FALSE),0)</f>
        <v>0</v>
      </c>
      <c r="F75" s="89">
        <f>IFERROR(VLOOKUP(B75,西日本!$B:$D,3,FALSE),0)</f>
        <v>319.7</v>
      </c>
      <c r="G75" s="89">
        <f>IFERROR(VLOOKUP(B75,選抜!$B:$D,3,FALSE),0)</f>
        <v>0</v>
      </c>
      <c r="H75" s="89">
        <f>IFERROR(VLOOKUP(B75,秋関!$B:$D,3,FALSE),0)</f>
        <v>0</v>
      </c>
      <c r="I75" s="89">
        <f>IFERROR(VLOOKUP(B75,インカレ!$B:$D,3,FALSE),0)</f>
        <v>0</v>
      </c>
      <c r="J75" s="91">
        <f>IFERROR(VLOOKUP(B75,新人戦!$B:$D,3,FALSE),0)</f>
        <v>0</v>
      </c>
      <c r="K75" s="89">
        <f t="shared" si="5"/>
        <v>319.7</v>
      </c>
    </row>
    <row r="76" spans="1:11" x14ac:dyDescent="0.55000000000000004">
      <c r="A76" s="82">
        <f t="shared" si="4"/>
        <v>75</v>
      </c>
      <c r="B76" s="52" t="s">
        <v>122</v>
      </c>
      <c r="C76" s="82" t="str">
        <f>IFERROR(VLOOKUP(B76,選手!$G:$I,2,FALSE),"")</f>
        <v>京都大学</v>
      </c>
      <c r="D76" s="82">
        <f>IFERROR(VLOOKUP(B76,選手!$G:$I,3,FALSE),"")</f>
        <v>4</v>
      </c>
      <c r="E76" s="89">
        <f>IFERROR(VLOOKUP(B76,春関!$B:$D,3,FALSE),0)</f>
        <v>309.89999999999998</v>
      </c>
      <c r="F76" s="89">
        <f>IFERROR(VLOOKUP(B76,西日本!$B:$D,3,FALSE),0)</f>
        <v>0</v>
      </c>
      <c r="G76" s="89">
        <f>IFERROR(VLOOKUP(B76,選抜!$B:$D,3,FALSE),0)</f>
        <v>0</v>
      </c>
      <c r="H76" s="89">
        <f>IFERROR(VLOOKUP(B76,秋関!$B:$D,3,FALSE),0)</f>
        <v>0</v>
      </c>
      <c r="I76" s="89">
        <f>IFERROR(VLOOKUP(B76,インカレ!$B:$D,3,FALSE),0)</f>
        <v>0</v>
      </c>
      <c r="J76" s="91">
        <f>IFERROR(VLOOKUP(B76,新人戦!$B:$D,3,FALSE),0)</f>
        <v>0</v>
      </c>
      <c r="K76" s="89">
        <f t="shared" si="5"/>
        <v>309.89999999999998</v>
      </c>
    </row>
  </sheetData>
  <autoFilter ref="A1:K1" xr:uid="{7F6FAEF3-9DF2-4FEE-957A-863DB78A725A}">
    <sortState xmlns:xlrd2="http://schemas.microsoft.com/office/spreadsheetml/2017/richdata2" ref="A2:K187">
      <sortCondition ref="A1"/>
    </sortState>
  </autoFilter>
  <phoneticPr fontId="2"/>
  <conditionalFormatting sqref="C1:C1048576">
    <cfRule type="containsText" dxfId="449" priority="30" operator="containsText" text="立命館">
      <formula>NOT(ISERROR(SEARCH("立命館",C1)))</formula>
    </cfRule>
    <cfRule type="containsText" dxfId="448" priority="31" operator="containsText" text="同志社">
      <formula>NOT(ISERROR(SEARCH("同志社",C1)))</formula>
    </cfRule>
    <cfRule type="containsText" dxfId="447" priority="32" operator="containsText" text="甲南">
      <formula>NOT(ISERROR(SEARCH("甲南",C1)))</formula>
    </cfRule>
    <cfRule type="containsText" dxfId="446" priority="33" operator="containsText" text="京都大学">
      <formula>NOT(ISERROR(SEARCH("京都大学",C1)))</formula>
    </cfRule>
    <cfRule type="containsText" dxfId="445" priority="34" operator="containsText" text="京都産業">
      <formula>NOT(ISERROR(SEARCH("京都産業",C1)))</formula>
    </cfRule>
    <cfRule type="containsText" dxfId="444" priority="35" operator="containsText" text="関西大学">
      <formula>NOT(ISERROR(SEARCH("関西大学",C1)))</formula>
    </cfRule>
    <cfRule type="containsText" dxfId="443" priority="36" operator="containsText" text="関西学院">
      <formula>NOT(ISERROR(SEARCH("関西学院",C1)))</formula>
    </cfRule>
    <cfRule type="containsText" dxfId="442" priority="37" operator="containsText" text="大阪大学">
      <formula>NOT(ISERROR(SEARCH("大阪大学",C1)))</formula>
    </cfRule>
    <cfRule type="containsText" dxfId="441" priority="38" operator="containsText" text="大阪産業">
      <formula>NOT(ISERROR(SEARCH("大阪産業",C1)))</formula>
    </cfRule>
  </conditionalFormatting>
  <conditionalFormatting sqref="C1:C1048576">
    <cfRule type="containsText" dxfId="440" priority="29" operator="containsText" text="近畿">
      <formula>NOT(ISERROR(SEARCH("近畿",C1)))</formula>
    </cfRule>
  </conditionalFormatting>
  <conditionalFormatting sqref="A1:XFD1 A77:XFD1048576 A2:A76 C2:XFD76">
    <cfRule type="containsText" dxfId="439" priority="23" operator="containsText" text="岡山商科">
      <formula>NOT(ISERROR(SEARCH("岡山商科",A1)))</formula>
    </cfRule>
  </conditionalFormatting>
  <conditionalFormatting sqref="B8:B11 B13:B76">
    <cfRule type="containsText" dxfId="438" priority="13" operator="containsText" text="近畿">
      <formula>NOT(ISERROR(SEARCH("近畿",B8)))</formula>
    </cfRule>
    <cfRule type="containsText" dxfId="437" priority="14" operator="containsText" text="立命館">
      <formula>NOT(ISERROR(SEARCH("立命館",B8)))</formula>
    </cfRule>
    <cfRule type="containsText" dxfId="436" priority="15" operator="containsText" text="同志社">
      <formula>NOT(ISERROR(SEARCH("同志社",B8)))</formula>
    </cfRule>
    <cfRule type="containsText" dxfId="435" priority="16" operator="containsText" text="甲南">
      <formula>NOT(ISERROR(SEARCH("甲南",B8)))</formula>
    </cfRule>
    <cfRule type="containsText" dxfId="434" priority="17" operator="containsText" text="京都大学">
      <formula>NOT(ISERROR(SEARCH("京都大学",B8)))</formula>
    </cfRule>
    <cfRule type="containsText" dxfId="433" priority="18" operator="containsText" text="京都産業">
      <formula>NOT(ISERROR(SEARCH("京都産業",B8)))</formula>
    </cfRule>
    <cfRule type="containsText" dxfId="432" priority="19" operator="containsText" text="関西大学">
      <formula>NOT(ISERROR(SEARCH("関西大学",B8)))</formula>
    </cfRule>
    <cfRule type="containsText" dxfId="431" priority="20" operator="containsText" text="関西学院">
      <formula>NOT(ISERROR(SEARCH("関西学院",B8)))</formula>
    </cfRule>
    <cfRule type="containsText" dxfId="430" priority="21" operator="containsText" text="大阪大学">
      <formula>NOT(ISERROR(SEARCH("大阪大学",B8)))</formula>
    </cfRule>
    <cfRule type="containsText" dxfId="429" priority="22" operator="containsText" text="大阪産業">
      <formula>NOT(ISERROR(SEARCH("大阪産業",B8)))</formula>
    </cfRule>
  </conditionalFormatting>
  <conditionalFormatting sqref="B8:B11 B13:B76">
    <cfRule type="containsText" dxfId="428" priority="12" operator="containsText" text="岡山商科">
      <formula>NOT(ISERROR(SEARCH("岡山商科",B8)))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F70-E771-4C8D-91AE-C7B004EFD954}">
  <dimension ref="A1:J48"/>
  <sheetViews>
    <sheetView topLeftCell="A25" zoomScale="70" zoomScaleNormal="70" workbookViewId="0">
      <selection activeCell="N43" sqref="N43"/>
    </sheetView>
  </sheetViews>
  <sheetFormatPr defaultColWidth="9" defaultRowHeight="18" x14ac:dyDescent="0.55000000000000004"/>
  <cols>
    <col min="1" max="1" width="8.6640625" style="4" customWidth="1"/>
    <col min="2" max="2" width="10.9140625" style="4" bestFit="1" customWidth="1"/>
    <col min="3" max="3" width="12.33203125" style="4" bestFit="1" customWidth="1"/>
    <col min="4" max="9" width="9" style="4"/>
    <col min="10" max="10" width="18.33203125" style="4" customWidth="1"/>
    <col min="11" max="16384" width="9" style="4"/>
  </cols>
  <sheetData>
    <row r="1" spans="1:10" x14ac:dyDescent="0.55000000000000004">
      <c r="A1" s="78" t="s">
        <v>7</v>
      </c>
      <c r="B1" s="79" t="s">
        <v>0</v>
      </c>
      <c r="C1" s="79" t="s">
        <v>5</v>
      </c>
      <c r="D1" s="79" t="s">
        <v>6</v>
      </c>
      <c r="E1" s="79" t="s">
        <v>23</v>
      </c>
      <c r="F1" s="79" t="s">
        <v>12</v>
      </c>
      <c r="G1" s="79" t="s">
        <v>24</v>
      </c>
      <c r="H1" s="80" t="s">
        <v>14</v>
      </c>
      <c r="I1" s="80" t="s">
        <v>462</v>
      </c>
      <c r="J1" s="80" t="s">
        <v>574</v>
      </c>
    </row>
    <row r="2" spans="1:10" x14ac:dyDescent="0.55000000000000004">
      <c r="A2" s="81">
        <f t="shared" ref="A2:A48" si="0">RANK($J2,$J:$J)</f>
        <v>1</v>
      </c>
      <c r="B2" s="55" t="s">
        <v>190</v>
      </c>
      <c r="C2" s="86" t="str">
        <f>IFERROR(VLOOKUP(B2,選手!$K:$M,2,FALSE),"")</f>
        <v>同志社大学</v>
      </c>
      <c r="D2" s="86">
        <f>IFERROR(VLOOKUP(B2,選手!$K:$M,3,FALSE),"")</f>
        <v>1</v>
      </c>
      <c r="E2" s="86">
        <f>IFERROR(VLOOKUP(B2,春関!$R:$T,3,FALSE),0)</f>
        <v>0</v>
      </c>
      <c r="F2" s="86">
        <f>IFERROR(VLOOKUP(B2,西日本!$R:$T,3,FALSE),0)</f>
        <v>559</v>
      </c>
      <c r="G2" s="86">
        <f>IFERROR(VLOOKUP(B2,秋関!$R:$T,3,FALSE),0)</f>
        <v>527</v>
      </c>
      <c r="H2" s="86">
        <f>IFERROR(VLOOKUP(B2,インカレ!$R:$T,3,FALSE),0)</f>
        <v>0</v>
      </c>
      <c r="I2" s="83">
        <f>IFERROR(VLOOKUP(B2,新人戦!$R:$T,3,FALSE),0)</f>
        <v>0</v>
      </c>
      <c r="J2" s="83">
        <f t="shared" ref="J2:J33" si="1">LARGE(E2:I2,1)+LARGE(E2:I2,2)</f>
        <v>1086</v>
      </c>
    </row>
    <row r="3" spans="1:10" x14ac:dyDescent="0.55000000000000004">
      <c r="A3" s="81">
        <f t="shared" si="0"/>
        <v>2</v>
      </c>
      <c r="B3" s="55" t="s">
        <v>414</v>
      </c>
      <c r="C3" s="86" t="str">
        <f>IFERROR(VLOOKUP(B3,選手!$K:$M,2,FALSE),"")</f>
        <v>同志社大学</v>
      </c>
      <c r="D3" s="86">
        <f>IFERROR(VLOOKUP(B3,選手!$K:$M,3,FALSE),"")</f>
        <v>1</v>
      </c>
      <c r="E3" s="86">
        <f>IFERROR(VLOOKUP(B3,春関!$R:$T,3,FALSE),0)</f>
        <v>518</v>
      </c>
      <c r="F3" s="86">
        <f>IFERROR(VLOOKUP(B3,西日本!$R:$T,3,FALSE),0)</f>
        <v>511</v>
      </c>
      <c r="G3" s="86">
        <f>IFERROR(VLOOKUP(B3,秋関!$R:$T,3,FALSE),0)</f>
        <v>457</v>
      </c>
      <c r="H3" s="86">
        <f>IFERROR(VLOOKUP(B3,インカレ!$R:$T,3,FALSE),0)</f>
        <v>0</v>
      </c>
      <c r="I3" s="83">
        <f>IFERROR(VLOOKUP(B3,新人戦!$R:$T,3,FALSE),0)</f>
        <v>0</v>
      </c>
      <c r="J3" s="83">
        <f t="shared" si="1"/>
        <v>1029</v>
      </c>
    </row>
    <row r="4" spans="1:10" x14ac:dyDescent="0.55000000000000004">
      <c r="A4" s="81">
        <f t="shared" si="0"/>
        <v>3</v>
      </c>
      <c r="B4" s="55" t="s">
        <v>173</v>
      </c>
      <c r="C4" s="86" t="str">
        <f>IFERROR(VLOOKUP(B4,選手!$K:$M,2,FALSE),"")</f>
        <v>大阪大学</v>
      </c>
      <c r="D4" s="86">
        <f>IFERROR(VLOOKUP(B4,選手!$K:$M,3,FALSE),"")</f>
        <v>3</v>
      </c>
      <c r="E4" s="86">
        <f>IFERROR(VLOOKUP(B4,春関!$R:$T,3,FALSE),0)</f>
        <v>0</v>
      </c>
      <c r="F4" s="86">
        <f>IFERROR(VLOOKUP(B4,西日本!$R:$T,3,FALSE),0)</f>
        <v>522</v>
      </c>
      <c r="G4" s="86">
        <f>IFERROR(VLOOKUP(B4,秋関!$R:$T,3,FALSE),0)</f>
        <v>503</v>
      </c>
      <c r="H4" s="86">
        <f>IFERROR(VLOOKUP(B4,インカレ!$R:$T,3,FALSE),0)</f>
        <v>0</v>
      </c>
      <c r="I4" s="83">
        <f>IFERROR(VLOOKUP(B4,新人戦!$R:$T,3,FALSE),0)</f>
        <v>0</v>
      </c>
      <c r="J4" s="83">
        <f t="shared" si="1"/>
        <v>1025</v>
      </c>
    </row>
    <row r="5" spans="1:10" x14ac:dyDescent="0.55000000000000004">
      <c r="A5" s="81">
        <f t="shared" si="0"/>
        <v>4</v>
      </c>
      <c r="B5" s="55" t="s">
        <v>412</v>
      </c>
      <c r="C5" s="86" t="str">
        <f>IFERROR(VLOOKUP(B5,選手!$K:$M,2,FALSE),"")</f>
        <v>同志社大学</v>
      </c>
      <c r="D5" s="86">
        <f>IFERROR(VLOOKUP(B5,選手!$K:$M,3,FALSE),"")</f>
        <v>3</v>
      </c>
      <c r="E5" s="86">
        <f>IFERROR(VLOOKUP(B5,春関!$R:$T,3,FALSE),0)</f>
        <v>500</v>
      </c>
      <c r="F5" s="86">
        <f>IFERROR(VLOOKUP(B5,西日本!$R:$T,3,FALSE),0)</f>
        <v>483</v>
      </c>
      <c r="G5" s="86">
        <f>IFERROR(VLOOKUP(B5,秋関!$R:$T,3,FALSE),0)</f>
        <v>524</v>
      </c>
      <c r="H5" s="86">
        <f>IFERROR(VLOOKUP(B5,インカレ!$R:$T,3,FALSE),0)</f>
        <v>0</v>
      </c>
      <c r="I5" s="83">
        <f>IFERROR(VLOOKUP(B5,新人戦!$R:$T,3,FALSE),0)</f>
        <v>0</v>
      </c>
      <c r="J5" s="83">
        <f t="shared" si="1"/>
        <v>1024</v>
      </c>
    </row>
    <row r="6" spans="1:10" x14ac:dyDescent="0.55000000000000004">
      <c r="A6" s="81">
        <f t="shared" si="0"/>
        <v>5</v>
      </c>
      <c r="B6" s="55" t="s">
        <v>289</v>
      </c>
      <c r="C6" s="86" t="str">
        <f>IFERROR(VLOOKUP(B6,選手!$K:$M,2,FALSE),"")</f>
        <v>京都産業大学</v>
      </c>
      <c r="D6" s="86">
        <f>IFERROR(VLOOKUP(B6,選手!$K:$M,3,FALSE),"")</f>
        <v>3</v>
      </c>
      <c r="E6" s="86">
        <f>IFERROR(VLOOKUP(B6,春関!$R:$T,3,FALSE),0)</f>
        <v>491</v>
      </c>
      <c r="F6" s="86">
        <f>IFERROR(VLOOKUP(B6,西日本!$R:$T,3,FALSE),0)</f>
        <v>514</v>
      </c>
      <c r="G6" s="86">
        <f>IFERROR(VLOOKUP(B6,秋関!$R:$T,3,FALSE),0)</f>
        <v>509</v>
      </c>
      <c r="H6" s="86">
        <f>IFERROR(VLOOKUP(B6,インカレ!$R:$T,3,FALSE),0)</f>
        <v>0</v>
      </c>
      <c r="I6" s="83">
        <f>IFERROR(VLOOKUP(B6,新人戦!$R:$T,3,FALSE),0)</f>
        <v>0</v>
      </c>
      <c r="J6" s="83">
        <f t="shared" si="1"/>
        <v>1023</v>
      </c>
    </row>
    <row r="7" spans="1:10" x14ac:dyDescent="0.55000000000000004">
      <c r="A7" s="81">
        <f t="shared" si="0"/>
        <v>6</v>
      </c>
      <c r="B7" s="55" t="s">
        <v>291</v>
      </c>
      <c r="C7" s="86" t="str">
        <f>IFERROR(VLOOKUP(B7,選手!$K:$M,2,FALSE),"")</f>
        <v>京都産業大学</v>
      </c>
      <c r="D7" s="86">
        <f>IFERROR(VLOOKUP(B7,選手!$K:$M,3,FALSE),"")</f>
        <v>2</v>
      </c>
      <c r="E7" s="86">
        <f>IFERROR(VLOOKUP(B7,春関!$R:$T,3,FALSE),0)</f>
        <v>488</v>
      </c>
      <c r="F7" s="86">
        <f>IFERROR(VLOOKUP(B7,西日本!$R:$T,3,FALSE),0)</f>
        <v>517</v>
      </c>
      <c r="G7" s="86">
        <f>IFERROR(VLOOKUP(B7,秋関!$R:$T,3,FALSE),0)</f>
        <v>503</v>
      </c>
      <c r="H7" s="86">
        <f>IFERROR(VLOOKUP(B7,インカレ!$R:$T,3,FALSE),0)</f>
        <v>0</v>
      </c>
      <c r="I7" s="83">
        <f>IFERROR(VLOOKUP(B7,新人戦!$R:$T,3,FALSE),0)</f>
        <v>0</v>
      </c>
      <c r="J7" s="83">
        <f t="shared" si="1"/>
        <v>1020</v>
      </c>
    </row>
    <row r="8" spans="1:10" x14ac:dyDescent="0.55000000000000004">
      <c r="A8" s="81">
        <f t="shared" si="0"/>
        <v>7</v>
      </c>
      <c r="B8" s="55" t="s">
        <v>293</v>
      </c>
      <c r="C8" s="86" t="str">
        <f>IFERROR(VLOOKUP(B8,選手!$K:$M,2,FALSE),"")</f>
        <v>京都産業大学</v>
      </c>
      <c r="D8" s="86">
        <f>IFERROR(VLOOKUP(B8,選手!$K:$M,3,FALSE),"")</f>
        <v>2</v>
      </c>
      <c r="E8" s="86">
        <f>IFERROR(VLOOKUP(B8,春関!$R:$T,3,FALSE),0)</f>
        <v>507</v>
      </c>
      <c r="F8" s="86">
        <f>IFERROR(VLOOKUP(B8,西日本!$R:$T,3,FALSE),0)</f>
        <v>501</v>
      </c>
      <c r="G8" s="86">
        <f>IFERROR(VLOOKUP(B8,秋関!$R:$T,3,FALSE),0)</f>
        <v>491</v>
      </c>
      <c r="H8" s="86">
        <f>IFERROR(VLOOKUP(B8,インカレ!$R:$T,3,FALSE),0)</f>
        <v>0</v>
      </c>
      <c r="I8" s="83">
        <f>IFERROR(VLOOKUP(B8,新人戦!$R:$T,3,FALSE),0)</f>
        <v>0</v>
      </c>
      <c r="J8" s="83">
        <f t="shared" si="1"/>
        <v>1008</v>
      </c>
    </row>
    <row r="9" spans="1:10" x14ac:dyDescent="0.55000000000000004">
      <c r="A9" s="81">
        <f t="shared" si="0"/>
        <v>8</v>
      </c>
      <c r="B9" s="55" t="s">
        <v>290</v>
      </c>
      <c r="C9" s="86" t="str">
        <f>IFERROR(VLOOKUP(B9,選手!$K:$M,2,FALSE),"")</f>
        <v>京都産業大学</v>
      </c>
      <c r="D9" s="86">
        <f>IFERROR(VLOOKUP(B9,選手!$K:$M,3,FALSE),"")</f>
        <v>2</v>
      </c>
      <c r="E9" s="86">
        <f>IFERROR(VLOOKUP(B9,春関!$R:$T,3,FALSE),0)</f>
        <v>494</v>
      </c>
      <c r="F9" s="86">
        <f>IFERROR(VLOOKUP(B9,西日本!$R:$T,3,FALSE),0)</f>
        <v>508</v>
      </c>
      <c r="G9" s="86">
        <f>IFERROR(VLOOKUP(B9,秋関!$R:$T,3,FALSE),0)</f>
        <v>491</v>
      </c>
      <c r="H9" s="86">
        <f>IFERROR(VLOOKUP(B9,インカレ!$R:$T,3,FALSE),0)</f>
        <v>0</v>
      </c>
      <c r="I9" s="83">
        <f>IFERROR(VLOOKUP(B9,新人戦!$R:$T,3,FALSE),0)</f>
        <v>0</v>
      </c>
      <c r="J9" s="83">
        <f t="shared" si="1"/>
        <v>1002</v>
      </c>
    </row>
    <row r="10" spans="1:10" x14ac:dyDescent="0.55000000000000004">
      <c r="A10" s="81">
        <f t="shared" si="0"/>
        <v>9</v>
      </c>
      <c r="B10" s="55" t="s">
        <v>216</v>
      </c>
      <c r="C10" s="86" t="str">
        <f>IFERROR(VLOOKUP(B10,選手!$K:$M,2,FALSE),"")</f>
        <v>関西学院大学</v>
      </c>
      <c r="D10" s="86">
        <f>IFERROR(VLOOKUP(B10,選手!$K:$M,3,FALSE),"")</f>
        <v>2</v>
      </c>
      <c r="E10" s="86">
        <f>IFERROR(VLOOKUP(B10,春関!$R:$T,3,FALSE),0)</f>
        <v>504</v>
      </c>
      <c r="F10" s="86">
        <f>IFERROR(VLOOKUP(B10,西日本!$R:$T,3,FALSE),0)</f>
        <v>482</v>
      </c>
      <c r="G10" s="86">
        <f>IFERROR(VLOOKUP(B10,秋関!$R:$T,3,FALSE),0)</f>
        <v>481</v>
      </c>
      <c r="H10" s="83">
        <f>IFERROR(VLOOKUP(B10,インカレ!$R:$T,3,FALSE),0)</f>
        <v>0</v>
      </c>
      <c r="I10" s="86">
        <f>IFERROR(VLOOKUP(B10,新人戦!$R:$T,3,FALSE),0)</f>
        <v>0</v>
      </c>
      <c r="J10" s="83">
        <f t="shared" si="1"/>
        <v>986</v>
      </c>
    </row>
    <row r="11" spans="1:10" x14ac:dyDescent="0.55000000000000004">
      <c r="A11" s="81">
        <f t="shared" si="0"/>
        <v>10</v>
      </c>
      <c r="B11" s="55" t="s">
        <v>214</v>
      </c>
      <c r="C11" s="86" t="str">
        <f>IFERROR(VLOOKUP(B11,選手!$K:$M,2,FALSE),"")</f>
        <v>関西学院大学</v>
      </c>
      <c r="D11" s="86">
        <f>IFERROR(VLOOKUP(B11,選手!$K:$M,3,FALSE),"")</f>
        <v>2</v>
      </c>
      <c r="E11" s="86">
        <f>IFERROR(VLOOKUP(B11,春関!$R:$T,3,FALSE),0)</f>
        <v>0</v>
      </c>
      <c r="F11" s="86">
        <f>IFERROR(VLOOKUP(B11,西日本!$R:$T,3,FALSE),0)</f>
        <v>481</v>
      </c>
      <c r="G11" s="86">
        <f>IFERROR(VLOOKUP(B11,秋関!$R:$T,3,FALSE),0)</f>
        <v>481</v>
      </c>
      <c r="H11" s="83">
        <f>IFERROR(VLOOKUP(B11,インカレ!$R:$T,3,FALSE),0)</f>
        <v>0</v>
      </c>
      <c r="I11" s="86">
        <f>IFERROR(VLOOKUP(B11,新人戦!$R:$T,3,FALSE),0)</f>
        <v>0</v>
      </c>
      <c r="J11" s="83">
        <f t="shared" si="1"/>
        <v>962</v>
      </c>
    </row>
    <row r="12" spans="1:10" x14ac:dyDescent="0.55000000000000004">
      <c r="A12" s="81">
        <f t="shared" si="0"/>
        <v>11</v>
      </c>
      <c r="B12" s="55" t="s">
        <v>435</v>
      </c>
      <c r="C12" s="86" t="str">
        <f>IFERROR(VLOOKUP(B12,選手!$K:$M,2,FALSE),"")</f>
        <v>立命館大学</v>
      </c>
      <c r="D12" s="86">
        <f>IFERROR(VLOOKUP(B12,選手!$K:$M,3,FALSE),"")</f>
        <v>2</v>
      </c>
      <c r="E12" s="86">
        <f>IFERROR(VLOOKUP(B12,春関!$R:$T,3,FALSE),0)</f>
        <v>477</v>
      </c>
      <c r="F12" s="86">
        <f>IFERROR(VLOOKUP(B12,西日本!$R:$T,3,FALSE),0)</f>
        <v>483</v>
      </c>
      <c r="G12" s="86">
        <f>IFERROR(VLOOKUP(B12,秋関!$R:$T,3,FALSE),0)</f>
        <v>478</v>
      </c>
      <c r="H12" s="83">
        <f>IFERROR(VLOOKUP(B12,インカレ!$R:$T,3,FALSE),0)</f>
        <v>0</v>
      </c>
      <c r="I12" s="86">
        <f>IFERROR(VLOOKUP(B12,新人戦!$R:$T,3,FALSE),0)</f>
        <v>0</v>
      </c>
      <c r="J12" s="83">
        <f t="shared" si="1"/>
        <v>961</v>
      </c>
    </row>
    <row r="13" spans="1:10" x14ac:dyDescent="0.55000000000000004">
      <c r="A13" s="81">
        <f t="shared" si="0"/>
        <v>12</v>
      </c>
      <c r="B13" s="55" t="s">
        <v>219</v>
      </c>
      <c r="C13" s="86" t="str">
        <f>IFERROR(VLOOKUP(B13,選手!$K:$M,2,FALSE),"")</f>
        <v>関西学院大学</v>
      </c>
      <c r="D13" s="86">
        <f>IFERROR(VLOOKUP(B13,選手!$K:$M,3,FALSE),"")</f>
        <v>2</v>
      </c>
      <c r="E13" s="86">
        <f>IFERROR(VLOOKUP(B13,春関!$R:$T,3,FALSE),0)</f>
        <v>479</v>
      </c>
      <c r="F13" s="86">
        <f>IFERROR(VLOOKUP(B13,西日本!$R:$T,3,FALSE),0)</f>
        <v>479</v>
      </c>
      <c r="G13" s="86">
        <f>IFERROR(VLOOKUP(B13,秋関!$R:$T,3,FALSE),0)</f>
        <v>0</v>
      </c>
      <c r="H13" s="83">
        <f>IFERROR(VLOOKUP(B13,インカレ!$R:$T,3,FALSE),0)</f>
        <v>0</v>
      </c>
      <c r="I13" s="86">
        <f>IFERROR(VLOOKUP(B13,新人戦!$R:$T,3,FALSE),0)</f>
        <v>0</v>
      </c>
      <c r="J13" s="83">
        <f t="shared" si="1"/>
        <v>958</v>
      </c>
    </row>
    <row r="14" spans="1:10" x14ac:dyDescent="0.55000000000000004">
      <c r="A14" s="81">
        <f t="shared" si="0"/>
        <v>13</v>
      </c>
      <c r="B14" s="55" t="s">
        <v>165</v>
      </c>
      <c r="C14" s="86" t="str">
        <f>IFERROR(VLOOKUP(B14,選手!$K:$M,2,FALSE),"")</f>
        <v>甲南大学</v>
      </c>
      <c r="D14" s="86">
        <f>IFERROR(VLOOKUP(B14,選手!$K:$M,3,FALSE),"")</f>
        <v>2</v>
      </c>
      <c r="E14" s="86">
        <f>IFERROR(VLOOKUP(B14,春関!$R:$T,3,FALSE),0)</f>
        <v>0</v>
      </c>
      <c r="F14" s="86">
        <f>IFERROR(VLOOKUP(B14,西日本!$R:$T,3,FALSE),0)</f>
        <v>453</v>
      </c>
      <c r="G14" s="86">
        <f>IFERROR(VLOOKUP(B14,秋関!$R:$T,3,FALSE),0)</f>
        <v>476</v>
      </c>
      <c r="H14" s="83">
        <f>IFERROR(VLOOKUP(B14,インカレ!$R:$T,3,FALSE),0)</f>
        <v>0</v>
      </c>
      <c r="I14" s="86">
        <f>IFERROR(VLOOKUP(B14,新人戦!$R:$T,3,FALSE),0)</f>
        <v>0</v>
      </c>
      <c r="J14" s="83">
        <f t="shared" si="1"/>
        <v>929</v>
      </c>
    </row>
    <row r="15" spans="1:10" x14ac:dyDescent="0.55000000000000004">
      <c r="A15" s="81">
        <f t="shared" si="0"/>
        <v>14</v>
      </c>
      <c r="B15" s="55" t="s">
        <v>292</v>
      </c>
      <c r="C15" s="86" t="str">
        <f>IFERROR(VLOOKUP(B15,選手!$K:$M,2,FALSE),"")</f>
        <v>京都産業大学</v>
      </c>
      <c r="D15" s="86">
        <f>IFERROR(VLOOKUP(B15,選手!$K:$M,3,FALSE),"")</f>
        <v>2</v>
      </c>
      <c r="E15" s="86">
        <f>IFERROR(VLOOKUP(B15,春関!$R:$T,3,FALSE),0)</f>
        <v>457</v>
      </c>
      <c r="F15" s="86">
        <f>IFERROR(VLOOKUP(B15,西日本!$R:$T,3,FALSE),0)</f>
        <v>467</v>
      </c>
      <c r="G15" s="86">
        <f>IFERROR(VLOOKUP(B15,秋関!$R:$T,3,FALSE),0)</f>
        <v>445</v>
      </c>
      <c r="H15" s="83">
        <f>IFERROR(VLOOKUP(B15,インカレ!$R:$T,3,FALSE),0)</f>
        <v>0</v>
      </c>
      <c r="I15" s="86">
        <f>IFERROR(VLOOKUP(B15,新人戦!$R:$T,3,FALSE),0)</f>
        <v>0</v>
      </c>
      <c r="J15" s="83">
        <f t="shared" si="1"/>
        <v>924</v>
      </c>
    </row>
    <row r="16" spans="1:10" x14ac:dyDescent="0.55000000000000004">
      <c r="A16" s="81">
        <f t="shared" si="0"/>
        <v>15</v>
      </c>
      <c r="B16" s="55" t="s">
        <v>220</v>
      </c>
      <c r="C16" s="86" t="str">
        <f>IFERROR(VLOOKUP(B16,選手!$K:$M,2,FALSE),"")</f>
        <v>関西学院大学</v>
      </c>
      <c r="D16" s="86">
        <f>IFERROR(VLOOKUP(B16,選手!$K:$M,3,FALSE),"")</f>
        <v>2</v>
      </c>
      <c r="E16" s="86">
        <f>IFERROR(VLOOKUP(B16,春関!$R:$T,3,FALSE),0)</f>
        <v>476</v>
      </c>
      <c r="F16" s="86">
        <f>IFERROR(VLOOKUP(B16,西日本!$R:$T,3,FALSE),0)</f>
        <v>443</v>
      </c>
      <c r="G16" s="86">
        <f>IFERROR(VLOOKUP(B16,秋関!$R:$T,3,FALSE),0)</f>
        <v>0</v>
      </c>
      <c r="H16" s="83">
        <f>IFERROR(VLOOKUP(B16,インカレ!$R:$T,3,FALSE),0)</f>
        <v>0</v>
      </c>
      <c r="I16" s="86">
        <f>IFERROR(VLOOKUP(B16,新人戦!$R:$T,3,FALSE),0)</f>
        <v>0</v>
      </c>
      <c r="J16" s="83">
        <f t="shared" si="1"/>
        <v>919</v>
      </c>
    </row>
    <row r="17" spans="1:10" x14ac:dyDescent="0.55000000000000004">
      <c r="A17" s="81">
        <f t="shared" si="0"/>
        <v>16</v>
      </c>
      <c r="B17" s="55" t="s">
        <v>215</v>
      </c>
      <c r="C17" s="86" t="str">
        <f>IFERROR(VLOOKUP(B17,選手!$K:$M,2,FALSE),"")</f>
        <v>関西学院大学</v>
      </c>
      <c r="D17" s="86">
        <f>IFERROR(VLOOKUP(B17,選手!$K:$M,3,FALSE),"")</f>
        <v>2</v>
      </c>
      <c r="E17" s="86">
        <f>IFERROR(VLOOKUP(B17,春関!$R:$T,3,FALSE),0)</f>
        <v>0</v>
      </c>
      <c r="F17" s="86">
        <f>IFERROR(VLOOKUP(B17,西日本!$R:$T,3,FALSE),0)</f>
        <v>481</v>
      </c>
      <c r="G17" s="86">
        <f>IFERROR(VLOOKUP(B17,秋関!$R:$T,3,FALSE),0)</f>
        <v>437</v>
      </c>
      <c r="H17" s="83">
        <f>IFERROR(VLOOKUP(B17,インカレ!$R:$T,3,FALSE),0)</f>
        <v>0</v>
      </c>
      <c r="I17" s="86">
        <f>IFERROR(VLOOKUP(B17,新人戦!$R:$T,3,FALSE),0)</f>
        <v>0</v>
      </c>
      <c r="J17" s="83">
        <f t="shared" si="1"/>
        <v>918</v>
      </c>
    </row>
    <row r="18" spans="1:10" x14ac:dyDescent="0.55000000000000004">
      <c r="A18" s="81">
        <f t="shared" si="0"/>
        <v>17</v>
      </c>
      <c r="B18" s="55" t="s">
        <v>401</v>
      </c>
      <c r="C18" s="86" t="str">
        <f>IFERROR(VLOOKUP(B18,選手!$K:$M,2,FALSE),"")</f>
        <v>大阪大学</v>
      </c>
      <c r="D18" s="86">
        <f>IFERROR(VLOOKUP(B18,選手!$K:$M,3,FALSE),"")</f>
        <v>2</v>
      </c>
      <c r="E18" s="86">
        <f>IFERROR(VLOOKUP(B18,春関!$R:$T,3,FALSE),0)</f>
        <v>438</v>
      </c>
      <c r="F18" s="86">
        <f>IFERROR(VLOOKUP(B18,西日本!$R:$T,3,FALSE),0)</f>
        <v>0</v>
      </c>
      <c r="G18" s="86">
        <f>IFERROR(VLOOKUP(B18,秋関!$R:$T,3,FALSE),0)</f>
        <v>460</v>
      </c>
      <c r="H18" s="83">
        <f>IFERROR(VLOOKUP(B18,インカレ!$R:$T,3,FALSE),0)</f>
        <v>0</v>
      </c>
      <c r="I18" s="86">
        <f>IFERROR(VLOOKUP(B18,新人戦!$R:$T,3,FALSE),0)</f>
        <v>0</v>
      </c>
      <c r="J18" s="83">
        <f t="shared" si="1"/>
        <v>898</v>
      </c>
    </row>
    <row r="19" spans="1:10" x14ac:dyDescent="0.55000000000000004">
      <c r="A19" s="81">
        <f t="shared" si="0"/>
        <v>18</v>
      </c>
      <c r="B19" s="55" t="s">
        <v>327</v>
      </c>
      <c r="C19" s="86" t="str">
        <f>IFERROR(VLOOKUP(B19,選手!$K:$M,2,FALSE),"")</f>
        <v>京都大学</v>
      </c>
      <c r="D19" s="86">
        <f>IFERROR(VLOOKUP(B19,選手!$K:$M,3,FALSE),"")</f>
        <v>2</v>
      </c>
      <c r="E19" s="86">
        <f>IFERROR(VLOOKUP(B19,春関!$R:$T,3,FALSE),0)</f>
        <v>429</v>
      </c>
      <c r="F19" s="86" t="str">
        <f>IFERROR(VLOOKUP(B19,西日本!$R:$T,3,FALSE),0)</f>
        <v/>
      </c>
      <c r="G19" s="86">
        <f>IFERROR(VLOOKUP(B19,秋関!$R:$T,3,FALSE),0)</f>
        <v>464</v>
      </c>
      <c r="H19" s="83">
        <f>IFERROR(VLOOKUP(B19,インカレ!$R:$T,3,FALSE),0)</f>
        <v>0</v>
      </c>
      <c r="I19" s="86">
        <f>IFERROR(VLOOKUP(B19,新人戦!$R:$T,3,FALSE),0)</f>
        <v>0</v>
      </c>
      <c r="J19" s="83">
        <f t="shared" si="1"/>
        <v>893</v>
      </c>
    </row>
    <row r="20" spans="1:10" x14ac:dyDescent="0.55000000000000004">
      <c r="A20" s="81">
        <f t="shared" si="0"/>
        <v>19</v>
      </c>
      <c r="B20" s="55" t="s">
        <v>400</v>
      </c>
      <c r="C20" s="86" t="str">
        <f>IFERROR(VLOOKUP(B20,選手!$K:$M,2,FALSE),"")</f>
        <v>大阪大学</v>
      </c>
      <c r="D20" s="86">
        <f>IFERROR(VLOOKUP(B20,選手!$K:$M,3,FALSE),"")</f>
        <v>2</v>
      </c>
      <c r="E20" s="86">
        <f>IFERROR(VLOOKUP(B20,春関!$R:$T,3,FALSE),0)</f>
        <v>450</v>
      </c>
      <c r="F20" s="86">
        <f>IFERROR(VLOOKUP(B20,西日本!$R:$T,3,FALSE),0)</f>
        <v>0</v>
      </c>
      <c r="G20" s="86">
        <f>IFERROR(VLOOKUP(B20,秋関!$R:$T,3,FALSE),0)</f>
        <v>414</v>
      </c>
      <c r="H20" s="83">
        <f>IFERROR(VLOOKUP(B20,インカレ!$R:$T,3,FALSE),0)</f>
        <v>0</v>
      </c>
      <c r="I20" s="86">
        <f>IFERROR(VLOOKUP(B20,新人戦!$R:$T,3,FALSE),0)</f>
        <v>0</v>
      </c>
      <c r="J20" s="83">
        <f t="shared" si="1"/>
        <v>864</v>
      </c>
    </row>
    <row r="21" spans="1:10" x14ac:dyDescent="0.55000000000000004">
      <c r="A21" s="81">
        <f t="shared" si="0"/>
        <v>20</v>
      </c>
      <c r="B21" s="55" t="s">
        <v>668</v>
      </c>
      <c r="C21" s="86" t="str">
        <f>IFERROR(VLOOKUP(B21,選手!$K:$M,2,FALSE),"")</f>
        <v>神戸大学</v>
      </c>
      <c r="D21" s="86">
        <f>IFERROR(VLOOKUP(B21,選手!$K:$M,3,FALSE),"")</f>
        <v>2</v>
      </c>
      <c r="E21" s="86">
        <f>IFERROR(VLOOKUP(B21,春関!$R:$T,3,FALSE),0)</f>
        <v>0</v>
      </c>
      <c r="F21" s="86">
        <f>IFERROR(VLOOKUP(B21,西日本!$R:$T,3,FALSE),0)</f>
        <v>437</v>
      </c>
      <c r="G21" s="86">
        <f>IFERROR(VLOOKUP(B21,秋関!$R:$T,3,FALSE),0)</f>
        <v>416</v>
      </c>
      <c r="H21" s="83">
        <f>IFERROR(VLOOKUP(B21,インカレ!$R:$T,3,FALSE),0)</f>
        <v>0</v>
      </c>
      <c r="I21" s="86">
        <f>IFERROR(VLOOKUP(B21,新人戦!$R:$T,3,FALSE),0)</f>
        <v>0</v>
      </c>
      <c r="J21" s="83">
        <f t="shared" si="1"/>
        <v>853</v>
      </c>
    </row>
    <row r="22" spans="1:10" x14ac:dyDescent="0.55000000000000004">
      <c r="A22" s="81">
        <f t="shared" si="0"/>
        <v>21</v>
      </c>
      <c r="B22" s="55" t="s">
        <v>413</v>
      </c>
      <c r="C22" s="86" t="str">
        <f>IFERROR(VLOOKUP(B22,選手!$K:$M,2,FALSE),"")</f>
        <v>同志社大学</v>
      </c>
      <c r="D22" s="86">
        <f>IFERROR(VLOOKUP(B22,選手!$K:$M,3,FALSE),"")</f>
        <v>2</v>
      </c>
      <c r="E22" s="86">
        <f>IFERROR(VLOOKUP(B22,春関!$R:$T,3,FALSE),0)</f>
        <v>414</v>
      </c>
      <c r="F22" s="86">
        <f>IFERROR(VLOOKUP(B22,西日本!$R:$T,3,FALSE),0)</f>
        <v>436</v>
      </c>
      <c r="G22" s="86">
        <f>IFERROR(VLOOKUP(B22,秋関!$R:$T,3,FALSE),0)</f>
        <v>0</v>
      </c>
      <c r="H22" s="83">
        <f>IFERROR(VLOOKUP(B22,インカレ!$R:$T,3,FALSE),0)</f>
        <v>0</v>
      </c>
      <c r="I22" s="86">
        <f>IFERROR(VLOOKUP(B22,新人戦!$R:$T,3,FALSE),0)</f>
        <v>0</v>
      </c>
      <c r="J22" s="83">
        <f t="shared" si="1"/>
        <v>850</v>
      </c>
    </row>
    <row r="23" spans="1:10" x14ac:dyDescent="0.55000000000000004">
      <c r="A23" s="81">
        <f t="shared" si="0"/>
        <v>22</v>
      </c>
      <c r="B23" s="55" t="s">
        <v>218</v>
      </c>
      <c r="C23" s="86" t="str">
        <f>IFERROR(VLOOKUP(B23,選手!$K:$M,2,FALSE),"")</f>
        <v>関西学院大学</v>
      </c>
      <c r="D23" s="86">
        <f>IFERROR(VLOOKUP(B23,選手!$K:$M,3,FALSE),"")</f>
        <v>2</v>
      </c>
      <c r="E23" s="86">
        <f>IFERROR(VLOOKUP(B23,春関!$R:$T,3,FALSE),0)</f>
        <v>0</v>
      </c>
      <c r="F23" s="86">
        <f>IFERROR(VLOOKUP(B23,西日本!$R:$T,3,FALSE),0)</f>
        <v>412</v>
      </c>
      <c r="G23" s="86">
        <f>IFERROR(VLOOKUP(B23,秋関!$R:$T,3,FALSE),0)</f>
        <v>400</v>
      </c>
      <c r="H23" s="83">
        <f>IFERROR(VLOOKUP(B23,インカレ!$R:$T,3,FALSE),0)</f>
        <v>0</v>
      </c>
      <c r="I23" s="86">
        <f>IFERROR(VLOOKUP(B23,新人戦!$R:$T,3,FALSE),0)</f>
        <v>0</v>
      </c>
      <c r="J23" s="83">
        <f t="shared" si="1"/>
        <v>812</v>
      </c>
    </row>
    <row r="24" spans="1:10" x14ac:dyDescent="0.55000000000000004">
      <c r="A24" s="81">
        <f t="shared" si="0"/>
        <v>23</v>
      </c>
      <c r="B24" s="55" t="s">
        <v>459</v>
      </c>
      <c r="C24" s="86" t="str">
        <f>IFERROR(VLOOKUP(B24,選手!$K:$M,2,FALSE),"")</f>
        <v>大阪大学</v>
      </c>
      <c r="D24" s="86">
        <f>IFERROR(VLOOKUP(B24,選手!$K:$M,3,FALSE),"")</f>
        <v>1</v>
      </c>
      <c r="E24" s="86">
        <f>IFERROR(VLOOKUP(B24,春関!$R:$T,3,FALSE),0)</f>
        <v>0</v>
      </c>
      <c r="F24" s="86">
        <f>IFERROR(VLOOKUP(B24,西日本!$R:$T,3,FALSE),0)</f>
        <v>0</v>
      </c>
      <c r="G24" s="86">
        <f>IFERROR(VLOOKUP(B24,秋関!$R:$T,3,FALSE),0)</f>
        <v>514</v>
      </c>
      <c r="H24" s="83">
        <f>IFERROR(VLOOKUP(B24,インカレ!$R:$T,3,FALSE),0)</f>
        <v>0</v>
      </c>
      <c r="I24" s="86">
        <f>IFERROR(VLOOKUP(B24,新人戦!$R:$T,3,FALSE),0)</f>
        <v>0</v>
      </c>
      <c r="J24" s="83">
        <f t="shared" si="1"/>
        <v>514</v>
      </c>
    </row>
    <row r="25" spans="1:10" x14ac:dyDescent="0.55000000000000004">
      <c r="A25" s="81">
        <f t="shared" si="0"/>
        <v>24</v>
      </c>
      <c r="B25" s="55" t="s">
        <v>186</v>
      </c>
      <c r="C25" s="86" t="str">
        <f>IFERROR(VLOOKUP(B25,選手!$K:$M,2,FALSE),"")</f>
        <v>同志社大学</v>
      </c>
      <c r="D25" s="86">
        <f>IFERROR(VLOOKUP(B25,選手!$K:$M,3,FALSE),"")</f>
        <v>2</v>
      </c>
      <c r="E25" s="86">
        <f>IFERROR(VLOOKUP(B25,春関!$R:$T,3,FALSE),0)</f>
        <v>0</v>
      </c>
      <c r="F25" s="86">
        <f>IFERROR(VLOOKUP(B25,西日本!$R:$T,3,FALSE),0)</f>
        <v>0</v>
      </c>
      <c r="G25" s="86">
        <f>IFERROR(VLOOKUP(B25,秋関!$R:$T,3,FALSE),0)</f>
        <v>506</v>
      </c>
      <c r="H25" s="83">
        <f>IFERROR(VLOOKUP(B25,インカレ!$R:$T,3,FALSE),0)</f>
        <v>0</v>
      </c>
      <c r="I25" s="86">
        <f>IFERROR(VLOOKUP(B25,新人戦!$R:$T,3,FALSE),0)</f>
        <v>0</v>
      </c>
      <c r="J25" s="83">
        <f t="shared" si="1"/>
        <v>506</v>
      </c>
    </row>
    <row r="26" spans="1:10" x14ac:dyDescent="0.55000000000000004">
      <c r="A26" s="81">
        <f t="shared" si="0"/>
        <v>25</v>
      </c>
      <c r="B26" s="55" t="s">
        <v>187</v>
      </c>
      <c r="C26" s="86" t="str">
        <f>IFERROR(VLOOKUP(B26,選手!$K:$M,2,FALSE),"")</f>
        <v>関西大学</v>
      </c>
      <c r="D26" s="86">
        <f>IFERROR(VLOOKUP(B26,選手!$K:$M,3,FALSE),"")</f>
        <v>4</v>
      </c>
      <c r="E26" s="86">
        <f>IFERROR(VLOOKUP(B26,春関!$R:$T,3,FALSE),0)</f>
        <v>0</v>
      </c>
      <c r="F26" s="86">
        <f>IFERROR(VLOOKUP(B26,西日本!$R:$T,3,FALSE),0)</f>
        <v>0</v>
      </c>
      <c r="G26" s="86">
        <f>IFERROR(VLOOKUP(B26,秋関!$R:$T,3,FALSE),0)</f>
        <v>499</v>
      </c>
      <c r="H26" s="83">
        <f>IFERROR(VLOOKUP(B26,インカレ!$R:$T,3,FALSE),0)</f>
        <v>0</v>
      </c>
      <c r="I26" s="86">
        <f>IFERROR(VLOOKUP(B26,新人戦!$R:$T,3,FALSE),0)</f>
        <v>0</v>
      </c>
      <c r="J26" s="83">
        <f t="shared" si="1"/>
        <v>499</v>
      </c>
    </row>
    <row r="27" spans="1:10" x14ac:dyDescent="0.55000000000000004">
      <c r="A27" s="81">
        <f t="shared" si="0"/>
        <v>26</v>
      </c>
      <c r="B27" s="55" t="s">
        <v>294</v>
      </c>
      <c r="C27" s="86" t="str">
        <f>IFERROR(VLOOKUP(B27,選手!$K:$M,2,FALSE),"")</f>
        <v>京都産業大学</v>
      </c>
      <c r="D27" s="86">
        <f>IFERROR(VLOOKUP(B27,選手!$K:$M,3,FALSE),"")</f>
        <v>1</v>
      </c>
      <c r="E27" s="86">
        <f>IFERROR(VLOOKUP(B27,春関!$R:$T,3,FALSE),0)</f>
        <v>0</v>
      </c>
      <c r="F27" s="86">
        <f>IFERROR(VLOOKUP(B27,西日本!$R:$T,3,FALSE),0)</f>
        <v>0</v>
      </c>
      <c r="G27" s="86">
        <f>IFERROR(VLOOKUP(B27,秋関!$R:$T,3,FALSE),0)</f>
        <v>490</v>
      </c>
      <c r="H27" s="83">
        <f>IFERROR(VLOOKUP(B27,インカレ!$R:$T,3,FALSE),0)</f>
        <v>0</v>
      </c>
      <c r="I27" s="86">
        <f>IFERROR(VLOOKUP(B27,新人戦!$R:$T,3,FALSE),0)</f>
        <v>0</v>
      </c>
      <c r="J27" s="83">
        <f t="shared" si="1"/>
        <v>490</v>
      </c>
    </row>
    <row r="28" spans="1:10" x14ac:dyDescent="0.55000000000000004">
      <c r="A28" s="81">
        <f t="shared" si="0"/>
        <v>27</v>
      </c>
      <c r="B28" s="55" t="s">
        <v>454</v>
      </c>
      <c r="C28" s="86" t="str">
        <f>IFERROR(VLOOKUP(B28,選手!$K:$M,2,FALSE),"")</f>
        <v>京都大学</v>
      </c>
      <c r="D28" s="86">
        <f>IFERROR(VLOOKUP(B28,選手!$K:$M,3,FALSE),"")</f>
        <v>4</v>
      </c>
      <c r="E28" s="86">
        <f>IFERROR(VLOOKUP(B28,春関!$R:$T,3,FALSE),0)</f>
        <v>480</v>
      </c>
      <c r="F28" s="86">
        <f>IFERROR(VLOOKUP(B28,西日本!$R:$T,3,FALSE),0)</f>
        <v>0</v>
      </c>
      <c r="G28" s="86">
        <f>IFERROR(VLOOKUP(B28,秋関!$R:$T,3,FALSE),0)</f>
        <v>0</v>
      </c>
      <c r="H28" s="83">
        <f>IFERROR(VLOOKUP(B28,インカレ!$R:$T,3,FALSE),0)</f>
        <v>0</v>
      </c>
      <c r="I28" s="86">
        <f>IFERROR(VLOOKUP(B28,新人戦!$R:$T,3,FALSE),0)</f>
        <v>0</v>
      </c>
      <c r="J28" s="83">
        <f t="shared" si="1"/>
        <v>480</v>
      </c>
    </row>
    <row r="29" spans="1:10" x14ac:dyDescent="0.55000000000000004">
      <c r="A29" s="81">
        <f t="shared" si="0"/>
        <v>28</v>
      </c>
      <c r="B29" s="55" t="s">
        <v>342</v>
      </c>
      <c r="C29" s="86" t="str">
        <f>IFERROR(VLOOKUP(B29,選手!$K:$M,2,FALSE),"")</f>
        <v>近畿大学</v>
      </c>
      <c r="D29" s="86">
        <f>IFERROR(VLOOKUP(B29,選手!$K:$M,3,FALSE),"")</f>
        <v>1</v>
      </c>
      <c r="E29" s="86">
        <f>IFERROR(VLOOKUP(B29,春関!$R:$T,3,FALSE),0)</f>
        <v>0</v>
      </c>
      <c r="F29" s="86">
        <f>IFERROR(VLOOKUP(B29,西日本!$R:$T,3,FALSE),0)</f>
        <v>0</v>
      </c>
      <c r="G29" s="86">
        <f>IFERROR(VLOOKUP(B29,秋関!$R:$T,3,FALSE),0)</f>
        <v>478</v>
      </c>
      <c r="H29" s="83">
        <f>IFERROR(VLOOKUP(B29,インカレ!$R:$T,3,FALSE),0)</f>
        <v>0</v>
      </c>
      <c r="I29" s="86">
        <f>IFERROR(VLOOKUP(B29,新人戦!$R:$T,3,FALSE),0)</f>
        <v>0</v>
      </c>
      <c r="J29" s="83">
        <f t="shared" si="1"/>
        <v>478</v>
      </c>
    </row>
    <row r="30" spans="1:10" x14ac:dyDescent="0.55000000000000004">
      <c r="A30" s="81">
        <f t="shared" si="0"/>
        <v>29</v>
      </c>
      <c r="B30" s="55" t="s">
        <v>666</v>
      </c>
      <c r="C30" s="86" t="str">
        <f>IFERROR(VLOOKUP(B30,選手!$K:$M,2,FALSE),"")</f>
        <v>神戸大学</v>
      </c>
      <c r="D30" s="86">
        <f>IFERROR(VLOOKUP(B30,選手!$K:$M,3,FALSE),"")</f>
        <v>4</v>
      </c>
      <c r="E30" s="86">
        <f>IFERROR(VLOOKUP(B30,春関!$R:$T,3,FALSE),0)</f>
        <v>0</v>
      </c>
      <c r="F30" s="86">
        <f>IFERROR(VLOOKUP(B30,西日本!$R:$T,3,FALSE),0)</f>
        <v>0</v>
      </c>
      <c r="G30" s="86">
        <f>IFERROR(VLOOKUP(B30,秋関!$R:$T,3,FALSE),0)</f>
        <v>464</v>
      </c>
      <c r="H30" s="83">
        <f>IFERROR(VLOOKUP(B30,インカレ!$R:$T,3,FALSE),0)</f>
        <v>0</v>
      </c>
      <c r="I30" s="86">
        <f>IFERROR(VLOOKUP(B30,新人戦!$R:$T,3,FALSE),0)</f>
        <v>0</v>
      </c>
      <c r="J30" s="83">
        <f t="shared" si="1"/>
        <v>464</v>
      </c>
    </row>
    <row r="31" spans="1:10" x14ac:dyDescent="0.55000000000000004">
      <c r="A31" s="81">
        <f t="shared" si="0"/>
        <v>30</v>
      </c>
      <c r="B31" s="55" t="s">
        <v>217</v>
      </c>
      <c r="C31" s="86" t="str">
        <f>IFERROR(VLOOKUP(B31,選手!$K:$M,2,FALSE),"")</f>
        <v>関西学院大学</v>
      </c>
      <c r="D31" s="86">
        <f>IFERROR(VLOOKUP(B31,選手!$K:$M,3,FALSE),"")</f>
        <v>2</v>
      </c>
      <c r="E31" s="86">
        <f>IFERROR(VLOOKUP(B31,春関!$R:$T,3,FALSE),0)</f>
        <v>461</v>
      </c>
      <c r="F31" s="86">
        <f>IFERROR(VLOOKUP(B31,西日本!$R:$T,3,FALSE),0)</f>
        <v>0</v>
      </c>
      <c r="G31" s="86">
        <f>IFERROR(VLOOKUP(B31,秋関!$R:$T,3,FALSE),0)</f>
        <v>0</v>
      </c>
      <c r="H31" s="83">
        <f>IFERROR(VLOOKUP(B31,インカレ!$R:$T,3,FALSE),0)</f>
        <v>0</v>
      </c>
      <c r="I31" s="86">
        <f>IFERROR(VLOOKUP(B31,新人戦!$R:$T,3,FALSE),0)</f>
        <v>0</v>
      </c>
      <c r="J31" s="83">
        <f t="shared" si="1"/>
        <v>461</v>
      </c>
    </row>
    <row r="32" spans="1:10" x14ac:dyDescent="0.55000000000000004">
      <c r="A32" s="81">
        <f t="shared" si="0"/>
        <v>31</v>
      </c>
      <c r="B32" s="55" t="s">
        <v>456</v>
      </c>
      <c r="C32" s="86" t="str">
        <f>IFERROR(VLOOKUP(B32,選手!$K:$M,2,FALSE),"")</f>
        <v>近畿大学</v>
      </c>
      <c r="D32" s="86">
        <f>IFERROR(VLOOKUP(B32,選手!$K:$M,3,FALSE),"")</f>
        <v>1</v>
      </c>
      <c r="E32" s="86">
        <f>IFERROR(VLOOKUP(B32,春関!$R:$T,3,FALSE),0)</f>
        <v>0</v>
      </c>
      <c r="F32" s="86">
        <f>IFERROR(VLOOKUP(B32,西日本!$R:$T,3,FALSE),0)</f>
        <v>0</v>
      </c>
      <c r="G32" s="86">
        <f>IFERROR(VLOOKUP(B32,秋関!$R:$T,3,FALSE),0)</f>
        <v>458</v>
      </c>
      <c r="H32" s="83">
        <f>IFERROR(VLOOKUP(B32,インカレ!$R:$T,3,FALSE),0)</f>
        <v>0</v>
      </c>
      <c r="I32" s="86">
        <f>IFERROR(VLOOKUP(B32,新人戦!$R:$T,3,FALSE),0)</f>
        <v>0</v>
      </c>
      <c r="J32" s="83">
        <f t="shared" si="1"/>
        <v>458</v>
      </c>
    </row>
    <row r="33" spans="1:10" x14ac:dyDescent="0.55000000000000004">
      <c r="A33" s="81">
        <f t="shared" si="0"/>
        <v>32</v>
      </c>
      <c r="B33" s="55" t="s">
        <v>296</v>
      </c>
      <c r="C33" s="86" t="str">
        <f>IFERROR(VLOOKUP(B33,選手!$K:$M,2,FALSE),"")</f>
        <v>京都産業大学</v>
      </c>
      <c r="D33" s="86">
        <f>IFERROR(VLOOKUP(B33,選手!$K:$M,3,FALSE),"")</f>
        <v>1</v>
      </c>
      <c r="E33" s="86">
        <f>IFERROR(VLOOKUP(B33,春関!$R:$T,3,FALSE),0)</f>
        <v>0</v>
      </c>
      <c r="F33" s="86">
        <f>IFERROR(VLOOKUP(B33,西日本!$R:$T,3,FALSE),0)</f>
        <v>0</v>
      </c>
      <c r="G33" s="86">
        <f>IFERROR(VLOOKUP(B33,秋関!$R:$T,3,FALSE),0)</f>
        <v>455</v>
      </c>
      <c r="H33" s="83">
        <f>IFERROR(VLOOKUP(B33,インカレ!$R:$T,3,FALSE),0)</f>
        <v>0</v>
      </c>
      <c r="I33" s="86">
        <f>IFERROR(VLOOKUP(B33,新人戦!$R:$T,3,FALSE),0)</f>
        <v>0</v>
      </c>
      <c r="J33" s="83">
        <f t="shared" si="1"/>
        <v>455</v>
      </c>
    </row>
    <row r="34" spans="1:10" x14ac:dyDescent="0.55000000000000004">
      <c r="A34" s="81">
        <f t="shared" si="0"/>
        <v>33</v>
      </c>
      <c r="B34" s="97" t="s">
        <v>222</v>
      </c>
      <c r="C34" s="86" t="str">
        <f>IFERROR(VLOOKUP(B34,選手!$K:$M,2,FALSE),"")</f>
        <v>関西学院大学</v>
      </c>
      <c r="D34" s="86">
        <f>IFERROR(VLOOKUP(B34,選手!$K:$M,3,FALSE),"")</f>
        <v>1</v>
      </c>
      <c r="E34" s="86">
        <f>IFERROR(VLOOKUP(B34,春関!$R:$T,3,FALSE),0)</f>
        <v>0</v>
      </c>
      <c r="F34" s="86">
        <f>IFERROR(VLOOKUP(B34,西日本!$R:$T,3,FALSE),0)</f>
        <v>0</v>
      </c>
      <c r="G34" s="86">
        <f>IFERROR(VLOOKUP(B34,秋関!$R:$T,3,FALSE),0)</f>
        <v>453</v>
      </c>
      <c r="H34" s="83">
        <f>IFERROR(VLOOKUP(B34,インカレ!$R:$T,3,FALSE),0)</f>
        <v>0</v>
      </c>
      <c r="I34" s="86">
        <f>IFERROR(VLOOKUP(B34,新人戦!$R:$T,3,FALSE),0)</f>
        <v>0</v>
      </c>
      <c r="J34" s="83">
        <f t="shared" ref="J34:J48" si="2">LARGE(E34:I34,1)+LARGE(E34:I34,2)</f>
        <v>453</v>
      </c>
    </row>
    <row r="35" spans="1:10" x14ac:dyDescent="0.55000000000000004">
      <c r="A35" s="81">
        <f t="shared" si="0"/>
        <v>34</v>
      </c>
      <c r="B35" s="55" t="s">
        <v>157</v>
      </c>
      <c r="C35" s="86" t="str">
        <f>IFERROR(VLOOKUP(B35,選手!$K:$M,2,FALSE),"")</f>
        <v>甲南大学</v>
      </c>
      <c r="D35" s="86">
        <f>IFERROR(VLOOKUP(B35,選手!$K:$M,3,FALSE),"")</f>
        <v>2</v>
      </c>
      <c r="E35" s="86">
        <f>IFERROR(VLOOKUP(B35,春関!$R:$T,3,FALSE),0)</f>
        <v>0</v>
      </c>
      <c r="F35" s="86">
        <f>IFERROR(VLOOKUP(B35,西日本!$R:$T,3,FALSE),0)</f>
        <v>441</v>
      </c>
      <c r="G35" s="86">
        <f>IFERROR(VLOOKUP(B35,秋関!$R:$T,3,FALSE),0)</f>
        <v>0</v>
      </c>
      <c r="H35" s="83">
        <f>IFERROR(VLOOKUP(B35,インカレ!$R:$T,3,FALSE),0)</f>
        <v>0</v>
      </c>
      <c r="I35" s="86">
        <f>IFERROR(VLOOKUP(B35,新人戦!$R:$T,3,FALSE),0)</f>
        <v>0</v>
      </c>
      <c r="J35" s="83">
        <f t="shared" si="2"/>
        <v>441</v>
      </c>
    </row>
    <row r="36" spans="1:10" x14ac:dyDescent="0.55000000000000004">
      <c r="A36" s="81">
        <f t="shared" si="0"/>
        <v>35</v>
      </c>
      <c r="B36" s="55" t="s">
        <v>360</v>
      </c>
      <c r="C36" s="86" t="str">
        <f>IFERROR(VLOOKUP(B36,選手!$K:$M,2,FALSE),"")</f>
        <v>甲南大学</v>
      </c>
      <c r="D36" s="86">
        <f>IFERROR(VLOOKUP(B36,選手!$K:$M,3,FALSE),"")</f>
        <v>1</v>
      </c>
      <c r="E36" s="86">
        <f>IFERROR(VLOOKUP(B36,春関!$R:$T,3,FALSE),0)</f>
        <v>0</v>
      </c>
      <c r="F36" s="86">
        <f>IFERROR(VLOOKUP(B36,西日本!$R:$T,3,FALSE),0)</f>
        <v>0</v>
      </c>
      <c r="G36" s="86">
        <f>IFERROR(VLOOKUP(B36,秋関!$R:$T,3,FALSE),0)</f>
        <v>436</v>
      </c>
      <c r="H36" s="83">
        <f>IFERROR(VLOOKUP(B36,インカレ!$R:$T,3,FALSE),0)</f>
        <v>0</v>
      </c>
      <c r="I36" s="86">
        <f>IFERROR(VLOOKUP(B36,新人戦!$R:$T,3,FALSE),0)</f>
        <v>0</v>
      </c>
      <c r="J36" s="83">
        <f t="shared" si="2"/>
        <v>436</v>
      </c>
    </row>
    <row r="37" spans="1:10" x14ac:dyDescent="0.55000000000000004">
      <c r="A37" s="81">
        <f t="shared" si="0"/>
        <v>36</v>
      </c>
      <c r="B37" s="55" t="s">
        <v>295</v>
      </c>
      <c r="C37" s="86" t="str">
        <f>IFERROR(VLOOKUP(B37,選手!$K:$M,2,FALSE),"")</f>
        <v>京都産業大学</v>
      </c>
      <c r="D37" s="86">
        <f>IFERROR(VLOOKUP(B37,選手!$K:$M,3,FALSE),"")</f>
        <v>1</v>
      </c>
      <c r="E37" s="86">
        <f>IFERROR(VLOOKUP(B37,春関!$R:$T,3,FALSE),0)</f>
        <v>0</v>
      </c>
      <c r="F37" s="86">
        <f>IFERROR(VLOOKUP(B37,西日本!$R:$T,3,FALSE),0)</f>
        <v>0</v>
      </c>
      <c r="G37" s="86">
        <f>IFERROR(VLOOKUP(B37,秋関!$R:$T,3,FALSE),0)</f>
        <v>431</v>
      </c>
      <c r="H37" s="83">
        <f>IFERROR(VLOOKUP(B37,インカレ!$R:$T,3,FALSE),0)</f>
        <v>0</v>
      </c>
      <c r="I37" s="86">
        <f>IFERROR(VLOOKUP(B37,新人戦!$R:$T,3,FALSE),0)</f>
        <v>0</v>
      </c>
      <c r="J37" s="83">
        <f t="shared" si="2"/>
        <v>431</v>
      </c>
    </row>
    <row r="38" spans="1:10" x14ac:dyDescent="0.55000000000000004">
      <c r="A38" s="81">
        <f t="shared" si="0"/>
        <v>37</v>
      </c>
      <c r="B38" s="55" t="s">
        <v>358</v>
      </c>
      <c r="C38" s="86" t="str">
        <f>IFERROR(VLOOKUP(B38,選手!$K:$M,2,FALSE),"")</f>
        <v>甲南大学</v>
      </c>
      <c r="D38" s="86">
        <f>IFERROR(VLOOKUP(B38,選手!$K:$M,3,FALSE),"")</f>
        <v>2</v>
      </c>
      <c r="E38" s="86">
        <f>IFERROR(VLOOKUP(B38,春関!$R:$T,3,FALSE),0)</f>
        <v>421</v>
      </c>
      <c r="F38" s="86">
        <f>IFERROR(VLOOKUP(B38,西日本!$R:$T,3,FALSE),0)</f>
        <v>0</v>
      </c>
      <c r="G38" s="86">
        <f>IFERROR(VLOOKUP(B38,秋関!$R:$T,3,FALSE),0)</f>
        <v>0</v>
      </c>
      <c r="H38" s="83">
        <f>IFERROR(VLOOKUP(B38,インカレ!$R:$T,3,FALSE),0)</f>
        <v>0</v>
      </c>
      <c r="I38" s="86">
        <f>IFERROR(VLOOKUP(B38,新人戦!$R:$T,3,FALSE),0)</f>
        <v>0</v>
      </c>
      <c r="J38" s="83">
        <f t="shared" si="2"/>
        <v>421</v>
      </c>
    </row>
    <row r="39" spans="1:10" x14ac:dyDescent="0.55000000000000004">
      <c r="A39" s="81">
        <f t="shared" si="0"/>
        <v>38</v>
      </c>
      <c r="B39" s="55" t="s">
        <v>256</v>
      </c>
      <c r="C39" s="86" t="str">
        <f>IFERROR(VLOOKUP(B39,選手!$K:$M,2,FALSE),"")</f>
        <v>関西大学</v>
      </c>
      <c r="D39" s="86">
        <f>IFERROR(VLOOKUP(B39,選手!$K:$M,3,FALSE),"")</f>
        <v>1</v>
      </c>
      <c r="E39" s="86">
        <f>IFERROR(VLOOKUP(B39,春関!$R:$T,3,FALSE),0)</f>
        <v>0</v>
      </c>
      <c r="F39" s="86">
        <f>IFERROR(VLOOKUP(B39,西日本!$R:$T,3,FALSE),0)</f>
        <v>0</v>
      </c>
      <c r="G39" s="86">
        <f>IFERROR(VLOOKUP(B39,秋関!$R:$T,3,FALSE),0)</f>
        <v>414</v>
      </c>
      <c r="H39" s="83">
        <f>IFERROR(VLOOKUP(B39,インカレ!$R:$T,3,FALSE),0)</f>
        <v>0</v>
      </c>
      <c r="I39" s="86">
        <f>IFERROR(VLOOKUP(B39,新人戦!$R:$T,3,FALSE),0)</f>
        <v>0</v>
      </c>
      <c r="J39" s="83">
        <f t="shared" si="2"/>
        <v>414</v>
      </c>
    </row>
    <row r="40" spans="1:10" x14ac:dyDescent="0.55000000000000004">
      <c r="A40" s="81">
        <f t="shared" si="0"/>
        <v>39</v>
      </c>
      <c r="B40" s="55" t="s">
        <v>669</v>
      </c>
      <c r="C40" s="86" t="str">
        <f>IFERROR(VLOOKUP(B40,選手!$K:$M,2,FALSE),"")</f>
        <v>神戸大学</v>
      </c>
      <c r="D40" s="86">
        <f>IFERROR(VLOOKUP(B40,選手!$K:$M,3,FALSE),"")</f>
        <v>1</v>
      </c>
      <c r="E40" s="86">
        <f>IFERROR(VLOOKUP(B40,春関!$R:$T,3,FALSE),0)</f>
        <v>0</v>
      </c>
      <c r="F40" s="86">
        <f>IFERROR(VLOOKUP(B40,西日本!$R:$T,3,FALSE),0)</f>
        <v>0</v>
      </c>
      <c r="G40" s="86">
        <f>IFERROR(VLOOKUP(B40,秋関!$R:$T,3,FALSE),0)</f>
        <v>408</v>
      </c>
      <c r="H40" s="83">
        <f>IFERROR(VLOOKUP(B40,インカレ!$R:$T,3,FALSE),0)</f>
        <v>0</v>
      </c>
      <c r="I40" s="86">
        <f>IFERROR(VLOOKUP(B40,新人戦!$R:$T,3,FALSE),0)</f>
        <v>0</v>
      </c>
      <c r="J40" s="83">
        <f t="shared" si="2"/>
        <v>408</v>
      </c>
    </row>
    <row r="41" spans="1:10" x14ac:dyDescent="0.55000000000000004">
      <c r="A41" s="81">
        <f t="shared" si="0"/>
        <v>40</v>
      </c>
      <c r="B41" s="55" t="s">
        <v>460</v>
      </c>
      <c r="C41" s="86" t="str">
        <f>IFERROR(VLOOKUP(B41,選手!$K:$M,2,FALSE),"")</f>
        <v>大阪大学</v>
      </c>
      <c r="D41" s="86">
        <f>IFERROR(VLOOKUP(B41,選手!$K:$M,3,FALSE),"")</f>
        <v>1</v>
      </c>
      <c r="E41" s="86">
        <f>IFERROR(VLOOKUP(B41,春関!$R:$T,3,FALSE),0)</f>
        <v>0</v>
      </c>
      <c r="F41" s="86">
        <f>IFERROR(VLOOKUP(B41,西日本!$R:$T,3,FALSE),0)</f>
        <v>0</v>
      </c>
      <c r="G41" s="86">
        <f>IFERROR(VLOOKUP(B41,秋関!$R:$T,3,FALSE),0)</f>
        <v>405</v>
      </c>
      <c r="H41" s="83">
        <f>IFERROR(VLOOKUP(B41,インカレ!$R:$T,3,FALSE),0)</f>
        <v>0</v>
      </c>
      <c r="I41" s="86">
        <f>IFERROR(VLOOKUP(B41,新人戦!$R:$T,3,FALSE),0)</f>
        <v>0</v>
      </c>
      <c r="J41" s="83">
        <f t="shared" si="2"/>
        <v>405</v>
      </c>
    </row>
    <row r="42" spans="1:10" x14ac:dyDescent="0.55000000000000004">
      <c r="A42" s="81">
        <f t="shared" si="0"/>
        <v>41</v>
      </c>
      <c r="B42" s="55" t="s">
        <v>405</v>
      </c>
      <c r="C42" s="86" t="str">
        <f>IFERROR(VLOOKUP(B42,選手!$K:$M,2,FALSE),"")</f>
        <v>大阪大学</v>
      </c>
      <c r="D42" s="86">
        <f>IFERROR(VLOOKUP(B42,選手!$K:$M,3,FALSE),"")</f>
        <v>1</v>
      </c>
      <c r="E42" s="86">
        <f>IFERROR(VLOOKUP(B42,春関!$R:$T,3,FALSE),0)</f>
        <v>0</v>
      </c>
      <c r="F42" s="86">
        <f>IFERROR(VLOOKUP(B42,西日本!$R:$T,3,FALSE),0)</f>
        <v>377</v>
      </c>
      <c r="G42" s="86">
        <f>IFERROR(VLOOKUP(B42,秋関!$R:$T,3,FALSE),0)</f>
        <v>0</v>
      </c>
      <c r="H42" s="83">
        <f>IFERROR(VLOOKUP(B42,インカレ!$R:$T,3,FALSE),0)</f>
        <v>0</v>
      </c>
      <c r="I42" s="86">
        <f>IFERROR(VLOOKUP(B42,新人戦!$R:$T,3,FALSE),0)</f>
        <v>0</v>
      </c>
      <c r="J42" s="83">
        <f t="shared" si="2"/>
        <v>377</v>
      </c>
    </row>
    <row r="43" spans="1:10" x14ac:dyDescent="0.55000000000000004">
      <c r="A43" s="81">
        <f t="shared" si="0"/>
        <v>42</v>
      </c>
      <c r="B43" s="55" t="s">
        <v>175</v>
      </c>
      <c r="C43" s="86" t="str">
        <f>IFERROR(VLOOKUP(B43,選手!$K:$M,2,FALSE),"")</f>
        <v>大阪大学</v>
      </c>
      <c r="D43" s="86">
        <f>IFERROR(VLOOKUP(B43,選手!$K:$M,3,FALSE),"")</f>
        <v>2</v>
      </c>
      <c r="E43" s="86">
        <f>IFERROR(VLOOKUP(B43,春関!$R:$T,3,FALSE),0)</f>
        <v>375</v>
      </c>
      <c r="F43" s="86">
        <f>IFERROR(VLOOKUP(B43,西日本!$R:$T,3,FALSE),0)</f>
        <v>0</v>
      </c>
      <c r="G43" s="86">
        <f>IFERROR(VLOOKUP(B43,秋関!$R:$T,3,FALSE),0)</f>
        <v>0</v>
      </c>
      <c r="H43" s="83">
        <f>IFERROR(VLOOKUP(B43,インカレ!$R:$T,3,FALSE),0)</f>
        <v>0</v>
      </c>
      <c r="I43" s="86">
        <f>IFERROR(VLOOKUP(B43,新人戦!$R:$T,3,FALSE),0)</f>
        <v>0</v>
      </c>
      <c r="J43" s="83">
        <f t="shared" si="2"/>
        <v>375</v>
      </c>
    </row>
    <row r="44" spans="1:10" x14ac:dyDescent="0.55000000000000004">
      <c r="A44" s="81">
        <f t="shared" si="0"/>
        <v>42</v>
      </c>
      <c r="B44" s="55" t="s">
        <v>667</v>
      </c>
      <c r="C44" s="86" t="str">
        <f>IFERROR(VLOOKUP(B44,選手!$K:$M,2,FALSE),"")</f>
        <v>神戸大学</v>
      </c>
      <c r="D44" s="86">
        <f>IFERROR(VLOOKUP(B44,選手!$K:$M,3,FALSE),"")</f>
        <v>2</v>
      </c>
      <c r="E44" s="86">
        <f>IFERROR(VLOOKUP(B44,春関!$R:$T,3,FALSE),0)</f>
        <v>375</v>
      </c>
      <c r="F44" s="86">
        <f>IFERROR(VLOOKUP(B44,西日本!$R:$T,3,FALSE),0)</f>
        <v>0</v>
      </c>
      <c r="G44" s="86">
        <f>IFERROR(VLOOKUP(B44,秋関!$R:$T,3,FALSE),0)</f>
        <v>0</v>
      </c>
      <c r="H44" s="83">
        <f>IFERROR(VLOOKUP(B44,インカレ!$R:$T,3,FALSE),0)</f>
        <v>0</v>
      </c>
      <c r="I44" s="86">
        <f>IFERROR(VLOOKUP(B44,新人戦!$R:$T,3,FALSE),0)</f>
        <v>0</v>
      </c>
      <c r="J44" s="83">
        <f t="shared" si="2"/>
        <v>375</v>
      </c>
    </row>
    <row r="45" spans="1:10" x14ac:dyDescent="0.55000000000000004">
      <c r="A45" s="81">
        <f t="shared" si="0"/>
        <v>44</v>
      </c>
      <c r="B45" s="55" t="s">
        <v>416</v>
      </c>
      <c r="C45" s="86" t="str">
        <f>IFERROR(VLOOKUP(B45,選手!$K:$M,2,FALSE),"")</f>
        <v>同志社大学</v>
      </c>
      <c r="D45" s="86">
        <f>IFERROR(VLOOKUP(B45,選手!$K:$M,3,FALSE),"")</f>
        <v>1</v>
      </c>
      <c r="E45" s="86">
        <f>IFERROR(VLOOKUP(B45,春関!$R:$T,3,FALSE),0)</f>
        <v>0</v>
      </c>
      <c r="F45" s="86">
        <f>IFERROR(VLOOKUP(B45,西日本!$R:$T,3,FALSE),0)</f>
        <v>0</v>
      </c>
      <c r="G45" s="86">
        <f>IFERROR(VLOOKUP(B45,秋関!$R:$T,3,FALSE),0)</f>
        <v>368</v>
      </c>
      <c r="H45" s="83">
        <f>IFERROR(VLOOKUP(B45,インカレ!$R:$T,3,FALSE),0)</f>
        <v>0</v>
      </c>
      <c r="I45" s="86">
        <f>IFERROR(VLOOKUP(B45,新人戦!$R:$T,3,FALSE),0)</f>
        <v>0</v>
      </c>
      <c r="J45" s="83">
        <f t="shared" si="2"/>
        <v>368</v>
      </c>
    </row>
    <row r="46" spans="1:10" x14ac:dyDescent="0.55000000000000004">
      <c r="A46" s="81">
        <f t="shared" si="0"/>
        <v>45</v>
      </c>
      <c r="B46" s="55" t="s">
        <v>671</v>
      </c>
      <c r="C46" s="86" t="str">
        <f>IFERROR(VLOOKUP(B46,選手!$K:$M,2,FALSE),"")</f>
        <v>神戸大学</v>
      </c>
      <c r="D46" s="86">
        <f>IFERROR(VLOOKUP(B46,選手!$K:$M,3,FALSE),"")</f>
        <v>1</v>
      </c>
      <c r="E46" s="86">
        <f>IFERROR(VLOOKUP(B46,春関!$R:$T,3,FALSE),0)</f>
        <v>0</v>
      </c>
      <c r="F46" s="86">
        <f>IFERROR(VLOOKUP(B46,西日本!$R:$T,3,FALSE),0)</f>
        <v>340</v>
      </c>
      <c r="G46" s="86">
        <f>IFERROR(VLOOKUP(B46,秋関!$R:$T,3,FALSE),0)</f>
        <v>0</v>
      </c>
      <c r="H46" s="83">
        <f>IFERROR(VLOOKUP(B46,インカレ!$R:$T,3,FALSE),0)</f>
        <v>0</v>
      </c>
      <c r="I46" s="86">
        <f>IFERROR(VLOOKUP(B46,新人戦!$R:$T,3,FALSE),0)</f>
        <v>0</v>
      </c>
      <c r="J46" s="83">
        <f t="shared" si="2"/>
        <v>340</v>
      </c>
    </row>
    <row r="47" spans="1:10" x14ac:dyDescent="0.55000000000000004">
      <c r="A47" s="81">
        <f t="shared" si="0"/>
        <v>46</v>
      </c>
      <c r="B47" s="55" t="s">
        <v>457</v>
      </c>
      <c r="C47" s="86" t="str">
        <f>IFERROR(VLOOKUP(B47,選手!$K:$M,2,FALSE),"")</f>
        <v>近畿大学</v>
      </c>
      <c r="D47" s="86">
        <f>IFERROR(VLOOKUP(B47,選手!$K:$M,3,FALSE),"")</f>
        <v>1</v>
      </c>
      <c r="E47" s="86">
        <f>IFERROR(VLOOKUP(B47,春関!$R:$T,3,FALSE),0)</f>
        <v>0</v>
      </c>
      <c r="F47" s="86">
        <f>IFERROR(VLOOKUP(B47,西日本!$R:$T,3,FALSE),0)</f>
        <v>0</v>
      </c>
      <c r="G47" s="86">
        <f>IFERROR(VLOOKUP(B47,秋関!$R:$T,3,FALSE),0)</f>
        <v>338</v>
      </c>
      <c r="H47" s="83">
        <f>IFERROR(VLOOKUP(B47,インカレ!$R:$T,3,FALSE),0)</f>
        <v>0</v>
      </c>
      <c r="I47" s="86">
        <f>IFERROR(VLOOKUP(B47,新人戦!$R:$T,3,FALSE),0)</f>
        <v>0</v>
      </c>
      <c r="J47" s="83">
        <f t="shared" si="2"/>
        <v>338</v>
      </c>
    </row>
    <row r="48" spans="1:10" x14ac:dyDescent="0.55000000000000004">
      <c r="A48" s="81">
        <f t="shared" si="0"/>
        <v>47</v>
      </c>
      <c r="B48" s="55" t="s">
        <v>359</v>
      </c>
      <c r="C48" s="86" t="str">
        <f>IFERROR(VLOOKUP(B48,選手!$K:$M,2,FALSE),"")</f>
        <v>甲南大学</v>
      </c>
      <c r="D48" s="86">
        <f>IFERROR(VLOOKUP(B48,選手!$K:$M,3,FALSE),"")</f>
        <v>2</v>
      </c>
      <c r="E48" s="86">
        <f>IFERROR(VLOOKUP(B48,春関!$R:$T,3,FALSE),0)</f>
        <v>0</v>
      </c>
      <c r="F48" s="86">
        <f>IFERROR(VLOOKUP(B48,西日本!$R:$T,3,FALSE),0)</f>
        <v>323</v>
      </c>
      <c r="G48" s="86">
        <f>IFERROR(VLOOKUP(B48,秋関!$R:$T,3,FALSE),0)</f>
        <v>0</v>
      </c>
      <c r="H48" s="83">
        <f>IFERROR(VLOOKUP(B48,インカレ!$R:$T,3,FALSE),0)</f>
        <v>0</v>
      </c>
      <c r="I48" s="86">
        <f>IFERROR(VLOOKUP(B48,新人戦!$R:$T,3,FALSE),0)</f>
        <v>0</v>
      </c>
      <c r="J48" s="83">
        <f t="shared" si="2"/>
        <v>323</v>
      </c>
    </row>
  </sheetData>
  <phoneticPr fontId="2"/>
  <conditionalFormatting sqref="C1:C1048576">
    <cfRule type="containsText" dxfId="113" priority="25" operator="containsText" text="立命館">
      <formula>NOT(ISERROR(SEARCH("立命館",C1)))</formula>
    </cfRule>
    <cfRule type="containsText" dxfId="112" priority="26" operator="containsText" text="同志社">
      <formula>NOT(ISERROR(SEARCH("同志社",C1)))</formula>
    </cfRule>
    <cfRule type="containsText" dxfId="111" priority="27" operator="containsText" text="甲南">
      <formula>NOT(ISERROR(SEARCH("甲南",C1)))</formula>
    </cfRule>
    <cfRule type="containsText" dxfId="110" priority="28" operator="containsText" text="京都大学">
      <formula>NOT(ISERROR(SEARCH("京都大学",C1)))</formula>
    </cfRule>
    <cfRule type="containsText" dxfId="109" priority="29" operator="containsText" text="京都産業">
      <formula>NOT(ISERROR(SEARCH("京都産業",C1)))</formula>
    </cfRule>
    <cfRule type="containsText" dxfId="108" priority="30" operator="containsText" text="関西大学">
      <formula>NOT(ISERROR(SEARCH("関西大学",C1)))</formula>
    </cfRule>
    <cfRule type="containsText" dxfId="107" priority="31" operator="containsText" text="関西学院">
      <formula>NOT(ISERROR(SEARCH("関西学院",C1)))</formula>
    </cfRule>
    <cfRule type="containsText" dxfId="106" priority="32" operator="containsText" text="大阪大学">
      <formula>NOT(ISERROR(SEARCH("大阪大学",C1)))</formula>
    </cfRule>
    <cfRule type="containsText" dxfId="105" priority="33" operator="containsText" text="大阪産業">
      <formula>NOT(ISERROR(SEARCH("大阪産業",C1)))</formula>
    </cfRule>
  </conditionalFormatting>
  <conditionalFormatting sqref="C1:C1048576">
    <cfRule type="containsText" dxfId="104" priority="24" operator="containsText" text="近畿大学">
      <formula>NOT(ISERROR(SEARCH("近畿大学",C1)))</formula>
    </cfRule>
  </conditionalFormatting>
  <conditionalFormatting sqref="A1:XFD1 C2:XFD9 B10:XFD1048576 A2:A1048576">
    <cfRule type="containsText" dxfId="103" priority="23" operator="containsText" text="岡山商科">
      <formula>NOT(ISERROR(SEARCH("岡山商科",A1)))</formula>
    </cfRule>
  </conditionalFormatting>
  <conditionalFormatting sqref="B8:B48">
    <cfRule type="containsText" dxfId="102" priority="13" operator="containsText" text="近畿">
      <formula>NOT(ISERROR(SEARCH("近畿",B8)))</formula>
    </cfRule>
    <cfRule type="containsText" dxfId="101" priority="14" operator="containsText" text="立命館">
      <formula>NOT(ISERROR(SEARCH("立命館",B8)))</formula>
    </cfRule>
    <cfRule type="containsText" dxfId="100" priority="15" operator="containsText" text="同志社">
      <formula>NOT(ISERROR(SEARCH("同志社",B8)))</formula>
    </cfRule>
    <cfRule type="containsText" dxfId="99" priority="16" operator="containsText" text="甲南">
      <formula>NOT(ISERROR(SEARCH("甲南",B8)))</formula>
    </cfRule>
    <cfRule type="containsText" dxfId="98" priority="17" operator="containsText" text="京都大学">
      <formula>NOT(ISERROR(SEARCH("京都大学",B8)))</formula>
    </cfRule>
    <cfRule type="containsText" dxfId="97" priority="18" operator="containsText" text="京都産業">
      <formula>NOT(ISERROR(SEARCH("京都産業",B8)))</formula>
    </cfRule>
    <cfRule type="containsText" dxfId="96" priority="19" operator="containsText" text="関西大学">
      <formula>NOT(ISERROR(SEARCH("関西大学",B8)))</formula>
    </cfRule>
    <cfRule type="containsText" dxfId="95" priority="20" operator="containsText" text="関西学院">
      <formula>NOT(ISERROR(SEARCH("関西学院",B8)))</formula>
    </cfRule>
    <cfRule type="containsText" dxfId="94" priority="21" operator="containsText" text="大阪大学">
      <formula>NOT(ISERROR(SEARCH("大阪大学",B8)))</formula>
    </cfRule>
    <cfRule type="containsText" dxfId="93" priority="22" operator="containsText" text="大阪産業">
      <formula>NOT(ISERROR(SEARCH("大阪産業",B8)))</formula>
    </cfRule>
  </conditionalFormatting>
  <conditionalFormatting sqref="B8:B9">
    <cfRule type="containsText" dxfId="92" priority="12" operator="containsText" text="岡山商科">
      <formula>NOT(ISERROR(SEARCH("岡山商科",B8)))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BFC6-5EEF-4571-8EAF-1ABE70278B14}">
  <dimension ref="B1:T118"/>
  <sheetViews>
    <sheetView topLeftCell="A97" zoomScale="85" zoomScaleNormal="85" workbookViewId="0">
      <selection activeCell="B102" sqref="B102"/>
    </sheetView>
  </sheetViews>
  <sheetFormatPr defaultRowHeight="18" x14ac:dyDescent="0.55000000000000004"/>
  <cols>
    <col min="2" max="3" width="12.5" customWidth="1"/>
    <col min="4" max="4" width="9" style="22"/>
    <col min="6" max="7" width="12.5" customWidth="1"/>
    <col min="8" max="8" width="9" style="22"/>
    <col min="10" max="11" width="12.5" customWidth="1"/>
    <col min="12" max="12" width="9" style="22"/>
    <col min="14" max="15" width="12.5" customWidth="1"/>
    <col min="16" max="16" width="9" style="22"/>
    <col min="18" max="18" width="12.4140625" customWidth="1"/>
    <col min="19" max="19" width="12.58203125" customWidth="1"/>
  </cols>
  <sheetData>
    <row r="1" spans="2:20" x14ac:dyDescent="0.55000000000000004">
      <c r="B1" t="s">
        <v>11</v>
      </c>
      <c r="F1" t="s">
        <v>3</v>
      </c>
      <c r="J1" t="s">
        <v>4</v>
      </c>
      <c r="N1" t="s">
        <v>10</v>
      </c>
      <c r="R1" t="s">
        <v>575</v>
      </c>
    </row>
    <row r="2" spans="2:20" x14ac:dyDescent="0.55000000000000004">
      <c r="B2" s="19" t="s">
        <v>61</v>
      </c>
      <c r="C2" s="19" t="s">
        <v>5</v>
      </c>
      <c r="D2" s="21" t="s">
        <v>62</v>
      </c>
      <c r="F2" s="21" t="s">
        <v>72</v>
      </c>
      <c r="G2" s="19" t="s">
        <v>127</v>
      </c>
      <c r="H2" s="21">
        <v>556</v>
      </c>
      <c r="J2" s="64" t="s">
        <v>192</v>
      </c>
      <c r="K2" s="64" t="s">
        <v>125</v>
      </c>
      <c r="L2" s="62">
        <v>600.1</v>
      </c>
      <c r="N2" s="64" t="s">
        <v>191</v>
      </c>
      <c r="O2" s="64" t="s">
        <v>123</v>
      </c>
      <c r="P2" s="62">
        <v>568</v>
      </c>
      <c r="R2" s="98" t="s">
        <v>183</v>
      </c>
      <c r="S2" s="98" t="s">
        <v>123</v>
      </c>
      <c r="T2" s="98">
        <v>552</v>
      </c>
    </row>
    <row r="3" spans="2:20" x14ac:dyDescent="0.55000000000000004">
      <c r="B3" s="19" t="s">
        <v>63</v>
      </c>
      <c r="C3" s="19" t="s">
        <v>123</v>
      </c>
      <c r="D3" s="21">
        <v>620.20000000000005</v>
      </c>
      <c r="F3" s="19" t="s">
        <v>192</v>
      </c>
      <c r="G3" s="19" t="s">
        <v>125</v>
      </c>
      <c r="H3" s="21">
        <v>551</v>
      </c>
      <c r="J3" s="64" t="s">
        <v>73</v>
      </c>
      <c r="K3" s="64" t="s">
        <v>124</v>
      </c>
      <c r="L3" s="62">
        <v>595.6</v>
      </c>
      <c r="N3" s="64" t="s">
        <v>182</v>
      </c>
      <c r="O3" s="64" t="s">
        <v>123</v>
      </c>
      <c r="P3" s="62">
        <v>561</v>
      </c>
      <c r="R3" s="98" t="s">
        <v>184</v>
      </c>
      <c r="S3" s="98" t="s">
        <v>123</v>
      </c>
      <c r="T3" s="98">
        <v>551</v>
      </c>
    </row>
    <row r="4" spans="2:20" x14ac:dyDescent="0.55000000000000004">
      <c r="B4" s="19" t="s">
        <v>64</v>
      </c>
      <c r="C4" s="19" t="s">
        <v>124</v>
      </c>
      <c r="D4" s="21">
        <v>617.09999999999991</v>
      </c>
      <c r="F4" s="19" t="s">
        <v>63</v>
      </c>
      <c r="G4" s="19" t="s">
        <v>123</v>
      </c>
      <c r="H4" s="21">
        <v>547</v>
      </c>
      <c r="J4" s="64" t="s">
        <v>82</v>
      </c>
      <c r="K4" s="64" t="s">
        <v>125</v>
      </c>
      <c r="L4" s="62">
        <v>591.70000000000005</v>
      </c>
      <c r="N4" s="64" t="s">
        <v>183</v>
      </c>
      <c r="O4" s="64" t="s">
        <v>123</v>
      </c>
      <c r="P4" s="62">
        <v>556</v>
      </c>
      <c r="R4" s="98" t="s">
        <v>347</v>
      </c>
      <c r="S4" s="98" t="s">
        <v>133</v>
      </c>
      <c r="T4" s="98">
        <v>510</v>
      </c>
    </row>
    <row r="5" spans="2:20" x14ac:dyDescent="0.55000000000000004">
      <c r="B5" s="19" t="s">
        <v>65</v>
      </c>
      <c r="C5" s="19" t="s">
        <v>123</v>
      </c>
      <c r="D5" s="21">
        <v>616.4</v>
      </c>
      <c r="F5" s="19" t="s">
        <v>73</v>
      </c>
      <c r="G5" s="19" t="s">
        <v>124</v>
      </c>
      <c r="H5" s="21">
        <v>546</v>
      </c>
      <c r="J5" s="64" t="s">
        <v>72</v>
      </c>
      <c r="K5" s="64" t="s">
        <v>127</v>
      </c>
      <c r="L5" s="62">
        <v>585.4</v>
      </c>
      <c r="N5" s="64" t="s">
        <v>184</v>
      </c>
      <c r="O5" s="64" t="s">
        <v>123</v>
      </c>
      <c r="P5" s="62">
        <v>551</v>
      </c>
      <c r="R5" s="98" t="s">
        <v>576</v>
      </c>
      <c r="S5" s="98" t="s">
        <v>131</v>
      </c>
      <c r="T5" s="98">
        <v>526</v>
      </c>
    </row>
    <row r="6" spans="2:20" x14ac:dyDescent="0.55000000000000004">
      <c r="B6" s="19" t="s">
        <v>66</v>
      </c>
      <c r="C6" s="19" t="s">
        <v>123</v>
      </c>
      <c r="D6" s="21">
        <v>616.29999999999995</v>
      </c>
      <c r="F6" s="19" t="s">
        <v>70</v>
      </c>
      <c r="G6" s="19" t="s">
        <v>127</v>
      </c>
      <c r="H6" s="21">
        <v>533</v>
      </c>
      <c r="J6" s="64" t="s">
        <v>84</v>
      </c>
      <c r="K6" s="64" t="s">
        <v>125</v>
      </c>
      <c r="L6" s="62">
        <v>581.4</v>
      </c>
      <c r="N6" s="64" t="s">
        <v>188</v>
      </c>
      <c r="O6" s="64" t="s">
        <v>131</v>
      </c>
      <c r="P6" s="62">
        <v>506</v>
      </c>
      <c r="R6" s="98" t="s">
        <v>446</v>
      </c>
      <c r="S6" s="98" t="s">
        <v>124</v>
      </c>
      <c r="T6" s="98">
        <v>515</v>
      </c>
    </row>
    <row r="7" spans="2:20" x14ac:dyDescent="0.55000000000000004">
      <c r="B7" s="19" t="s">
        <v>67</v>
      </c>
      <c r="C7" s="19" t="s">
        <v>124</v>
      </c>
      <c r="D7" s="21">
        <v>614.80000000000007</v>
      </c>
      <c r="F7" s="19" t="s">
        <v>65</v>
      </c>
      <c r="G7" s="19" t="s">
        <v>123</v>
      </c>
      <c r="H7" s="21">
        <v>531</v>
      </c>
      <c r="J7" s="64" t="s">
        <v>70</v>
      </c>
      <c r="K7" s="64" t="s">
        <v>127</v>
      </c>
      <c r="L7" s="62">
        <v>532.4</v>
      </c>
      <c r="N7" s="64" t="s">
        <v>110</v>
      </c>
      <c r="O7" s="64" t="s">
        <v>127</v>
      </c>
      <c r="P7" s="62" t="s">
        <v>135</v>
      </c>
      <c r="R7" s="98" t="s">
        <v>381</v>
      </c>
      <c r="S7" s="98" t="s">
        <v>132</v>
      </c>
      <c r="T7" s="98">
        <v>519</v>
      </c>
    </row>
    <row r="8" spans="2:20" x14ac:dyDescent="0.55000000000000004">
      <c r="B8" s="19" t="s">
        <v>68</v>
      </c>
      <c r="C8" s="19" t="s">
        <v>124</v>
      </c>
      <c r="D8" s="21">
        <v>607.4</v>
      </c>
      <c r="F8" s="19" t="s">
        <v>84</v>
      </c>
      <c r="G8" s="19" t="s">
        <v>125</v>
      </c>
      <c r="H8" s="21">
        <v>523</v>
      </c>
      <c r="J8" s="64" t="s">
        <v>71</v>
      </c>
      <c r="K8" s="64" t="s">
        <v>128</v>
      </c>
      <c r="L8" s="62">
        <v>4.7</v>
      </c>
      <c r="R8" s="98" t="s">
        <v>678</v>
      </c>
      <c r="S8" s="98" t="s">
        <v>134</v>
      </c>
      <c r="T8" s="98">
        <v>508</v>
      </c>
    </row>
    <row r="9" spans="2:20" x14ac:dyDescent="0.55000000000000004">
      <c r="B9" s="19" t="s">
        <v>461</v>
      </c>
      <c r="C9" s="19" t="s">
        <v>125</v>
      </c>
      <c r="D9" s="21">
        <v>605.9</v>
      </c>
      <c r="F9" s="19" t="s">
        <v>82</v>
      </c>
      <c r="G9" s="19" t="s">
        <v>125</v>
      </c>
      <c r="H9" s="21">
        <v>519</v>
      </c>
      <c r="R9" s="98" t="s">
        <v>81</v>
      </c>
      <c r="S9" s="98" t="s">
        <v>125</v>
      </c>
      <c r="T9" s="98">
        <v>506</v>
      </c>
    </row>
    <row r="10" spans="2:20" x14ac:dyDescent="0.55000000000000004">
      <c r="B10" s="19" t="s">
        <v>69</v>
      </c>
      <c r="C10" s="19" t="s">
        <v>126</v>
      </c>
      <c r="D10" s="21">
        <v>604.20000000000005</v>
      </c>
      <c r="F10" s="19" t="s">
        <v>71</v>
      </c>
      <c r="G10" s="19" t="s">
        <v>128</v>
      </c>
      <c r="H10" s="21">
        <v>494</v>
      </c>
      <c r="N10" s="64" t="s">
        <v>185</v>
      </c>
      <c r="O10" s="64" t="s">
        <v>124</v>
      </c>
      <c r="P10" s="62">
        <v>534</v>
      </c>
      <c r="R10" s="98" t="s">
        <v>188</v>
      </c>
      <c r="S10" s="98" t="s">
        <v>131</v>
      </c>
      <c r="T10" s="98">
        <v>506</v>
      </c>
    </row>
    <row r="11" spans="2:20" x14ac:dyDescent="0.55000000000000004">
      <c r="B11" s="19" t="s">
        <v>70</v>
      </c>
      <c r="C11" s="19" t="s">
        <v>127</v>
      </c>
      <c r="D11" s="21">
        <v>602</v>
      </c>
      <c r="J11" s="64" t="s">
        <v>137</v>
      </c>
      <c r="K11" s="64" t="s">
        <v>125</v>
      </c>
      <c r="L11" s="62">
        <v>612.5</v>
      </c>
      <c r="N11" s="64" t="s">
        <v>186</v>
      </c>
      <c r="O11" s="64" t="s">
        <v>123</v>
      </c>
      <c r="P11" s="62">
        <v>526</v>
      </c>
      <c r="R11" s="98" t="s">
        <v>450</v>
      </c>
      <c r="S11" s="98" t="s">
        <v>124</v>
      </c>
      <c r="T11" s="98">
        <v>488</v>
      </c>
    </row>
    <row r="12" spans="2:20" x14ac:dyDescent="0.55000000000000004">
      <c r="B12" s="19" t="s">
        <v>71</v>
      </c>
      <c r="C12" s="19" t="s">
        <v>128</v>
      </c>
      <c r="D12" s="21">
        <v>600.5</v>
      </c>
      <c r="J12" s="64" t="s">
        <v>138</v>
      </c>
      <c r="K12" s="64" t="s">
        <v>125</v>
      </c>
      <c r="L12" s="62">
        <v>605.29999999999995</v>
      </c>
      <c r="N12" s="64" t="s">
        <v>187</v>
      </c>
      <c r="O12" s="64" t="s">
        <v>124</v>
      </c>
      <c r="P12" s="62">
        <v>519</v>
      </c>
      <c r="R12" s="98" t="s">
        <v>77</v>
      </c>
      <c r="S12" s="98" t="s">
        <v>131</v>
      </c>
      <c r="T12" s="98">
        <v>479</v>
      </c>
    </row>
    <row r="13" spans="2:20" x14ac:dyDescent="0.55000000000000004">
      <c r="B13" s="19" t="s">
        <v>675</v>
      </c>
      <c r="C13" s="19" t="s">
        <v>129</v>
      </c>
      <c r="D13" s="21">
        <v>599.69999999999993</v>
      </c>
      <c r="F13" s="19" t="s">
        <v>143</v>
      </c>
      <c r="G13" s="19" t="s">
        <v>123</v>
      </c>
      <c r="H13" s="21">
        <v>573</v>
      </c>
      <c r="J13" s="64" t="s">
        <v>136</v>
      </c>
      <c r="K13" s="64" t="s">
        <v>123</v>
      </c>
      <c r="L13" s="62">
        <v>596.1</v>
      </c>
      <c r="N13" s="64" t="s">
        <v>189</v>
      </c>
      <c r="O13" s="64" t="s">
        <v>127</v>
      </c>
      <c r="P13" s="62">
        <v>503</v>
      </c>
      <c r="R13" s="98" t="s">
        <v>577</v>
      </c>
      <c r="S13" s="98" t="s">
        <v>131</v>
      </c>
      <c r="T13" s="98">
        <v>476</v>
      </c>
    </row>
    <row r="14" spans="2:20" x14ac:dyDescent="0.55000000000000004">
      <c r="B14" s="19" t="s">
        <v>72</v>
      </c>
      <c r="C14" s="19" t="s">
        <v>127</v>
      </c>
      <c r="D14" s="21">
        <v>596.20000000000005</v>
      </c>
      <c r="F14" s="19" t="s">
        <v>141</v>
      </c>
      <c r="G14" s="19" t="s">
        <v>123</v>
      </c>
      <c r="H14" s="21">
        <v>569</v>
      </c>
      <c r="J14" s="64" t="s">
        <v>155</v>
      </c>
      <c r="K14" s="64" t="s">
        <v>127</v>
      </c>
      <c r="L14" s="62">
        <v>592.9</v>
      </c>
      <c r="N14" s="64" t="s">
        <v>190</v>
      </c>
      <c r="O14" s="64" t="s">
        <v>123</v>
      </c>
      <c r="P14" s="62" t="s">
        <v>135</v>
      </c>
      <c r="R14" s="98" t="s">
        <v>85</v>
      </c>
      <c r="S14" s="98" t="s">
        <v>125</v>
      </c>
      <c r="T14" s="98">
        <v>470</v>
      </c>
    </row>
    <row r="15" spans="2:20" x14ac:dyDescent="0.55000000000000004">
      <c r="B15" s="19" t="s">
        <v>676</v>
      </c>
      <c r="C15" s="19" t="s">
        <v>130</v>
      </c>
      <c r="D15" s="21">
        <v>593.69999999999993</v>
      </c>
      <c r="F15" s="19" t="s">
        <v>137</v>
      </c>
      <c r="G15" s="19" t="s">
        <v>125</v>
      </c>
      <c r="H15" s="21">
        <v>562</v>
      </c>
      <c r="J15" s="64" t="s">
        <v>139</v>
      </c>
      <c r="K15" s="64" t="s">
        <v>125</v>
      </c>
      <c r="L15" s="62">
        <v>589</v>
      </c>
      <c r="R15" s="98" t="s">
        <v>679</v>
      </c>
      <c r="S15" s="98" t="s">
        <v>134</v>
      </c>
      <c r="T15" s="98">
        <v>470</v>
      </c>
    </row>
    <row r="16" spans="2:20" x14ac:dyDescent="0.55000000000000004">
      <c r="B16" s="19" t="s">
        <v>73</v>
      </c>
      <c r="C16" s="19" t="s">
        <v>124</v>
      </c>
      <c r="D16" s="21">
        <v>593.29999999999995</v>
      </c>
      <c r="F16" s="39" t="s">
        <v>154</v>
      </c>
      <c r="G16" s="19" t="s">
        <v>123</v>
      </c>
      <c r="H16" s="21">
        <v>558</v>
      </c>
      <c r="R16" s="98" t="s">
        <v>406</v>
      </c>
      <c r="S16" s="98" t="s">
        <v>123</v>
      </c>
      <c r="T16" s="98">
        <v>470</v>
      </c>
    </row>
    <row r="17" spans="2:20" x14ac:dyDescent="0.55000000000000004">
      <c r="B17" s="19" t="s">
        <v>74</v>
      </c>
      <c r="C17" s="19" t="s">
        <v>124</v>
      </c>
      <c r="D17" s="21">
        <v>589.9</v>
      </c>
      <c r="F17" s="19" t="s">
        <v>146</v>
      </c>
      <c r="G17" s="19" t="s">
        <v>123</v>
      </c>
      <c r="H17" s="21">
        <v>555</v>
      </c>
      <c r="R17" s="98" t="s">
        <v>578</v>
      </c>
      <c r="S17" s="98" t="s">
        <v>131</v>
      </c>
      <c r="T17" s="98">
        <v>460</v>
      </c>
    </row>
    <row r="18" spans="2:20" x14ac:dyDescent="0.55000000000000004">
      <c r="B18" s="19" t="s">
        <v>75</v>
      </c>
      <c r="C18" s="19" t="s">
        <v>125</v>
      </c>
      <c r="D18" s="21">
        <v>588.9</v>
      </c>
      <c r="F18" s="19" t="s">
        <v>138</v>
      </c>
      <c r="G18" s="19" t="s">
        <v>125</v>
      </c>
      <c r="H18" s="21">
        <v>555</v>
      </c>
      <c r="R18" s="98" t="s">
        <v>111</v>
      </c>
      <c r="S18" s="98" t="s">
        <v>128</v>
      </c>
      <c r="T18" s="98">
        <v>456</v>
      </c>
    </row>
    <row r="19" spans="2:20" x14ac:dyDescent="0.55000000000000004">
      <c r="B19" s="19" t="s">
        <v>76</v>
      </c>
      <c r="C19" s="19" t="s">
        <v>131</v>
      </c>
      <c r="D19" s="21">
        <v>588.69999999999993</v>
      </c>
      <c r="F19" s="19" t="s">
        <v>148</v>
      </c>
      <c r="G19" s="19" t="s">
        <v>124</v>
      </c>
      <c r="H19" s="21">
        <v>546</v>
      </c>
      <c r="R19" s="98" t="s">
        <v>103</v>
      </c>
      <c r="S19" s="98" t="s">
        <v>131</v>
      </c>
      <c r="T19" s="98">
        <v>452</v>
      </c>
    </row>
    <row r="20" spans="2:20" x14ac:dyDescent="0.55000000000000004">
      <c r="B20" s="19" t="s">
        <v>77</v>
      </c>
      <c r="C20" s="19" t="s">
        <v>131</v>
      </c>
      <c r="D20" s="21">
        <v>586.79999999999995</v>
      </c>
      <c r="F20" s="64" t="s">
        <v>142</v>
      </c>
      <c r="G20" s="64" t="s">
        <v>123</v>
      </c>
      <c r="H20" s="62">
        <v>544</v>
      </c>
      <c r="R20" s="98" t="s">
        <v>579</v>
      </c>
      <c r="S20" s="98" t="s">
        <v>131</v>
      </c>
      <c r="T20" s="98">
        <v>443</v>
      </c>
    </row>
    <row r="21" spans="2:20" x14ac:dyDescent="0.55000000000000004">
      <c r="B21" s="19" t="s">
        <v>78</v>
      </c>
      <c r="C21" s="19" t="s">
        <v>125</v>
      </c>
      <c r="D21" s="21">
        <v>583</v>
      </c>
      <c r="F21" s="64" t="s">
        <v>145</v>
      </c>
      <c r="G21" s="64" t="s">
        <v>124</v>
      </c>
      <c r="H21" s="62">
        <v>544</v>
      </c>
      <c r="R21" s="98" t="s">
        <v>680</v>
      </c>
      <c r="S21" s="98" t="s">
        <v>134</v>
      </c>
      <c r="T21" s="98">
        <v>440</v>
      </c>
    </row>
    <row r="22" spans="2:20" x14ac:dyDescent="0.55000000000000004">
      <c r="B22" s="19" t="s">
        <v>79</v>
      </c>
      <c r="C22" s="19" t="s">
        <v>124</v>
      </c>
      <c r="D22" s="21">
        <v>582.79999999999995</v>
      </c>
      <c r="F22" s="64" t="s">
        <v>139</v>
      </c>
      <c r="G22" s="64" t="s">
        <v>125</v>
      </c>
      <c r="H22" s="62">
        <v>530</v>
      </c>
      <c r="R22" s="98" t="s">
        <v>681</v>
      </c>
      <c r="S22" s="98" t="s">
        <v>134</v>
      </c>
      <c r="T22" s="98">
        <v>438</v>
      </c>
    </row>
    <row r="23" spans="2:20" x14ac:dyDescent="0.55000000000000004">
      <c r="B23" s="19" t="s">
        <v>377</v>
      </c>
      <c r="C23" s="19" t="s">
        <v>132</v>
      </c>
      <c r="D23" s="21">
        <v>580.79999999999995</v>
      </c>
      <c r="F23" s="64" t="s">
        <v>136</v>
      </c>
      <c r="G23" s="64" t="s">
        <v>123</v>
      </c>
      <c r="H23" s="62">
        <v>517</v>
      </c>
      <c r="R23" s="98" t="s">
        <v>438</v>
      </c>
      <c r="S23" s="98" t="s">
        <v>125</v>
      </c>
      <c r="T23" s="98">
        <v>432</v>
      </c>
    </row>
    <row r="24" spans="2:20" x14ac:dyDescent="0.55000000000000004">
      <c r="B24" s="19" t="s">
        <v>81</v>
      </c>
      <c r="C24" s="19" t="s">
        <v>125</v>
      </c>
      <c r="D24" s="21">
        <v>579.90000000000009</v>
      </c>
      <c r="R24" s="98" t="s">
        <v>682</v>
      </c>
      <c r="S24" s="98" t="s">
        <v>126</v>
      </c>
      <c r="T24" s="98">
        <v>430</v>
      </c>
    </row>
    <row r="25" spans="2:20" x14ac:dyDescent="0.55000000000000004">
      <c r="B25" s="19" t="s">
        <v>82</v>
      </c>
      <c r="C25" s="19" t="s">
        <v>125</v>
      </c>
      <c r="D25" s="21">
        <v>577.80000000000007</v>
      </c>
      <c r="R25" s="98" t="s">
        <v>580</v>
      </c>
      <c r="S25" s="98" t="s">
        <v>131</v>
      </c>
      <c r="T25" s="98">
        <v>423</v>
      </c>
    </row>
    <row r="26" spans="2:20" x14ac:dyDescent="0.55000000000000004">
      <c r="B26" s="19" t="s">
        <v>83</v>
      </c>
      <c r="C26" s="19" t="s">
        <v>131</v>
      </c>
      <c r="D26" s="21">
        <v>577.6</v>
      </c>
      <c r="R26" s="98" t="s">
        <v>581</v>
      </c>
      <c r="S26" s="98" t="s">
        <v>133</v>
      </c>
      <c r="T26" s="98">
        <v>422</v>
      </c>
    </row>
    <row r="27" spans="2:20" x14ac:dyDescent="0.55000000000000004">
      <c r="B27" s="19" t="s">
        <v>84</v>
      </c>
      <c r="C27" s="19" t="s">
        <v>125</v>
      </c>
      <c r="D27" s="21">
        <v>576.1</v>
      </c>
      <c r="R27" s="98" t="s">
        <v>452</v>
      </c>
      <c r="S27" s="98" t="s">
        <v>126</v>
      </c>
      <c r="T27" s="98">
        <v>418</v>
      </c>
    </row>
    <row r="28" spans="2:20" x14ac:dyDescent="0.55000000000000004">
      <c r="B28" s="19" t="s">
        <v>85</v>
      </c>
      <c r="C28" s="19" t="s">
        <v>125</v>
      </c>
      <c r="D28" s="21">
        <v>575.29999999999995</v>
      </c>
      <c r="R28" s="98" t="s">
        <v>440</v>
      </c>
      <c r="S28" s="98" t="s">
        <v>128</v>
      </c>
      <c r="T28" s="98">
        <v>417</v>
      </c>
    </row>
    <row r="29" spans="2:20" x14ac:dyDescent="0.55000000000000004">
      <c r="B29" s="19" t="s">
        <v>86</v>
      </c>
      <c r="C29" s="19" t="s">
        <v>132</v>
      </c>
      <c r="D29" s="21">
        <v>573.80000000000007</v>
      </c>
      <c r="R29" s="98" t="s">
        <v>335</v>
      </c>
      <c r="S29" s="98" t="s">
        <v>126</v>
      </c>
      <c r="T29" s="98">
        <v>411</v>
      </c>
    </row>
    <row r="30" spans="2:20" x14ac:dyDescent="0.55000000000000004">
      <c r="B30" s="19" t="s">
        <v>87</v>
      </c>
      <c r="C30" s="19" t="s">
        <v>124</v>
      </c>
      <c r="D30" s="21">
        <v>572.6</v>
      </c>
      <c r="R30" s="98" t="s">
        <v>582</v>
      </c>
      <c r="S30" s="98" t="s">
        <v>127</v>
      </c>
      <c r="T30" s="98">
        <v>381</v>
      </c>
    </row>
    <row r="31" spans="2:20" x14ac:dyDescent="0.55000000000000004">
      <c r="B31" s="19" t="s">
        <v>88</v>
      </c>
      <c r="C31" s="19" t="s">
        <v>127</v>
      </c>
      <c r="D31" s="21">
        <v>572.5</v>
      </c>
      <c r="R31" s="98" t="s">
        <v>121</v>
      </c>
      <c r="S31" s="98" t="s">
        <v>131</v>
      </c>
      <c r="T31" s="98">
        <v>369</v>
      </c>
    </row>
    <row r="32" spans="2:20" x14ac:dyDescent="0.55000000000000004">
      <c r="B32" s="19" t="s">
        <v>89</v>
      </c>
      <c r="C32" s="19" t="s">
        <v>131</v>
      </c>
      <c r="D32" s="21">
        <v>570.90000000000009</v>
      </c>
      <c r="R32" s="98" t="s">
        <v>448</v>
      </c>
      <c r="S32" s="98" t="s">
        <v>127</v>
      </c>
      <c r="T32" s="98">
        <v>360</v>
      </c>
    </row>
    <row r="33" spans="2:20" x14ac:dyDescent="0.55000000000000004">
      <c r="B33" s="19" t="s">
        <v>90</v>
      </c>
      <c r="C33" s="19" t="s">
        <v>125</v>
      </c>
      <c r="D33" s="21">
        <v>570.00000000000011</v>
      </c>
      <c r="R33" s="98" t="s">
        <v>333</v>
      </c>
      <c r="S33" s="98" t="s">
        <v>126</v>
      </c>
      <c r="T33" s="98">
        <v>344</v>
      </c>
    </row>
    <row r="34" spans="2:20" x14ac:dyDescent="0.55000000000000004">
      <c r="B34" s="19" t="s">
        <v>91</v>
      </c>
      <c r="C34" s="19" t="s">
        <v>124</v>
      </c>
      <c r="D34" s="21">
        <v>569.29999999999995</v>
      </c>
    </row>
    <row r="35" spans="2:20" x14ac:dyDescent="0.55000000000000004">
      <c r="B35" s="19" t="s">
        <v>92</v>
      </c>
      <c r="C35" s="19" t="s">
        <v>125</v>
      </c>
      <c r="D35" s="21">
        <v>569.29999999999995</v>
      </c>
    </row>
    <row r="36" spans="2:20" x14ac:dyDescent="0.55000000000000004">
      <c r="B36" s="19" t="s">
        <v>93</v>
      </c>
      <c r="C36" s="19" t="s">
        <v>133</v>
      </c>
      <c r="D36" s="21">
        <v>568.29999999999995</v>
      </c>
      <c r="R36" s="98" t="s">
        <v>412</v>
      </c>
      <c r="S36" s="98" t="s">
        <v>123</v>
      </c>
      <c r="T36" s="98">
        <v>500</v>
      </c>
    </row>
    <row r="37" spans="2:20" x14ac:dyDescent="0.55000000000000004">
      <c r="B37" s="19" t="s">
        <v>94</v>
      </c>
      <c r="C37" s="19" t="s">
        <v>128</v>
      </c>
      <c r="D37" s="21">
        <v>567.79999999999995</v>
      </c>
      <c r="R37" s="98" t="s">
        <v>414</v>
      </c>
      <c r="S37" s="98" t="s">
        <v>123</v>
      </c>
      <c r="T37" s="98">
        <v>518</v>
      </c>
    </row>
    <row r="38" spans="2:20" x14ac:dyDescent="0.55000000000000004">
      <c r="B38" s="19" t="s">
        <v>464</v>
      </c>
      <c r="C38" s="19" t="s">
        <v>125</v>
      </c>
      <c r="D38" s="21">
        <v>565.70000000000005</v>
      </c>
      <c r="R38" s="98" t="s">
        <v>454</v>
      </c>
      <c r="S38" s="98" t="s">
        <v>128</v>
      </c>
      <c r="T38" s="98">
        <v>480</v>
      </c>
    </row>
    <row r="39" spans="2:20" x14ac:dyDescent="0.55000000000000004">
      <c r="B39" s="19" t="s">
        <v>95</v>
      </c>
      <c r="C39" s="19" t="s">
        <v>125</v>
      </c>
      <c r="D39" s="21">
        <v>564.79999999999995</v>
      </c>
      <c r="R39" s="98" t="s">
        <v>583</v>
      </c>
      <c r="S39" s="98" t="s">
        <v>131</v>
      </c>
      <c r="T39" s="98">
        <v>488</v>
      </c>
    </row>
    <row r="40" spans="2:20" x14ac:dyDescent="0.55000000000000004">
      <c r="B40" s="19" t="s">
        <v>96</v>
      </c>
      <c r="C40" s="19" t="s">
        <v>132</v>
      </c>
      <c r="D40" s="21">
        <v>563.30000000000007</v>
      </c>
      <c r="R40" s="98" t="s">
        <v>584</v>
      </c>
      <c r="S40" s="98" t="s">
        <v>131</v>
      </c>
      <c r="T40" s="98">
        <v>494</v>
      </c>
    </row>
    <row r="41" spans="2:20" x14ac:dyDescent="0.55000000000000004">
      <c r="B41" s="19" t="s">
        <v>97</v>
      </c>
      <c r="C41" s="19" t="s">
        <v>128</v>
      </c>
      <c r="D41" s="21">
        <v>562.20000000000005</v>
      </c>
      <c r="R41" s="98" t="s">
        <v>585</v>
      </c>
      <c r="S41" s="98" t="s">
        <v>131</v>
      </c>
      <c r="T41" s="98">
        <v>507</v>
      </c>
    </row>
    <row r="42" spans="2:20" x14ac:dyDescent="0.55000000000000004">
      <c r="B42" s="19" t="s">
        <v>98</v>
      </c>
      <c r="C42" s="19" t="s">
        <v>124</v>
      </c>
      <c r="D42" s="21">
        <v>559.4</v>
      </c>
      <c r="R42" s="98" t="s">
        <v>444</v>
      </c>
      <c r="S42" s="98" t="s">
        <v>127</v>
      </c>
      <c r="T42" s="98">
        <v>504</v>
      </c>
    </row>
    <row r="43" spans="2:20" x14ac:dyDescent="0.55000000000000004">
      <c r="B43" s="19" t="s">
        <v>99</v>
      </c>
      <c r="C43" s="19" t="s">
        <v>128</v>
      </c>
      <c r="D43" s="21">
        <v>558.5</v>
      </c>
      <c r="R43" s="98" t="s">
        <v>166</v>
      </c>
      <c r="S43" s="98" t="s">
        <v>131</v>
      </c>
      <c r="T43" s="98">
        <v>491</v>
      </c>
    </row>
    <row r="44" spans="2:20" x14ac:dyDescent="0.55000000000000004">
      <c r="B44" s="19" t="s">
        <v>100</v>
      </c>
      <c r="C44" s="19" t="s">
        <v>124</v>
      </c>
      <c r="D44" s="21">
        <v>557.90000000000009</v>
      </c>
      <c r="R44" s="98" t="s">
        <v>586</v>
      </c>
      <c r="S44" s="98" t="s">
        <v>127</v>
      </c>
      <c r="T44" s="98">
        <v>479</v>
      </c>
    </row>
    <row r="45" spans="2:20" x14ac:dyDescent="0.55000000000000004">
      <c r="B45" s="19" t="s">
        <v>101</v>
      </c>
      <c r="C45" s="19" t="s">
        <v>131</v>
      </c>
      <c r="D45" s="21">
        <v>554.29999999999995</v>
      </c>
      <c r="R45" s="98" t="s">
        <v>587</v>
      </c>
      <c r="S45" s="98" t="s">
        <v>125</v>
      </c>
      <c r="T45" s="98">
        <v>477</v>
      </c>
    </row>
    <row r="46" spans="2:20" x14ac:dyDescent="0.55000000000000004">
      <c r="B46" s="19" t="s">
        <v>102</v>
      </c>
      <c r="C46" s="19" t="s">
        <v>131</v>
      </c>
      <c r="D46" s="21">
        <v>552.9</v>
      </c>
      <c r="R46" s="98" t="s">
        <v>442</v>
      </c>
      <c r="S46" s="98" t="s">
        <v>127</v>
      </c>
      <c r="T46" s="98">
        <v>476</v>
      </c>
    </row>
    <row r="47" spans="2:20" x14ac:dyDescent="0.55000000000000004">
      <c r="B47" s="19" t="s">
        <v>103</v>
      </c>
      <c r="C47" s="19" t="s">
        <v>131</v>
      </c>
      <c r="D47" s="21">
        <v>552.20000000000005</v>
      </c>
      <c r="R47" s="98" t="s">
        <v>445</v>
      </c>
      <c r="S47" s="98" t="s">
        <v>127</v>
      </c>
      <c r="T47" s="98">
        <v>461</v>
      </c>
    </row>
    <row r="48" spans="2:20" x14ac:dyDescent="0.55000000000000004">
      <c r="B48" s="19" t="s">
        <v>104</v>
      </c>
      <c r="C48" s="19" t="s">
        <v>124</v>
      </c>
      <c r="D48" s="21">
        <v>551.59999999999991</v>
      </c>
      <c r="R48" s="98" t="s">
        <v>158</v>
      </c>
      <c r="S48" s="98" t="s">
        <v>131</v>
      </c>
      <c r="T48" s="98">
        <v>457</v>
      </c>
    </row>
    <row r="49" spans="2:20" x14ac:dyDescent="0.55000000000000004">
      <c r="B49" s="19" t="s">
        <v>105</v>
      </c>
      <c r="C49" s="19" t="s">
        <v>132</v>
      </c>
      <c r="D49" s="21">
        <v>546.79999999999995</v>
      </c>
      <c r="R49" s="98" t="s">
        <v>400</v>
      </c>
      <c r="S49" s="98" t="s">
        <v>132</v>
      </c>
      <c r="T49" s="98">
        <v>450</v>
      </c>
    </row>
    <row r="50" spans="2:20" x14ac:dyDescent="0.55000000000000004">
      <c r="B50" s="19" t="s">
        <v>106</v>
      </c>
      <c r="C50" s="19" t="s">
        <v>132</v>
      </c>
      <c r="D50" s="21">
        <v>545</v>
      </c>
      <c r="R50" s="98" t="s">
        <v>401</v>
      </c>
      <c r="S50" s="98" t="s">
        <v>132</v>
      </c>
      <c r="T50" s="98">
        <v>438</v>
      </c>
    </row>
    <row r="51" spans="2:20" x14ac:dyDescent="0.55000000000000004">
      <c r="B51" s="19" t="s">
        <v>689</v>
      </c>
      <c r="C51" s="19" t="s">
        <v>134</v>
      </c>
      <c r="D51" s="21">
        <v>538.29999999999995</v>
      </c>
      <c r="R51" s="98" t="s">
        <v>588</v>
      </c>
      <c r="S51" s="98" t="s">
        <v>128</v>
      </c>
      <c r="T51" s="98">
        <v>429</v>
      </c>
    </row>
    <row r="52" spans="2:20" x14ac:dyDescent="0.55000000000000004">
      <c r="B52" s="19" t="s">
        <v>107</v>
      </c>
      <c r="C52" s="19" t="s">
        <v>125</v>
      </c>
      <c r="D52" s="21">
        <v>537.30000000000007</v>
      </c>
      <c r="R52" s="98" t="s">
        <v>358</v>
      </c>
      <c r="S52" s="98" t="s">
        <v>133</v>
      </c>
      <c r="T52" s="98">
        <v>421</v>
      </c>
    </row>
    <row r="53" spans="2:20" x14ac:dyDescent="0.55000000000000004">
      <c r="B53" s="19" t="s">
        <v>108</v>
      </c>
      <c r="C53" s="19" t="s">
        <v>127</v>
      </c>
      <c r="D53" s="21">
        <v>536.4</v>
      </c>
      <c r="R53" s="98" t="s">
        <v>413</v>
      </c>
      <c r="S53" s="98" t="s">
        <v>123</v>
      </c>
      <c r="T53" s="98">
        <v>414</v>
      </c>
    </row>
    <row r="54" spans="2:20" x14ac:dyDescent="0.55000000000000004">
      <c r="B54" s="19" t="s">
        <v>109</v>
      </c>
      <c r="C54" s="19" t="s">
        <v>131</v>
      </c>
      <c r="D54" s="21">
        <v>535.20000000000005</v>
      </c>
      <c r="R54" s="98" t="s">
        <v>683</v>
      </c>
      <c r="S54" s="98" t="s">
        <v>134</v>
      </c>
      <c r="T54" s="98">
        <v>399</v>
      </c>
    </row>
    <row r="55" spans="2:20" x14ac:dyDescent="0.55000000000000004">
      <c r="B55" s="19" t="s">
        <v>110</v>
      </c>
      <c r="C55" s="19" t="s">
        <v>127</v>
      </c>
      <c r="D55" s="21">
        <v>525.69999999999993</v>
      </c>
      <c r="R55" s="98" t="s">
        <v>684</v>
      </c>
      <c r="S55" s="98" t="s">
        <v>134</v>
      </c>
      <c r="T55" s="98">
        <v>375</v>
      </c>
    </row>
    <row r="56" spans="2:20" x14ac:dyDescent="0.55000000000000004">
      <c r="B56" s="19" t="s">
        <v>111</v>
      </c>
      <c r="C56" s="19" t="s">
        <v>128</v>
      </c>
      <c r="D56" s="21">
        <v>524.1</v>
      </c>
      <c r="R56" s="98" t="s">
        <v>175</v>
      </c>
      <c r="S56" s="98" t="s">
        <v>132</v>
      </c>
      <c r="T56" s="98">
        <v>375</v>
      </c>
    </row>
    <row r="57" spans="2:20" x14ac:dyDescent="0.55000000000000004">
      <c r="B57" s="19" t="s">
        <v>112</v>
      </c>
      <c r="C57" s="19" t="s">
        <v>126</v>
      </c>
      <c r="D57" s="21">
        <v>510.6</v>
      </c>
    </row>
    <row r="58" spans="2:20" x14ac:dyDescent="0.55000000000000004">
      <c r="B58" s="19" t="s">
        <v>113</v>
      </c>
      <c r="C58" s="19" t="s">
        <v>132</v>
      </c>
      <c r="D58" s="21">
        <v>504.7</v>
      </c>
    </row>
    <row r="59" spans="2:20" x14ac:dyDescent="0.55000000000000004">
      <c r="B59" s="19" t="s">
        <v>114</v>
      </c>
      <c r="C59" s="19" t="s">
        <v>132</v>
      </c>
      <c r="D59" s="21">
        <v>498.6</v>
      </c>
    </row>
    <row r="60" spans="2:20" x14ac:dyDescent="0.55000000000000004">
      <c r="B60" s="64" t="s">
        <v>115</v>
      </c>
      <c r="C60" s="64" t="s">
        <v>125</v>
      </c>
      <c r="D60" s="62">
        <v>494.50000000000006</v>
      </c>
    </row>
    <row r="61" spans="2:20" x14ac:dyDescent="0.55000000000000004">
      <c r="B61" s="64" t="s">
        <v>116</v>
      </c>
      <c r="C61" s="64" t="s">
        <v>128</v>
      </c>
      <c r="D61" s="62">
        <v>486.40000000000009</v>
      </c>
    </row>
    <row r="62" spans="2:20" x14ac:dyDescent="0.55000000000000004">
      <c r="B62" s="64" t="s">
        <v>117</v>
      </c>
      <c r="C62" s="64" t="s">
        <v>132</v>
      </c>
      <c r="D62" s="62">
        <v>485.50000000000006</v>
      </c>
    </row>
    <row r="63" spans="2:20" x14ac:dyDescent="0.55000000000000004">
      <c r="B63" s="64" t="s">
        <v>118</v>
      </c>
      <c r="C63" s="64" t="s">
        <v>132</v>
      </c>
      <c r="D63" s="62">
        <v>481.9</v>
      </c>
    </row>
    <row r="64" spans="2:20" x14ac:dyDescent="0.55000000000000004">
      <c r="B64" s="64" t="s">
        <v>119</v>
      </c>
      <c r="C64" s="64" t="s">
        <v>128</v>
      </c>
      <c r="D64" s="62">
        <v>481.2</v>
      </c>
    </row>
    <row r="65" spans="2:4" x14ac:dyDescent="0.55000000000000004">
      <c r="B65" s="64" t="s">
        <v>120</v>
      </c>
      <c r="C65" s="64" t="s">
        <v>131</v>
      </c>
      <c r="D65" s="62">
        <v>480.90000000000003</v>
      </c>
    </row>
    <row r="66" spans="2:4" x14ac:dyDescent="0.55000000000000004">
      <c r="B66" s="64" t="s">
        <v>121</v>
      </c>
      <c r="C66" s="64" t="s">
        <v>131</v>
      </c>
      <c r="D66" s="62">
        <v>420.7</v>
      </c>
    </row>
    <row r="67" spans="2:4" x14ac:dyDescent="0.55000000000000004">
      <c r="B67" s="64" t="s">
        <v>122</v>
      </c>
      <c r="C67" s="64" t="s">
        <v>128</v>
      </c>
      <c r="D67" s="62">
        <v>309.89999999999998</v>
      </c>
    </row>
    <row r="68" spans="2:4" x14ac:dyDescent="0.55000000000000004">
      <c r="B68" s="64" t="s">
        <v>59</v>
      </c>
      <c r="C68" s="64" t="s">
        <v>128</v>
      </c>
      <c r="D68" s="62" t="s">
        <v>135</v>
      </c>
    </row>
    <row r="69" spans="2:4" x14ac:dyDescent="0.55000000000000004">
      <c r="B69" s="64" t="s">
        <v>60</v>
      </c>
      <c r="C69" s="64" t="s">
        <v>124</v>
      </c>
      <c r="D69" s="62" t="s">
        <v>135</v>
      </c>
    </row>
    <row r="72" spans="2:4" x14ac:dyDescent="0.55000000000000004">
      <c r="B72" s="64" t="s">
        <v>136</v>
      </c>
      <c r="C72" s="64" t="s">
        <v>123</v>
      </c>
      <c r="D72" s="62">
        <v>624.6</v>
      </c>
    </row>
    <row r="73" spans="2:4" x14ac:dyDescent="0.55000000000000004">
      <c r="B73" s="19" t="s">
        <v>137</v>
      </c>
      <c r="C73" s="19" t="s">
        <v>125</v>
      </c>
      <c r="D73" s="21">
        <v>623.4</v>
      </c>
    </row>
    <row r="74" spans="2:4" x14ac:dyDescent="0.55000000000000004">
      <c r="B74" s="19" t="s">
        <v>138</v>
      </c>
      <c r="C74" s="19" t="s">
        <v>125</v>
      </c>
      <c r="D74" s="21">
        <v>618.29999999999995</v>
      </c>
    </row>
    <row r="75" spans="2:4" x14ac:dyDescent="0.55000000000000004">
      <c r="B75" s="19" t="s">
        <v>139</v>
      </c>
      <c r="C75" s="19" t="s">
        <v>125</v>
      </c>
      <c r="D75" s="21">
        <v>617.9</v>
      </c>
    </row>
    <row r="76" spans="2:4" x14ac:dyDescent="0.55000000000000004">
      <c r="B76" s="19" t="s">
        <v>140</v>
      </c>
      <c r="C76" s="19" t="s">
        <v>124</v>
      </c>
      <c r="D76" s="21">
        <v>616.1</v>
      </c>
    </row>
    <row r="77" spans="2:4" x14ac:dyDescent="0.55000000000000004">
      <c r="B77" s="19" t="s">
        <v>141</v>
      </c>
      <c r="C77" s="19" t="s">
        <v>123</v>
      </c>
      <c r="D77" s="21">
        <v>614.30000000000007</v>
      </c>
    </row>
    <row r="78" spans="2:4" x14ac:dyDescent="0.55000000000000004">
      <c r="B78" s="19" t="s">
        <v>142</v>
      </c>
      <c r="C78" s="19" t="s">
        <v>123</v>
      </c>
      <c r="D78" s="21">
        <v>614.29999999999995</v>
      </c>
    </row>
    <row r="79" spans="2:4" x14ac:dyDescent="0.55000000000000004">
      <c r="B79" s="19" t="s">
        <v>143</v>
      </c>
      <c r="C79" s="19" t="s">
        <v>123</v>
      </c>
      <c r="D79" s="21">
        <v>613.70000000000005</v>
      </c>
    </row>
    <row r="80" spans="2:4" x14ac:dyDescent="0.55000000000000004">
      <c r="B80" s="19" t="s">
        <v>144</v>
      </c>
      <c r="C80" s="19" t="s">
        <v>124</v>
      </c>
      <c r="D80" s="21">
        <v>612.5</v>
      </c>
    </row>
    <row r="81" spans="2:4" x14ac:dyDescent="0.55000000000000004">
      <c r="B81" s="19" t="s">
        <v>145</v>
      </c>
      <c r="C81" s="19" t="s">
        <v>124</v>
      </c>
      <c r="D81" s="21">
        <v>612.29999999999995</v>
      </c>
    </row>
    <row r="82" spans="2:4" x14ac:dyDescent="0.55000000000000004">
      <c r="B82" s="19" t="s">
        <v>146</v>
      </c>
      <c r="C82" s="19" t="s">
        <v>123</v>
      </c>
      <c r="D82" s="21">
        <v>610</v>
      </c>
    </row>
    <row r="83" spans="2:4" x14ac:dyDescent="0.55000000000000004">
      <c r="B83" s="19" t="s">
        <v>147</v>
      </c>
      <c r="C83" s="19" t="s">
        <v>125</v>
      </c>
      <c r="D83" s="21">
        <v>607.29999999999995</v>
      </c>
    </row>
    <row r="84" spans="2:4" x14ac:dyDescent="0.55000000000000004">
      <c r="B84" s="19" t="s">
        <v>148</v>
      </c>
      <c r="C84" s="19" t="s">
        <v>124</v>
      </c>
      <c r="D84" s="21">
        <v>604.4</v>
      </c>
    </row>
    <row r="85" spans="2:4" x14ac:dyDescent="0.55000000000000004">
      <c r="B85" s="19" t="s">
        <v>677</v>
      </c>
      <c r="C85" s="19" t="s">
        <v>129</v>
      </c>
      <c r="D85" s="21">
        <v>603.9</v>
      </c>
    </row>
    <row r="86" spans="2:4" x14ac:dyDescent="0.55000000000000004">
      <c r="B86" s="19" t="s">
        <v>149</v>
      </c>
      <c r="C86" s="19" t="s">
        <v>127</v>
      </c>
      <c r="D86" s="21">
        <v>603.79999999999995</v>
      </c>
    </row>
    <row r="87" spans="2:4" x14ac:dyDescent="0.55000000000000004">
      <c r="B87" s="19" t="s">
        <v>150</v>
      </c>
      <c r="C87" s="19" t="s">
        <v>124</v>
      </c>
      <c r="D87" s="21">
        <v>600.79999999999995</v>
      </c>
    </row>
    <row r="88" spans="2:4" x14ac:dyDescent="0.55000000000000004">
      <c r="B88" s="19" t="s">
        <v>151</v>
      </c>
      <c r="C88" s="19" t="s">
        <v>124</v>
      </c>
      <c r="D88" s="21">
        <v>595.9</v>
      </c>
    </row>
    <row r="89" spans="2:4" x14ac:dyDescent="0.55000000000000004">
      <c r="B89" s="19" t="s">
        <v>152</v>
      </c>
      <c r="C89" s="19" t="s">
        <v>127</v>
      </c>
      <c r="D89" s="21">
        <v>591</v>
      </c>
    </row>
    <row r="90" spans="2:4" x14ac:dyDescent="0.55000000000000004">
      <c r="B90" s="19" t="s">
        <v>153</v>
      </c>
      <c r="C90" s="19" t="s">
        <v>125</v>
      </c>
      <c r="D90" s="21">
        <v>589.79999999999995</v>
      </c>
    </row>
    <row r="91" spans="2:4" x14ac:dyDescent="0.55000000000000004">
      <c r="B91" s="19" t="s">
        <v>154</v>
      </c>
      <c r="C91" s="19" t="s">
        <v>123</v>
      </c>
      <c r="D91" s="21">
        <v>589.79999999999995</v>
      </c>
    </row>
    <row r="92" spans="2:4" x14ac:dyDescent="0.55000000000000004">
      <c r="B92" s="19" t="s">
        <v>155</v>
      </c>
      <c r="C92" s="19" t="s">
        <v>127</v>
      </c>
      <c r="D92" s="21">
        <v>589.70000000000005</v>
      </c>
    </row>
    <row r="93" spans="2:4" x14ac:dyDescent="0.55000000000000004">
      <c r="B93" s="19" t="s">
        <v>156</v>
      </c>
      <c r="C93" s="19" t="s">
        <v>124</v>
      </c>
      <c r="D93" s="21">
        <v>587.5</v>
      </c>
    </row>
    <row r="94" spans="2:4" x14ac:dyDescent="0.55000000000000004">
      <c r="B94" s="19" t="s">
        <v>157</v>
      </c>
      <c r="C94" s="19" t="s">
        <v>133</v>
      </c>
      <c r="D94" s="21">
        <v>583.79999999999995</v>
      </c>
    </row>
    <row r="95" spans="2:4" x14ac:dyDescent="0.55000000000000004">
      <c r="B95" s="19" t="s">
        <v>158</v>
      </c>
      <c r="C95" s="19" t="s">
        <v>131</v>
      </c>
      <c r="D95" s="21">
        <v>583</v>
      </c>
    </row>
    <row r="96" spans="2:4" x14ac:dyDescent="0.55000000000000004">
      <c r="B96" s="19" t="s">
        <v>673</v>
      </c>
      <c r="C96" s="19" t="s">
        <v>159</v>
      </c>
      <c r="D96" s="21">
        <v>582.79999999999995</v>
      </c>
    </row>
    <row r="97" spans="2:4" x14ac:dyDescent="0.55000000000000004">
      <c r="B97" s="19" t="s">
        <v>160</v>
      </c>
      <c r="C97" s="19" t="s">
        <v>132</v>
      </c>
      <c r="D97" s="21">
        <v>582.1</v>
      </c>
    </row>
    <row r="98" spans="2:4" x14ac:dyDescent="0.55000000000000004">
      <c r="B98" s="19" t="s">
        <v>161</v>
      </c>
      <c r="C98" s="19" t="s">
        <v>128</v>
      </c>
      <c r="D98" s="21">
        <v>581.20000000000005</v>
      </c>
    </row>
    <row r="99" spans="2:4" x14ac:dyDescent="0.55000000000000004">
      <c r="B99" s="19" t="s">
        <v>162</v>
      </c>
      <c r="C99" s="19" t="s">
        <v>127</v>
      </c>
      <c r="D99" s="21">
        <v>580.90000000000009</v>
      </c>
    </row>
    <row r="100" spans="2:4" x14ac:dyDescent="0.55000000000000004">
      <c r="B100" s="19" t="s">
        <v>163</v>
      </c>
      <c r="C100" s="19" t="s">
        <v>127</v>
      </c>
      <c r="D100" s="21">
        <v>576.4</v>
      </c>
    </row>
    <row r="101" spans="2:4" x14ac:dyDescent="0.55000000000000004">
      <c r="B101" s="19" t="s">
        <v>690</v>
      </c>
      <c r="C101" s="19" t="s">
        <v>127</v>
      </c>
      <c r="D101" s="21">
        <v>567.6</v>
      </c>
    </row>
    <row r="102" spans="2:4" x14ac:dyDescent="0.55000000000000004">
      <c r="B102" s="19" t="s">
        <v>164</v>
      </c>
      <c r="C102" s="19" t="s">
        <v>133</v>
      </c>
      <c r="D102" s="21">
        <v>567.29999999999995</v>
      </c>
    </row>
    <row r="103" spans="2:4" x14ac:dyDescent="0.55000000000000004">
      <c r="B103" s="19" t="s">
        <v>165</v>
      </c>
      <c r="C103" s="19" t="s">
        <v>133</v>
      </c>
      <c r="D103" s="21">
        <v>566.69999999999993</v>
      </c>
    </row>
    <row r="104" spans="2:4" x14ac:dyDescent="0.55000000000000004">
      <c r="B104" s="64" t="s">
        <v>166</v>
      </c>
      <c r="C104" s="64" t="s">
        <v>131</v>
      </c>
      <c r="D104" s="62">
        <v>565.6</v>
      </c>
    </row>
    <row r="105" spans="2:4" x14ac:dyDescent="0.55000000000000004">
      <c r="B105" s="64" t="s">
        <v>167</v>
      </c>
      <c r="C105" s="64" t="s">
        <v>127</v>
      </c>
      <c r="D105" s="62">
        <v>561.6</v>
      </c>
    </row>
    <row r="106" spans="2:4" x14ac:dyDescent="0.55000000000000004">
      <c r="B106" s="64" t="s">
        <v>168</v>
      </c>
      <c r="C106" s="64" t="s">
        <v>127</v>
      </c>
      <c r="D106" s="62">
        <v>558.6</v>
      </c>
    </row>
    <row r="107" spans="2:4" x14ac:dyDescent="0.55000000000000004">
      <c r="B107" s="64" t="s">
        <v>169</v>
      </c>
      <c r="C107" s="64" t="s">
        <v>133</v>
      </c>
      <c r="D107" s="62">
        <v>558.1</v>
      </c>
    </row>
    <row r="108" spans="2:4" x14ac:dyDescent="0.55000000000000004">
      <c r="B108" s="64" t="s">
        <v>170</v>
      </c>
      <c r="C108" s="64" t="s">
        <v>133</v>
      </c>
      <c r="D108" s="62">
        <v>554.1</v>
      </c>
    </row>
    <row r="109" spans="2:4" x14ac:dyDescent="0.55000000000000004">
      <c r="B109" s="64" t="s">
        <v>171</v>
      </c>
      <c r="C109" s="64" t="s">
        <v>129</v>
      </c>
      <c r="D109" s="62">
        <v>553.40000000000009</v>
      </c>
    </row>
    <row r="110" spans="2:4" x14ac:dyDescent="0.55000000000000004">
      <c r="B110" s="64" t="s">
        <v>172</v>
      </c>
      <c r="C110" s="64" t="s">
        <v>127</v>
      </c>
      <c r="D110" s="62">
        <v>533.1</v>
      </c>
    </row>
    <row r="111" spans="2:4" x14ac:dyDescent="0.55000000000000004">
      <c r="B111" s="64" t="s">
        <v>173</v>
      </c>
      <c r="C111" s="64" t="s">
        <v>132</v>
      </c>
      <c r="D111" s="62">
        <v>532.79999999999995</v>
      </c>
    </row>
    <row r="112" spans="2:4" x14ac:dyDescent="0.55000000000000004">
      <c r="B112" s="64" t="s">
        <v>174</v>
      </c>
      <c r="C112" s="64" t="s">
        <v>128</v>
      </c>
      <c r="D112" s="62">
        <v>512</v>
      </c>
    </row>
    <row r="113" spans="2:4" x14ac:dyDescent="0.55000000000000004">
      <c r="B113" s="64" t="s">
        <v>175</v>
      </c>
      <c r="C113" s="64" t="s">
        <v>132</v>
      </c>
      <c r="D113" s="62">
        <v>490.7</v>
      </c>
    </row>
    <row r="114" spans="2:4" x14ac:dyDescent="0.55000000000000004">
      <c r="B114" s="64" t="s">
        <v>176</v>
      </c>
      <c r="C114" s="64" t="s">
        <v>128</v>
      </c>
      <c r="D114" s="62">
        <v>464.7</v>
      </c>
    </row>
    <row r="115" spans="2:4" x14ac:dyDescent="0.55000000000000004">
      <c r="B115" s="64" t="s">
        <v>341</v>
      </c>
      <c r="C115" s="64" t="s">
        <v>126</v>
      </c>
      <c r="D115" s="62">
        <v>406.9</v>
      </c>
    </row>
    <row r="116" spans="2:4" x14ac:dyDescent="0.55000000000000004">
      <c r="B116" s="64" t="s">
        <v>177</v>
      </c>
      <c r="C116" s="64" t="s">
        <v>178</v>
      </c>
      <c r="D116" s="62">
        <v>75</v>
      </c>
    </row>
    <row r="117" spans="2:4" x14ac:dyDescent="0.55000000000000004">
      <c r="B117" s="64" t="s">
        <v>179</v>
      </c>
      <c r="C117" s="64" t="s">
        <v>128</v>
      </c>
      <c r="D117" s="62" t="s">
        <v>135</v>
      </c>
    </row>
    <row r="118" spans="2:4" x14ac:dyDescent="0.55000000000000004">
      <c r="B118" s="64" t="s">
        <v>180</v>
      </c>
      <c r="C118" s="64" t="s">
        <v>133</v>
      </c>
      <c r="D118" s="62" t="s">
        <v>135</v>
      </c>
    </row>
  </sheetData>
  <autoFilter ref="B1:B118" xr:uid="{CA44BFC6-5EEF-4571-8EAF-1ABE70278B14}"/>
  <phoneticPr fontId="2"/>
  <conditionalFormatting sqref="F16">
    <cfRule type="containsText" dxfId="76" priority="2" operator="containsText" text="近畿">
      <formula>NOT(ISERROR(SEARCH("近畿",F16)))</formula>
    </cfRule>
    <cfRule type="containsText" dxfId="75" priority="3" operator="containsText" text="立命館">
      <formula>NOT(ISERROR(SEARCH("立命館",F16)))</formula>
    </cfRule>
    <cfRule type="containsText" dxfId="74" priority="4" operator="containsText" text="同志社">
      <formula>NOT(ISERROR(SEARCH("同志社",F16)))</formula>
    </cfRule>
    <cfRule type="containsText" dxfId="73" priority="5" operator="containsText" text="甲南">
      <formula>NOT(ISERROR(SEARCH("甲南",F16)))</formula>
    </cfRule>
    <cfRule type="containsText" dxfId="72" priority="6" operator="containsText" text="京都大学">
      <formula>NOT(ISERROR(SEARCH("京都大学",F16)))</formula>
    </cfRule>
    <cfRule type="containsText" dxfId="71" priority="7" operator="containsText" text="京都産業">
      <formula>NOT(ISERROR(SEARCH("京都産業",F16)))</formula>
    </cfRule>
    <cfRule type="containsText" dxfId="70" priority="8" operator="containsText" text="関西大学">
      <formula>NOT(ISERROR(SEARCH("関西大学",F16)))</formula>
    </cfRule>
    <cfRule type="containsText" dxfId="69" priority="9" operator="containsText" text="関西学院">
      <formula>NOT(ISERROR(SEARCH("関西学院",F16)))</formula>
    </cfRule>
    <cfRule type="containsText" dxfId="68" priority="10" operator="containsText" text="大阪大学">
      <formula>NOT(ISERROR(SEARCH("大阪大学",F16)))</formula>
    </cfRule>
    <cfRule type="containsText" dxfId="67" priority="11" operator="containsText" text="大阪産業">
      <formula>NOT(ISERROR(SEARCH("大阪産業",F16)))</formula>
    </cfRule>
  </conditionalFormatting>
  <conditionalFormatting sqref="F16">
    <cfRule type="containsText" dxfId="66" priority="1" operator="containsText" text="岡山商科">
      <formula>NOT(ISERROR(SEARCH("岡山商科",F16)))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A84D2-8EA2-4008-80B8-5E7E917D205B}">
  <dimension ref="B1:T118"/>
  <sheetViews>
    <sheetView topLeftCell="A58" zoomScale="130" zoomScaleNormal="130" workbookViewId="0">
      <selection activeCell="R63" sqref="R63"/>
    </sheetView>
  </sheetViews>
  <sheetFormatPr defaultRowHeight="18" x14ac:dyDescent="0.55000000000000004"/>
  <cols>
    <col min="2" max="3" width="12.5" customWidth="1"/>
    <col min="4" max="4" width="9" style="22"/>
    <col min="6" max="7" width="12.5" customWidth="1"/>
    <col min="8" max="8" width="9" style="22"/>
    <col min="10" max="11" width="12.5" customWidth="1"/>
    <col min="12" max="12" width="9" style="22"/>
    <col min="14" max="15" width="12.5" customWidth="1"/>
    <col min="16" max="16" width="9" style="22"/>
    <col min="18" max="19" width="12.5" customWidth="1"/>
  </cols>
  <sheetData>
    <row r="1" spans="2:20" x14ac:dyDescent="0.55000000000000004">
      <c r="B1" t="s">
        <v>11</v>
      </c>
      <c r="F1" t="s">
        <v>3</v>
      </c>
      <c r="J1" t="s">
        <v>4</v>
      </c>
      <c r="N1" t="s">
        <v>10</v>
      </c>
      <c r="R1" s="98" t="s">
        <v>589</v>
      </c>
      <c r="S1" s="98"/>
      <c r="T1" s="98"/>
    </row>
    <row r="2" spans="2:20" x14ac:dyDescent="0.55000000000000004">
      <c r="B2" s="19" t="s">
        <v>64</v>
      </c>
      <c r="C2" s="19" t="s">
        <v>124</v>
      </c>
      <c r="D2" s="21">
        <v>616</v>
      </c>
      <c r="F2" s="21" t="s">
        <v>65</v>
      </c>
      <c r="G2" s="19" t="s">
        <v>123</v>
      </c>
      <c r="H2" s="21">
        <v>559</v>
      </c>
      <c r="J2" s="19" t="s">
        <v>192</v>
      </c>
      <c r="K2" s="19" t="s">
        <v>125</v>
      </c>
      <c r="L2" s="21">
        <v>605.6</v>
      </c>
      <c r="N2" s="19" t="s">
        <v>182</v>
      </c>
      <c r="O2" s="19" t="s">
        <v>123</v>
      </c>
      <c r="P2" s="21">
        <v>566</v>
      </c>
      <c r="R2" s="98" t="s">
        <v>182</v>
      </c>
      <c r="S2" s="98" t="s">
        <v>123</v>
      </c>
      <c r="T2" s="98">
        <v>556</v>
      </c>
    </row>
    <row r="3" spans="2:20" x14ac:dyDescent="0.55000000000000004">
      <c r="B3" s="19" t="s">
        <v>70</v>
      </c>
      <c r="C3" s="19" t="s">
        <v>127</v>
      </c>
      <c r="D3" s="21">
        <v>615.79999999999995</v>
      </c>
      <c r="F3" s="19" t="s">
        <v>192</v>
      </c>
      <c r="G3" s="19" t="s">
        <v>125</v>
      </c>
      <c r="H3" s="21">
        <v>556</v>
      </c>
      <c r="J3" s="19" t="s">
        <v>72</v>
      </c>
      <c r="K3" s="19" t="s">
        <v>127</v>
      </c>
      <c r="L3" s="21">
        <v>596.9</v>
      </c>
      <c r="N3" s="19" t="s">
        <v>184</v>
      </c>
      <c r="O3" s="19" t="s">
        <v>123</v>
      </c>
      <c r="P3" s="21">
        <v>550</v>
      </c>
      <c r="R3" s="98" t="s">
        <v>181</v>
      </c>
      <c r="S3" s="98" t="s">
        <v>123</v>
      </c>
      <c r="T3" s="98">
        <v>555</v>
      </c>
    </row>
    <row r="4" spans="2:20" x14ac:dyDescent="0.55000000000000004">
      <c r="B4" s="19" t="s">
        <v>63</v>
      </c>
      <c r="C4" s="19" t="s">
        <v>123</v>
      </c>
      <c r="D4" s="21">
        <v>615.4</v>
      </c>
      <c r="F4" s="19" t="s">
        <v>72</v>
      </c>
      <c r="G4" s="19" t="s">
        <v>127</v>
      </c>
      <c r="H4" s="21">
        <v>553</v>
      </c>
      <c r="J4" s="19" t="s">
        <v>73</v>
      </c>
      <c r="K4" s="19" t="s">
        <v>124</v>
      </c>
      <c r="L4" s="21">
        <v>592.9</v>
      </c>
      <c r="N4" s="19" t="s">
        <v>181</v>
      </c>
      <c r="O4" s="19" t="s">
        <v>123</v>
      </c>
      <c r="P4" s="21">
        <v>544</v>
      </c>
      <c r="R4" s="98" t="s">
        <v>183</v>
      </c>
      <c r="S4" s="98" t="s">
        <v>123</v>
      </c>
      <c r="T4" s="98">
        <v>542</v>
      </c>
    </row>
    <row r="5" spans="2:20" x14ac:dyDescent="0.55000000000000004">
      <c r="B5" s="19" t="s">
        <v>67</v>
      </c>
      <c r="C5" s="19" t="s">
        <v>124</v>
      </c>
      <c r="D5" s="21">
        <v>613.4</v>
      </c>
      <c r="F5" s="19" t="s">
        <v>63</v>
      </c>
      <c r="G5" s="19" t="s">
        <v>123</v>
      </c>
      <c r="H5" s="21">
        <v>552</v>
      </c>
      <c r="J5" s="19" t="s">
        <v>71</v>
      </c>
      <c r="K5" s="19" t="s">
        <v>128</v>
      </c>
      <c r="L5" s="21">
        <v>591.20000000000005</v>
      </c>
      <c r="N5" s="19" t="s">
        <v>446</v>
      </c>
      <c r="O5" s="19" t="s">
        <v>124</v>
      </c>
      <c r="P5" s="21">
        <v>533</v>
      </c>
      <c r="R5" s="98" t="s">
        <v>381</v>
      </c>
      <c r="S5" s="98" t="s">
        <v>132</v>
      </c>
      <c r="T5" s="98">
        <v>530</v>
      </c>
    </row>
    <row r="6" spans="2:20" x14ac:dyDescent="0.55000000000000004">
      <c r="B6" s="19" t="s">
        <v>68</v>
      </c>
      <c r="C6" s="19" t="s">
        <v>124</v>
      </c>
      <c r="D6" s="21">
        <v>611.4</v>
      </c>
      <c r="F6" s="19" t="s">
        <v>73</v>
      </c>
      <c r="G6" s="19" t="s">
        <v>124</v>
      </c>
      <c r="H6" s="21">
        <v>540</v>
      </c>
      <c r="J6" s="19" t="s">
        <v>70</v>
      </c>
      <c r="K6" s="19" t="s">
        <v>127</v>
      </c>
      <c r="L6" s="21">
        <v>588.29999999999995</v>
      </c>
      <c r="N6" s="19" t="s">
        <v>183</v>
      </c>
      <c r="O6" s="19" t="s">
        <v>123</v>
      </c>
      <c r="P6" s="21">
        <v>531</v>
      </c>
      <c r="R6" s="98" t="s">
        <v>446</v>
      </c>
      <c r="S6" s="98" t="s">
        <v>124</v>
      </c>
      <c r="T6" s="98">
        <v>524</v>
      </c>
    </row>
    <row r="7" spans="2:20" x14ac:dyDescent="0.55000000000000004">
      <c r="B7" s="19" t="s">
        <v>192</v>
      </c>
      <c r="C7" s="19" t="s">
        <v>125</v>
      </c>
      <c r="D7" s="21">
        <v>606.70000000000005</v>
      </c>
      <c r="F7" s="19" t="s">
        <v>70</v>
      </c>
      <c r="G7" s="19" t="s">
        <v>127</v>
      </c>
      <c r="H7" s="21">
        <v>539</v>
      </c>
      <c r="J7" s="64" t="s">
        <v>84</v>
      </c>
      <c r="K7" s="64" t="s">
        <v>125</v>
      </c>
      <c r="L7" s="62">
        <v>585.59999999999991</v>
      </c>
      <c r="N7" s="19" t="s">
        <v>110</v>
      </c>
      <c r="O7" s="19" t="s">
        <v>127</v>
      </c>
      <c r="P7" s="21">
        <v>524</v>
      </c>
      <c r="R7" s="98" t="s">
        <v>576</v>
      </c>
      <c r="S7" s="98" t="s">
        <v>131</v>
      </c>
      <c r="T7" s="98">
        <v>521</v>
      </c>
    </row>
    <row r="8" spans="2:20" x14ac:dyDescent="0.55000000000000004">
      <c r="B8" s="19" t="s">
        <v>675</v>
      </c>
      <c r="C8" s="19" t="s">
        <v>129</v>
      </c>
      <c r="D8" s="21">
        <v>605.30000000000007</v>
      </c>
      <c r="F8" s="19" t="s">
        <v>84</v>
      </c>
      <c r="G8" s="19" t="s">
        <v>125</v>
      </c>
      <c r="H8" s="21">
        <v>537</v>
      </c>
      <c r="J8" s="64" t="s">
        <v>82</v>
      </c>
      <c r="K8" s="64" t="s">
        <v>125</v>
      </c>
      <c r="L8" s="62">
        <v>584.20000000000005</v>
      </c>
      <c r="N8" s="19" t="s">
        <v>437</v>
      </c>
      <c r="O8" s="19" t="s">
        <v>130</v>
      </c>
      <c r="P8" s="21">
        <v>496</v>
      </c>
      <c r="R8" s="98" t="s">
        <v>450</v>
      </c>
      <c r="S8" s="98" t="s">
        <v>124</v>
      </c>
      <c r="T8" s="98">
        <v>519</v>
      </c>
    </row>
    <row r="9" spans="2:20" x14ac:dyDescent="0.55000000000000004">
      <c r="B9" s="19" t="s">
        <v>65</v>
      </c>
      <c r="C9" s="19" t="s">
        <v>123</v>
      </c>
      <c r="D9" s="21">
        <v>605.1</v>
      </c>
      <c r="F9" s="19" t="s">
        <v>71</v>
      </c>
      <c r="G9" s="19" t="s">
        <v>128</v>
      </c>
      <c r="H9" s="21">
        <v>529</v>
      </c>
      <c r="J9" s="64" t="s">
        <v>83</v>
      </c>
      <c r="K9" s="64" t="s">
        <v>131</v>
      </c>
      <c r="L9" s="62">
        <v>247.5</v>
      </c>
      <c r="N9" s="64" t="s">
        <v>188</v>
      </c>
      <c r="O9" s="64" t="s">
        <v>131</v>
      </c>
      <c r="P9" s="62">
        <v>485</v>
      </c>
      <c r="R9" s="98" t="s">
        <v>110</v>
      </c>
      <c r="S9" s="98" t="s">
        <v>127</v>
      </c>
      <c r="T9" s="98">
        <v>514</v>
      </c>
    </row>
    <row r="10" spans="2:20" x14ac:dyDescent="0.55000000000000004">
      <c r="B10" s="19" t="s">
        <v>72</v>
      </c>
      <c r="C10" s="19" t="s">
        <v>127</v>
      </c>
      <c r="D10" s="21">
        <v>604.9</v>
      </c>
      <c r="F10" s="19" t="s">
        <v>82</v>
      </c>
      <c r="G10" s="19" t="s">
        <v>125</v>
      </c>
      <c r="H10" s="21">
        <v>514</v>
      </c>
      <c r="R10" s="98" t="s">
        <v>72</v>
      </c>
      <c r="S10" s="98" t="s">
        <v>127</v>
      </c>
      <c r="T10" s="98">
        <v>508</v>
      </c>
    </row>
    <row r="11" spans="2:20" x14ac:dyDescent="0.55000000000000004">
      <c r="B11" s="19" t="s">
        <v>66</v>
      </c>
      <c r="C11" s="19" t="s">
        <v>123</v>
      </c>
      <c r="D11" s="21">
        <v>601.70000000000005</v>
      </c>
      <c r="F11" s="64" t="s">
        <v>83</v>
      </c>
      <c r="G11" s="64" t="s">
        <v>131</v>
      </c>
      <c r="H11" s="62">
        <v>459</v>
      </c>
      <c r="R11" s="98" t="s">
        <v>678</v>
      </c>
      <c r="S11" s="98" t="s">
        <v>134</v>
      </c>
      <c r="T11" s="98">
        <v>506</v>
      </c>
    </row>
    <row r="12" spans="2:20" x14ac:dyDescent="0.55000000000000004">
      <c r="B12" s="19" t="s">
        <v>71</v>
      </c>
      <c r="C12" s="19" t="s">
        <v>128</v>
      </c>
      <c r="D12" s="21">
        <v>599.4</v>
      </c>
      <c r="J12" s="64" t="s">
        <v>137</v>
      </c>
      <c r="K12" s="64" t="s">
        <v>125</v>
      </c>
      <c r="L12" s="62">
        <v>609.20000000000005</v>
      </c>
      <c r="N12" s="64" t="s">
        <v>190</v>
      </c>
      <c r="O12" s="64" t="s">
        <v>123</v>
      </c>
      <c r="P12" s="62">
        <v>556</v>
      </c>
      <c r="R12" s="98" t="s">
        <v>347</v>
      </c>
      <c r="S12" s="98" t="s">
        <v>133</v>
      </c>
      <c r="T12" s="98">
        <v>502</v>
      </c>
    </row>
    <row r="13" spans="2:20" x14ac:dyDescent="0.55000000000000004">
      <c r="B13" s="19" t="s">
        <v>69</v>
      </c>
      <c r="C13" s="19" t="s">
        <v>126</v>
      </c>
      <c r="D13" s="21">
        <v>598.4</v>
      </c>
      <c r="J13" s="64" t="s">
        <v>138</v>
      </c>
      <c r="K13" s="64" t="s">
        <v>125</v>
      </c>
      <c r="L13" s="62">
        <v>608.5</v>
      </c>
      <c r="N13" s="64" t="s">
        <v>186</v>
      </c>
      <c r="O13" s="64" t="s">
        <v>123</v>
      </c>
      <c r="P13" s="62">
        <v>541</v>
      </c>
      <c r="R13" s="98" t="s">
        <v>577</v>
      </c>
      <c r="S13" s="98" t="s">
        <v>131</v>
      </c>
      <c r="T13" s="98">
        <v>501</v>
      </c>
    </row>
    <row r="14" spans="2:20" x14ac:dyDescent="0.55000000000000004">
      <c r="B14" s="19" t="s">
        <v>676</v>
      </c>
      <c r="C14" s="19" t="s">
        <v>130</v>
      </c>
      <c r="D14" s="21">
        <v>596</v>
      </c>
      <c r="F14" s="64" t="s">
        <v>141</v>
      </c>
      <c r="G14" s="64" t="s">
        <v>123</v>
      </c>
      <c r="H14" s="62">
        <v>572</v>
      </c>
      <c r="J14" s="64" t="s">
        <v>155</v>
      </c>
      <c r="K14" s="64" t="s">
        <v>127</v>
      </c>
      <c r="L14" s="62">
        <v>594.9</v>
      </c>
      <c r="N14" s="64" t="s">
        <v>185</v>
      </c>
      <c r="O14" s="64" t="s">
        <v>124</v>
      </c>
      <c r="P14" s="62">
        <v>534</v>
      </c>
      <c r="R14" s="98" t="s">
        <v>77</v>
      </c>
      <c r="S14" s="98" t="s">
        <v>131</v>
      </c>
      <c r="T14" s="98">
        <v>499</v>
      </c>
    </row>
    <row r="15" spans="2:20" x14ac:dyDescent="0.55000000000000004">
      <c r="B15" s="19" t="s">
        <v>73</v>
      </c>
      <c r="C15" s="19" t="s">
        <v>124</v>
      </c>
      <c r="D15" s="21">
        <v>592.4</v>
      </c>
      <c r="F15" s="64" t="s">
        <v>136</v>
      </c>
      <c r="G15" s="64" t="s">
        <v>123</v>
      </c>
      <c r="H15" s="62">
        <v>570</v>
      </c>
      <c r="J15" s="64" t="s">
        <v>139</v>
      </c>
      <c r="K15" s="64" t="s">
        <v>125</v>
      </c>
      <c r="L15" s="62">
        <v>572.99999999999989</v>
      </c>
      <c r="N15" s="64" t="s">
        <v>189</v>
      </c>
      <c r="O15" s="64" t="s">
        <v>127</v>
      </c>
      <c r="P15" s="62">
        <v>533</v>
      </c>
      <c r="R15" s="98" t="s">
        <v>335</v>
      </c>
      <c r="S15" s="98" t="s">
        <v>126</v>
      </c>
      <c r="T15" s="98">
        <v>495</v>
      </c>
    </row>
    <row r="16" spans="2:20" x14ac:dyDescent="0.55000000000000004">
      <c r="B16" s="19" t="s">
        <v>437</v>
      </c>
      <c r="C16" s="19" t="s">
        <v>130</v>
      </c>
      <c r="D16" s="21">
        <v>592.30000000000007</v>
      </c>
      <c r="F16" s="71" t="s">
        <v>142</v>
      </c>
      <c r="G16" s="61" t="s">
        <v>123</v>
      </c>
      <c r="H16" s="70">
        <v>565</v>
      </c>
      <c r="N16" s="64" t="s">
        <v>187</v>
      </c>
      <c r="O16" s="64" t="s">
        <v>124</v>
      </c>
      <c r="P16" s="62">
        <v>499</v>
      </c>
      <c r="R16" s="98" t="s">
        <v>679</v>
      </c>
      <c r="S16" s="98" t="s">
        <v>134</v>
      </c>
      <c r="T16" s="98">
        <v>494</v>
      </c>
    </row>
    <row r="17" spans="2:20" x14ac:dyDescent="0.55000000000000004">
      <c r="B17" s="19" t="s">
        <v>74</v>
      </c>
      <c r="C17" s="19" t="s">
        <v>124</v>
      </c>
      <c r="D17" s="21">
        <v>589.4</v>
      </c>
      <c r="F17" s="19" t="s">
        <v>138</v>
      </c>
      <c r="G17" s="19" t="s">
        <v>125</v>
      </c>
      <c r="H17" s="21">
        <v>563</v>
      </c>
      <c r="O17" t="s">
        <v>447</v>
      </c>
      <c r="P17" s="22" t="s">
        <v>447</v>
      </c>
      <c r="R17" s="98" t="s">
        <v>103</v>
      </c>
      <c r="S17" s="98" t="s">
        <v>131</v>
      </c>
      <c r="T17" s="98">
        <v>491</v>
      </c>
    </row>
    <row r="18" spans="2:20" x14ac:dyDescent="0.55000000000000004">
      <c r="B18" s="19" t="s">
        <v>90</v>
      </c>
      <c r="C18" s="19" t="s">
        <v>125</v>
      </c>
      <c r="D18" s="21">
        <v>589.29999999999995</v>
      </c>
      <c r="F18" s="19" t="s">
        <v>137</v>
      </c>
      <c r="G18" s="19" t="s">
        <v>125</v>
      </c>
      <c r="H18" s="21">
        <v>560</v>
      </c>
      <c r="N18" t="s">
        <v>447</v>
      </c>
      <c r="O18" t="s">
        <v>447</v>
      </c>
      <c r="P18" s="22" t="s">
        <v>447</v>
      </c>
      <c r="R18" s="98" t="s">
        <v>85</v>
      </c>
      <c r="S18" s="98" t="s">
        <v>125</v>
      </c>
      <c r="T18" s="98">
        <v>490</v>
      </c>
    </row>
    <row r="19" spans="2:20" x14ac:dyDescent="0.55000000000000004">
      <c r="B19" s="19" t="s">
        <v>77</v>
      </c>
      <c r="C19" s="19" t="s">
        <v>131</v>
      </c>
      <c r="D19" s="21">
        <v>586.29999999999995</v>
      </c>
      <c r="F19" s="19" t="s">
        <v>143</v>
      </c>
      <c r="G19" s="19" t="s">
        <v>123</v>
      </c>
      <c r="H19" s="21">
        <v>560</v>
      </c>
      <c r="R19" s="98" t="s">
        <v>188</v>
      </c>
      <c r="S19" s="98" t="s">
        <v>131</v>
      </c>
      <c r="T19" s="98">
        <v>488</v>
      </c>
    </row>
    <row r="20" spans="2:20" x14ac:dyDescent="0.55000000000000004">
      <c r="B20" s="19" t="s">
        <v>75</v>
      </c>
      <c r="C20" s="19" t="s">
        <v>125</v>
      </c>
      <c r="D20" s="21">
        <v>578.9</v>
      </c>
      <c r="F20" s="19" t="s">
        <v>145</v>
      </c>
      <c r="G20" s="19" t="s">
        <v>124</v>
      </c>
      <c r="H20" s="21">
        <v>559</v>
      </c>
      <c r="R20" s="98" t="s">
        <v>81</v>
      </c>
      <c r="S20" s="98" t="s">
        <v>125</v>
      </c>
      <c r="T20" s="98">
        <v>484</v>
      </c>
    </row>
    <row r="21" spans="2:20" x14ac:dyDescent="0.55000000000000004">
      <c r="B21" s="19" t="s">
        <v>85</v>
      </c>
      <c r="C21" s="19" t="s">
        <v>125</v>
      </c>
      <c r="D21" s="21">
        <v>578.80000000000007</v>
      </c>
      <c r="F21" s="19" t="s">
        <v>146</v>
      </c>
      <c r="G21" s="19" t="s">
        <v>123</v>
      </c>
      <c r="H21" s="21">
        <v>557</v>
      </c>
      <c r="R21" s="98" t="s">
        <v>578</v>
      </c>
      <c r="S21" s="98" t="s">
        <v>131</v>
      </c>
      <c r="T21" s="98">
        <v>479</v>
      </c>
    </row>
    <row r="22" spans="2:20" x14ac:dyDescent="0.55000000000000004">
      <c r="B22" s="19" t="s">
        <v>82</v>
      </c>
      <c r="C22" s="19" t="s">
        <v>125</v>
      </c>
      <c r="D22" s="21">
        <v>577.40000000000009</v>
      </c>
      <c r="F22" s="19" t="s">
        <v>139</v>
      </c>
      <c r="G22" s="19" t="s">
        <v>125</v>
      </c>
      <c r="H22" s="21">
        <v>552</v>
      </c>
      <c r="R22" s="98" t="s">
        <v>680</v>
      </c>
      <c r="S22" s="98" t="s">
        <v>134</v>
      </c>
      <c r="T22" s="98">
        <v>461</v>
      </c>
    </row>
    <row r="23" spans="2:20" x14ac:dyDescent="0.55000000000000004">
      <c r="B23" s="19" t="s">
        <v>100</v>
      </c>
      <c r="C23" s="19" t="s">
        <v>124</v>
      </c>
      <c r="D23" s="21">
        <v>575.1</v>
      </c>
      <c r="F23" s="19" t="s">
        <v>155</v>
      </c>
      <c r="G23" s="19" t="s">
        <v>127</v>
      </c>
      <c r="H23" s="21">
        <v>548</v>
      </c>
      <c r="R23" s="98" t="s">
        <v>438</v>
      </c>
      <c r="S23" s="98" t="s">
        <v>125</v>
      </c>
      <c r="T23" s="98">
        <v>453</v>
      </c>
    </row>
    <row r="24" spans="2:20" x14ac:dyDescent="0.55000000000000004">
      <c r="B24" s="19" t="s">
        <v>76</v>
      </c>
      <c r="C24" s="19" t="s">
        <v>131</v>
      </c>
      <c r="D24" s="21">
        <v>574.9</v>
      </c>
      <c r="F24" s="64" t="s">
        <v>154</v>
      </c>
      <c r="G24" s="64" t="s">
        <v>123</v>
      </c>
      <c r="H24" s="62">
        <v>533</v>
      </c>
      <c r="R24" s="98" t="s">
        <v>579</v>
      </c>
      <c r="S24" s="98" t="s">
        <v>131</v>
      </c>
      <c r="T24" s="98">
        <v>451</v>
      </c>
    </row>
    <row r="25" spans="2:20" x14ac:dyDescent="0.55000000000000004">
      <c r="B25" s="19" t="s">
        <v>83</v>
      </c>
      <c r="C25" s="19" t="s">
        <v>131</v>
      </c>
      <c r="D25" s="21">
        <v>574.40000000000009</v>
      </c>
      <c r="F25" s="64" t="s">
        <v>148</v>
      </c>
      <c r="G25" s="64" t="s">
        <v>124</v>
      </c>
      <c r="H25" s="62">
        <v>529</v>
      </c>
      <c r="R25" s="98" t="s">
        <v>681</v>
      </c>
      <c r="S25" s="98" t="s">
        <v>134</v>
      </c>
      <c r="T25" s="98">
        <v>449</v>
      </c>
    </row>
    <row r="26" spans="2:20" x14ac:dyDescent="0.55000000000000004">
      <c r="B26" s="19" t="s">
        <v>89</v>
      </c>
      <c r="C26" s="19" t="s">
        <v>131</v>
      </c>
      <c r="D26" s="21">
        <v>570.6</v>
      </c>
      <c r="F26" s="64" t="s">
        <v>149</v>
      </c>
      <c r="G26" s="64" t="s">
        <v>127</v>
      </c>
      <c r="H26" s="62">
        <v>526</v>
      </c>
      <c r="R26" s="98" t="s">
        <v>111</v>
      </c>
      <c r="S26" s="98" t="s">
        <v>128</v>
      </c>
      <c r="T26" s="98">
        <v>440</v>
      </c>
    </row>
    <row r="27" spans="2:20" x14ac:dyDescent="0.55000000000000004">
      <c r="B27" s="19" t="s">
        <v>92</v>
      </c>
      <c r="C27" s="19" t="s">
        <v>125</v>
      </c>
      <c r="D27" s="21">
        <v>570</v>
      </c>
      <c r="R27" s="98" t="s">
        <v>389</v>
      </c>
      <c r="S27" s="98" t="s">
        <v>132</v>
      </c>
      <c r="T27" s="98">
        <v>439</v>
      </c>
    </row>
    <row r="28" spans="2:20" x14ac:dyDescent="0.55000000000000004">
      <c r="B28" s="19" t="s">
        <v>87</v>
      </c>
      <c r="C28" s="19" t="s">
        <v>124</v>
      </c>
      <c r="D28" s="21">
        <v>569.4</v>
      </c>
      <c r="R28" s="98" t="s">
        <v>452</v>
      </c>
      <c r="S28" s="98" t="s">
        <v>126</v>
      </c>
      <c r="T28" s="98">
        <v>434</v>
      </c>
    </row>
    <row r="29" spans="2:20" x14ac:dyDescent="0.55000000000000004">
      <c r="B29" s="19" t="s">
        <v>88</v>
      </c>
      <c r="C29" s="19" t="s">
        <v>127</v>
      </c>
      <c r="D29" s="21">
        <v>568.6</v>
      </c>
      <c r="R29" s="98" t="s">
        <v>348</v>
      </c>
      <c r="S29" s="98" t="s">
        <v>133</v>
      </c>
      <c r="T29" s="98">
        <v>428</v>
      </c>
    </row>
    <row r="30" spans="2:20" x14ac:dyDescent="0.55000000000000004">
      <c r="B30" s="19" t="s">
        <v>86</v>
      </c>
      <c r="C30" s="19" t="s">
        <v>132</v>
      </c>
      <c r="D30" s="21">
        <v>567.9</v>
      </c>
      <c r="R30" s="98" t="s">
        <v>440</v>
      </c>
      <c r="S30" s="98" t="s">
        <v>128</v>
      </c>
      <c r="T30" s="98">
        <v>427</v>
      </c>
    </row>
    <row r="31" spans="2:20" x14ac:dyDescent="0.55000000000000004">
      <c r="B31" s="19" t="s">
        <v>78</v>
      </c>
      <c r="C31" s="19" t="s">
        <v>125</v>
      </c>
      <c r="D31" s="21">
        <v>567.79999999999995</v>
      </c>
      <c r="R31" s="98" t="s">
        <v>685</v>
      </c>
      <c r="S31" s="98" t="s">
        <v>134</v>
      </c>
      <c r="T31" s="98">
        <v>426</v>
      </c>
    </row>
    <row r="32" spans="2:20" x14ac:dyDescent="0.55000000000000004">
      <c r="B32" s="19" t="s">
        <v>84</v>
      </c>
      <c r="C32" s="19" t="s">
        <v>125</v>
      </c>
      <c r="D32" s="21">
        <v>567.30000000000007</v>
      </c>
      <c r="R32" s="98" t="s">
        <v>93</v>
      </c>
      <c r="S32" s="98" t="s">
        <v>133</v>
      </c>
      <c r="T32" s="98">
        <v>417</v>
      </c>
    </row>
    <row r="33" spans="2:20" x14ac:dyDescent="0.55000000000000004">
      <c r="B33" s="19" t="s">
        <v>79</v>
      </c>
      <c r="C33" s="19" t="s">
        <v>124</v>
      </c>
      <c r="D33" s="21">
        <v>565.79999999999995</v>
      </c>
      <c r="R33" s="98" t="s">
        <v>686</v>
      </c>
      <c r="S33" s="98" t="s">
        <v>134</v>
      </c>
      <c r="T33" s="98">
        <v>417</v>
      </c>
    </row>
    <row r="34" spans="2:20" x14ac:dyDescent="0.55000000000000004">
      <c r="B34" s="19" t="s">
        <v>93</v>
      </c>
      <c r="C34" s="19" t="s">
        <v>133</v>
      </c>
      <c r="D34" s="21">
        <v>564.6</v>
      </c>
      <c r="R34" s="98" t="s">
        <v>97</v>
      </c>
      <c r="S34" s="98" t="s">
        <v>128</v>
      </c>
      <c r="T34" s="98">
        <v>405</v>
      </c>
    </row>
    <row r="35" spans="2:20" x14ac:dyDescent="0.55000000000000004">
      <c r="B35" s="19" t="s">
        <v>81</v>
      </c>
      <c r="C35" s="19" t="s">
        <v>125</v>
      </c>
      <c r="D35" s="21">
        <v>562.69999999999993</v>
      </c>
      <c r="R35" s="98" t="s">
        <v>448</v>
      </c>
      <c r="S35" s="98" t="s">
        <v>127</v>
      </c>
      <c r="T35" s="98">
        <v>400</v>
      </c>
    </row>
    <row r="36" spans="2:20" x14ac:dyDescent="0.55000000000000004">
      <c r="B36" s="19" t="s">
        <v>108</v>
      </c>
      <c r="C36" s="19" t="s">
        <v>127</v>
      </c>
      <c r="D36" s="21">
        <v>562</v>
      </c>
      <c r="R36" s="98" t="s">
        <v>333</v>
      </c>
      <c r="S36" s="98" t="s">
        <v>126</v>
      </c>
      <c r="T36" s="98">
        <v>399</v>
      </c>
    </row>
    <row r="37" spans="2:20" x14ac:dyDescent="0.55000000000000004">
      <c r="B37" s="19" t="s">
        <v>96</v>
      </c>
      <c r="C37" s="19" t="s">
        <v>132</v>
      </c>
      <c r="D37" s="21">
        <v>561.79999999999995</v>
      </c>
      <c r="R37" s="98" t="s">
        <v>384</v>
      </c>
      <c r="S37" s="98" t="s">
        <v>132</v>
      </c>
      <c r="T37" s="98">
        <v>365</v>
      </c>
    </row>
    <row r="38" spans="2:20" x14ac:dyDescent="0.55000000000000004">
      <c r="B38" s="19" t="s">
        <v>91</v>
      </c>
      <c r="C38" s="19" t="s">
        <v>124</v>
      </c>
      <c r="D38" s="21">
        <v>561</v>
      </c>
      <c r="R38" s="98" t="s">
        <v>582</v>
      </c>
      <c r="S38" s="98" t="s">
        <v>127</v>
      </c>
      <c r="T38" s="98">
        <v>349</v>
      </c>
    </row>
    <row r="39" spans="2:20" x14ac:dyDescent="0.55000000000000004">
      <c r="B39" s="19" t="s">
        <v>119</v>
      </c>
      <c r="C39" s="19" t="s">
        <v>128</v>
      </c>
      <c r="D39" s="21">
        <v>560.4</v>
      </c>
      <c r="R39" s="98" t="s">
        <v>588</v>
      </c>
      <c r="S39" s="98" t="s">
        <v>128</v>
      </c>
      <c r="T39" s="98" t="s">
        <v>135</v>
      </c>
    </row>
    <row r="40" spans="2:20" x14ac:dyDescent="0.55000000000000004">
      <c r="B40" s="19" t="s">
        <v>104</v>
      </c>
      <c r="C40" s="19" t="s">
        <v>124</v>
      </c>
      <c r="D40" s="21">
        <v>559.29999999999995</v>
      </c>
    </row>
    <row r="41" spans="2:20" x14ac:dyDescent="0.55000000000000004">
      <c r="B41" s="19" t="s">
        <v>347</v>
      </c>
      <c r="C41" s="19" t="s">
        <v>133</v>
      </c>
      <c r="D41" s="21">
        <v>558.5</v>
      </c>
    </row>
    <row r="42" spans="2:20" x14ac:dyDescent="0.55000000000000004">
      <c r="B42" s="19" t="s">
        <v>97</v>
      </c>
      <c r="C42" s="19" t="s">
        <v>128</v>
      </c>
      <c r="D42" s="21">
        <v>557.20000000000005</v>
      </c>
      <c r="R42" s="98" t="s">
        <v>190</v>
      </c>
      <c r="S42" s="98" t="s">
        <v>123</v>
      </c>
      <c r="T42" s="98">
        <v>559</v>
      </c>
    </row>
    <row r="43" spans="2:20" x14ac:dyDescent="0.55000000000000004">
      <c r="B43" s="19" t="s">
        <v>438</v>
      </c>
      <c r="C43" s="19" t="s">
        <v>125</v>
      </c>
      <c r="D43" s="21">
        <v>555.9</v>
      </c>
      <c r="R43" s="98" t="s">
        <v>173</v>
      </c>
      <c r="S43" s="98" t="s">
        <v>132</v>
      </c>
      <c r="T43" s="98">
        <v>522</v>
      </c>
    </row>
    <row r="44" spans="2:20" x14ac:dyDescent="0.55000000000000004">
      <c r="B44" s="19" t="s">
        <v>98</v>
      </c>
      <c r="C44" s="19" t="s">
        <v>124</v>
      </c>
      <c r="D44" s="21">
        <v>554.90000000000009</v>
      </c>
      <c r="R44" s="98" t="s">
        <v>583</v>
      </c>
      <c r="S44" s="98" t="s">
        <v>131</v>
      </c>
      <c r="T44" s="98">
        <v>517</v>
      </c>
    </row>
    <row r="45" spans="2:20" x14ac:dyDescent="0.55000000000000004">
      <c r="B45" s="19" t="s">
        <v>59</v>
      </c>
      <c r="C45" s="19" t="s">
        <v>128</v>
      </c>
      <c r="D45" s="21">
        <v>553.29999999999995</v>
      </c>
      <c r="R45" s="98" t="s">
        <v>166</v>
      </c>
      <c r="S45" s="98" t="s">
        <v>131</v>
      </c>
      <c r="T45" s="98">
        <v>514</v>
      </c>
    </row>
    <row r="46" spans="2:20" x14ac:dyDescent="0.55000000000000004">
      <c r="B46" s="19" t="s">
        <v>94</v>
      </c>
      <c r="C46" s="19" t="s">
        <v>128</v>
      </c>
      <c r="D46" s="21">
        <v>552.79999999999995</v>
      </c>
      <c r="R46" s="98" t="s">
        <v>414</v>
      </c>
      <c r="S46" s="98" t="s">
        <v>123</v>
      </c>
      <c r="T46" s="98">
        <v>511</v>
      </c>
    </row>
    <row r="47" spans="2:20" x14ac:dyDescent="0.55000000000000004">
      <c r="B47" s="19" t="s">
        <v>439</v>
      </c>
      <c r="C47" s="19" t="s">
        <v>128</v>
      </c>
      <c r="D47" s="21">
        <v>552.5</v>
      </c>
      <c r="R47" s="98" t="s">
        <v>584</v>
      </c>
      <c r="S47" s="98" t="s">
        <v>131</v>
      </c>
      <c r="T47" s="98">
        <v>508</v>
      </c>
    </row>
    <row r="48" spans="2:20" x14ac:dyDescent="0.55000000000000004">
      <c r="B48" s="19" t="s">
        <v>95</v>
      </c>
      <c r="C48" s="19" t="s">
        <v>125</v>
      </c>
      <c r="D48" s="21">
        <v>543.4</v>
      </c>
      <c r="R48" s="98" t="s">
        <v>585</v>
      </c>
      <c r="S48" s="98" t="s">
        <v>131</v>
      </c>
      <c r="T48" s="98">
        <v>501</v>
      </c>
    </row>
    <row r="49" spans="2:20" x14ac:dyDescent="0.55000000000000004">
      <c r="B49" s="19" t="s">
        <v>440</v>
      </c>
      <c r="C49" s="19" t="s">
        <v>128</v>
      </c>
      <c r="D49" s="21">
        <v>539.1</v>
      </c>
      <c r="R49" s="98" t="s">
        <v>412</v>
      </c>
      <c r="S49" s="98" t="s">
        <v>123</v>
      </c>
      <c r="T49" s="98">
        <v>483</v>
      </c>
    </row>
    <row r="50" spans="2:20" x14ac:dyDescent="0.55000000000000004">
      <c r="B50" s="19" t="s">
        <v>101</v>
      </c>
      <c r="C50" s="19" t="s">
        <v>131</v>
      </c>
      <c r="D50" s="21">
        <v>538.1</v>
      </c>
      <c r="R50" s="98" t="s">
        <v>587</v>
      </c>
      <c r="S50" s="98" t="s">
        <v>125</v>
      </c>
      <c r="T50" s="98">
        <v>483</v>
      </c>
    </row>
    <row r="51" spans="2:20" x14ac:dyDescent="0.55000000000000004">
      <c r="B51" s="19" t="s">
        <v>112</v>
      </c>
      <c r="C51" s="19" t="s">
        <v>126</v>
      </c>
      <c r="D51" s="21">
        <v>537.1</v>
      </c>
      <c r="R51" s="98" t="s">
        <v>444</v>
      </c>
      <c r="S51" s="98" t="s">
        <v>127</v>
      </c>
      <c r="T51" s="98">
        <v>482</v>
      </c>
    </row>
    <row r="52" spans="2:20" x14ac:dyDescent="0.55000000000000004">
      <c r="B52" s="19" t="s">
        <v>103</v>
      </c>
      <c r="C52" s="19" t="s">
        <v>131</v>
      </c>
      <c r="D52" s="21">
        <v>536.19999999999993</v>
      </c>
      <c r="R52" s="98" t="s">
        <v>163</v>
      </c>
      <c r="S52" s="98" t="s">
        <v>127</v>
      </c>
      <c r="T52" s="98">
        <v>481</v>
      </c>
    </row>
    <row r="53" spans="2:20" x14ac:dyDescent="0.55000000000000004">
      <c r="B53" s="19" t="s">
        <v>107</v>
      </c>
      <c r="C53" s="19" t="s">
        <v>125</v>
      </c>
      <c r="D53" s="21">
        <v>532.4</v>
      </c>
      <c r="R53" s="98" t="s">
        <v>152</v>
      </c>
      <c r="S53" s="98" t="s">
        <v>127</v>
      </c>
      <c r="T53" s="98">
        <v>481</v>
      </c>
    </row>
    <row r="54" spans="2:20" x14ac:dyDescent="0.55000000000000004">
      <c r="B54" s="19" t="s">
        <v>111</v>
      </c>
      <c r="C54" s="19" t="s">
        <v>128</v>
      </c>
      <c r="D54" s="21">
        <v>525.09999999999991</v>
      </c>
      <c r="R54" s="98" t="s">
        <v>586</v>
      </c>
      <c r="S54" s="98" t="s">
        <v>127</v>
      </c>
      <c r="T54" s="98">
        <v>479</v>
      </c>
    </row>
    <row r="55" spans="2:20" x14ac:dyDescent="0.55000000000000004">
      <c r="B55" s="19" t="s">
        <v>109</v>
      </c>
      <c r="C55" s="19" t="s">
        <v>131</v>
      </c>
      <c r="D55" s="21">
        <v>524</v>
      </c>
      <c r="R55" s="98" t="s">
        <v>158</v>
      </c>
      <c r="S55" s="98" t="s">
        <v>131</v>
      </c>
      <c r="T55" s="98">
        <v>467</v>
      </c>
    </row>
    <row r="56" spans="2:20" x14ac:dyDescent="0.55000000000000004">
      <c r="B56" s="19" t="s">
        <v>115</v>
      </c>
      <c r="C56" s="19" t="s">
        <v>125</v>
      </c>
      <c r="D56" s="21">
        <v>514.5</v>
      </c>
      <c r="R56" s="98" t="s">
        <v>165</v>
      </c>
      <c r="S56" s="98" t="s">
        <v>133</v>
      </c>
      <c r="T56" s="98">
        <v>453</v>
      </c>
    </row>
    <row r="57" spans="2:20" x14ac:dyDescent="0.55000000000000004">
      <c r="B57" s="19" t="s">
        <v>117</v>
      </c>
      <c r="C57" s="19" t="s">
        <v>132</v>
      </c>
      <c r="D57" s="21">
        <v>507.90000000000003</v>
      </c>
      <c r="R57" s="98" t="s">
        <v>442</v>
      </c>
      <c r="S57" s="98" t="s">
        <v>127</v>
      </c>
      <c r="T57" s="98">
        <v>443</v>
      </c>
    </row>
    <row r="58" spans="2:20" x14ac:dyDescent="0.55000000000000004">
      <c r="B58" s="19" t="s">
        <v>118</v>
      </c>
      <c r="C58" s="19" t="s">
        <v>132</v>
      </c>
      <c r="D58" s="21">
        <v>491.5</v>
      </c>
      <c r="R58" s="98" t="s">
        <v>157</v>
      </c>
      <c r="S58" s="98" t="s">
        <v>133</v>
      </c>
      <c r="T58" s="98">
        <v>441</v>
      </c>
    </row>
    <row r="59" spans="2:20" x14ac:dyDescent="0.55000000000000004">
      <c r="B59" s="19" t="s">
        <v>102</v>
      </c>
      <c r="C59" s="19" t="s">
        <v>131</v>
      </c>
      <c r="D59" s="21">
        <v>481.20000000000005</v>
      </c>
      <c r="R59" s="98" t="s">
        <v>687</v>
      </c>
      <c r="S59" s="98" t="s">
        <v>134</v>
      </c>
      <c r="T59" s="98">
        <v>437</v>
      </c>
    </row>
    <row r="60" spans="2:20" x14ac:dyDescent="0.55000000000000004">
      <c r="B60" s="19" t="s">
        <v>116</v>
      </c>
      <c r="C60" s="19" t="s">
        <v>128</v>
      </c>
      <c r="D60" s="21">
        <v>475.79999999999995</v>
      </c>
      <c r="R60" s="98" t="s">
        <v>413</v>
      </c>
      <c r="S60" s="98" t="s">
        <v>123</v>
      </c>
      <c r="T60" s="98">
        <v>436</v>
      </c>
    </row>
    <row r="61" spans="2:20" x14ac:dyDescent="0.55000000000000004">
      <c r="B61" s="64" t="s">
        <v>121</v>
      </c>
      <c r="C61" s="64" t="s">
        <v>131</v>
      </c>
      <c r="D61" s="62">
        <v>426.79999999999995</v>
      </c>
      <c r="R61" s="98" t="s">
        <v>162</v>
      </c>
      <c r="S61" s="98" t="s">
        <v>127</v>
      </c>
      <c r="T61" s="98">
        <v>412</v>
      </c>
    </row>
    <row r="62" spans="2:20" x14ac:dyDescent="0.55000000000000004">
      <c r="B62" s="64" t="s">
        <v>382</v>
      </c>
      <c r="C62" s="64" t="s">
        <v>132</v>
      </c>
      <c r="D62" s="62">
        <v>319.7</v>
      </c>
      <c r="R62" s="98" t="s">
        <v>405</v>
      </c>
      <c r="S62" s="98" t="s">
        <v>132</v>
      </c>
      <c r="T62" s="98">
        <v>377</v>
      </c>
    </row>
    <row r="63" spans="2:20" x14ac:dyDescent="0.55000000000000004">
      <c r="B63" s="64" t="s">
        <v>345</v>
      </c>
      <c r="C63" s="64" t="s">
        <v>133</v>
      </c>
      <c r="D63" s="62" t="s">
        <v>135</v>
      </c>
      <c r="R63" s="98" t="s">
        <v>688</v>
      </c>
      <c r="S63" s="98" t="s">
        <v>134</v>
      </c>
      <c r="T63" s="98">
        <v>340</v>
      </c>
    </row>
    <row r="64" spans="2:20" x14ac:dyDescent="0.55000000000000004">
      <c r="B64" s="64" t="s">
        <v>406</v>
      </c>
      <c r="C64" s="64" t="s">
        <v>123</v>
      </c>
      <c r="D64" s="62" t="s">
        <v>135</v>
      </c>
      <c r="R64" s="98" t="s">
        <v>359</v>
      </c>
      <c r="S64" s="98" t="s">
        <v>133</v>
      </c>
      <c r="T64" s="98">
        <v>323</v>
      </c>
    </row>
    <row r="65" spans="2:4" x14ac:dyDescent="0.55000000000000004">
      <c r="B65" s="64" t="s">
        <v>80</v>
      </c>
      <c r="C65" s="64" t="s">
        <v>132</v>
      </c>
      <c r="D65" s="62" t="s">
        <v>135</v>
      </c>
    </row>
    <row r="68" spans="2:4" x14ac:dyDescent="0.55000000000000004">
      <c r="B68" s="64" t="s">
        <v>136</v>
      </c>
      <c r="C68" s="64" t="s">
        <v>123</v>
      </c>
      <c r="D68" s="62">
        <v>620.9</v>
      </c>
    </row>
    <row r="69" spans="2:4" x14ac:dyDescent="0.55000000000000004">
      <c r="B69" s="64" t="s">
        <v>145</v>
      </c>
      <c r="C69" s="64" t="s">
        <v>124</v>
      </c>
      <c r="D69" s="62">
        <v>618.90000000000009</v>
      </c>
    </row>
    <row r="70" spans="2:4" x14ac:dyDescent="0.55000000000000004">
      <c r="B70" s="19" t="s">
        <v>140</v>
      </c>
      <c r="C70" s="19" t="s">
        <v>124</v>
      </c>
      <c r="D70" s="21">
        <v>617.49999999999989</v>
      </c>
    </row>
    <row r="71" spans="2:4" x14ac:dyDescent="0.55000000000000004">
      <c r="B71" s="19" t="s">
        <v>138</v>
      </c>
      <c r="C71" s="19" t="s">
        <v>125</v>
      </c>
      <c r="D71" s="21">
        <v>617.5</v>
      </c>
    </row>
    <row r="72" spans="2:4" x14ac:dyDescent="0.55000000000000004">
      <c r="B72" s="19" t="s">
        <v>139</v>
      </c>
      <c r="C72" s="19" t="s">
        <v>125</v>
      </c>
      <c r="D72" s="21">
        <v>615.80000000000007</v>
      </c>
    </row>
    <row r="73" spans="2:4" x14ac:dyDescent="0.55000000000000004">
      <c r="B73" s="19" t="s">
        <v>143</v>
      </c>
      <c r="C73" s="19" t="s">
        <v>123</v>
      </c>
      <c r="D73" s="21">
        <v>614</v>
      </c>
    </row>
    <row r="74" spans="2:4" x14ac:dyDescent="0.55000000000000004">
      <c r="B74" s="19" t="s">
        <v>141</v>
      </c>
      <c r="C74" s="19" t="s">
        <v>123</v>
      </c>
      <c r="D74" s="21">
        <v>611.29999999999995</v>
      </c>
    </row>
    <row r="75" spans="2:4" x14ac:dyDescent="0.55000000000000004">
      <c r="B75" s="19" t="s">
        <v>137</v>
      </c>
      <c r="C75" s="19" t="s">
        <v>125</v>
      </c>
      <c r="D75" s="21">
        <v>610</v>
      </c>
    </row>
    <row r="76" spans="2:4" x14ac:dyDescent="0.55000000000000004">
      <c r="B76" s="19" t="s">
        <v>142</v>
      </c>
      <c r="C76" s="19" t="s">
        <v>123</v>
      </c>
      <c r="D76" s="21">
        <v>609.70000000000005</v>
      </c>
    </row>
    <row r="77" spans="2:4" x14ac:dyDescent="0.55000000000000004">
      <c r="B77" s="19" t="s">
        <v>677</v>
      </c>
      <c r="C77" s="19" t="s">
        <v>129</v>
      </c>
      <c r="D77" s="21">
        <v>608.5</v>
      </c>
    </row>
    <row r="78" spans="2:4" x14ac:dyDescent="0.55000000000000004">
      <c r="B78" s="19" t="s">
        <v>147</v>
      </c>
      <c r="C78" s="19" t="s">
        <v>125</v>
      </c>
      <c r="D78" s="21">
        <v>607.6</v>
      </c>
    </row>
    <row r="79" spans="2:4" x14ac:dyDescent="0.55000000000000004">
      <c r="B79" s="19" t="s">
        <v>144</v>
      </c>
      <c r="C79" s="19" t="s">
        <v>124</v>
      </c>
      <c r="D79" s="21">
        <v>605.9</v>
      </c>
    </row>
    <row r="80" spans="2:4" x14ac:dyDescent="0.55000000000000004">
      <c r="B80" s="19" t="s">
        <v>153</v>
      </c>
      <c r="C80" s="19" t="s">
        <v>125</v>
      </c>
      <c r="D80" s="21">
        <v>602.5</v>
      </c>
    </row>
    <row r="81" spans="2:4" x14ac:dyDescent="0.55000000000000004">
      <c r="B81" s="19" t="s">
        <v>414</v>
      </c>
      <c r="C81" s="19" t="s">
        <v>123</v>
      </c>
      <c r="D81" s="21">
        <v>602.4</v>
      </c>
    </row>
    <row r="82" spans="2:4" x14ac:dyDescent="0.55000000000000004">
      <c r="B82" s="19" t="s">
        <v>148</v>
      </c>
      <c r="C82" s="19" t="s">
        <v>124</v>
      </c>
      <c r="D82" s="21">
        <v>600.79999999999995</v>
      </c>
    </row>
    <row r="83" spans="2:4" x14ac:dyDescent="0.55000000000000004">
      <c r="B83" s="19" t="s">
        <v>154</v>
      </c>
      <c r="C83" s="19" t="s">
        <v>123</v>
      </c>
      <c r="D83" s="21">
        <v>600.5</v>
      </c>
    </row>
    <row r="84" spans="2:4" x14ac:dyDescent="0.55000000000000004">
      <c r="B84" s="19" t="s">
        <v>152</v>
      </c>
      <c r="C84" s="19" t="s">
        <v>127</v>
      </c>
      <c r="D84" s="21">
        <v>598.4</v>
      </c>
    </row>
    <row r="85" spans="2:4" x14ac:dyDescent="0.55000000000000004">
      <c r="B85" s="19" t="s">
        <v>150</v>
      </c>
      <c r="C85" s="19" t="s">
        <v>124</v>
      </c>
      <c r="D85" s="21">
        <v>598.30000000000007</v>
      </c>
    </row>
    <row r="86" spans="2:4" x14ac:dyDescent="0.55000000000000004">
      <c r="B86" s="19" t="s">
        <v>149</v>
      </c>
      <c r="C86" s="19" t="s">
        <v>127</v>
      </c>
      <c r="D86" s="21">
        <v>597.29999999999995</v>
      </c>
    </row>
    <row r="87" spans="2:4" x14ac:dyDescent="0.55000000000000004">
      <c r="B87" s="19" t="s">
        <v>674</v>
      </c>
      <c r="C87" s="19" t="s">
        <v>129</v>
      </c>
      <c r="D87" s="21">
        <v>595</v>
      </c>
    </row>
    <row r="88" spans="2:4" x14ac:dyDescent="0.55000000000000004">
      <c r="B88" s="19" t="s">
        <v>146</v>
      </c>
      <c r="C88" s="19" t="s">
        <v>123</v>
      </c>
      <c r="D88" s="21">
        <v>592.40000000000009</v>
      </c>
    </row>
    <row r="89" spans="2:4" x14ac:dyDescent="0.55000000000000004">
      <c r="B89" s="19" t="s">
        <v>160</v>
      </c>
      <c r="C89" s="19" t="s">
        <v>132</v>
      </c>
      <c r="D89" s="21">
        <v>591.30000000000007</v>
      </c>
    </row>
    <row r="90" spans="2:4" x14ac:dyDescent="0.55000000000000004">
      <c r="B90" s="19" t="s">
        <v>156</v>
      </c>
      <c r="C90" s="19" t="s">
        <v>124</v>
      </c>
      <c r="D90" s="21">
        <v>588.9</v>
      </c>
    </row>
    <row r="91" spans="2:4" x14ac:dyDescent="0.55000000000000004">
      <c r="B91" s="19" t="s">
        <v>155</v>
      </c>
      <c r="C91" s="19" t="s">
        <v>127</v>
      </c>
      <c r="D91" s="21">
        <v>587.5</v>
      </c>
    </row>
    <row r="92" spans="2:4" x14ac:dyDescent="0.55000000000000004">
      <c r="B92" s="19" t="s">
        <v>162</v>
      </c>
      <c r="C92" s="19" t="s">
        <v>127</v>
      </c>
      <c r="D92" s="21">
        <v>586.4</v>
      </c>
    </row>
    <row r="93" spans="2:4" x14ac:dyDescent="0.55000000000000004">
      <c r="B93" s="19" t="s">
        <v>673</v>
      </c>
      <c r="C93" s="19" t="s">
        <v>159</v>
      </c>
      <c r="D93" s="21">
        <v>586</v>
      </c>
    </row>
    <row r="94" spans="2:4" x14ac:dyDescent="0.55000000000000004">
      <c r="B94" s="19" t="s">
        <v>168</v>
      </c>
      <c r="C94" s="19" t="s">
        <v>127</v>
      </c>
      <c r="D94" s="21">
        <v>585.59999999999991</v>
      </c>
    </row>
    <row r="95" spans="2:4" x14ac:dyDescent="0.55000000000000004">
      <c r="B95" s="19" t="s">
        <v>180</v>
      </c>
      <c r="C95" s="19" t="s">
        <v>133</v>
      </c>
      <c r="D95" s="21">
        <v>585.29999999999995</v>
      </c>
    </row>
    <row r="96" spans="2:4" x14ac:dyDescent="0.55000000000000004">
      <c r="B96" s="19" t="s">
        <v>167</v>
      </c>
      <c r="C96" s="19" t="s">
        <v>127</v>
      </c>
      <c r="D96" s="21">
        <v>585</v>
      </c>
    </row>
    <row r="97" spans="2:4" x14ac:dyDescent="0.55000000000000004">
      <c r="B97" s="19" t="s">
        <v>157</v>
      </c>
      <c r="C97" s="19" t="s">
        <v>133</v>
      </c>
      <c r="D97" s="21">
        <v>582.6</v>
      </c>
    </row>
    <row r="98" spans="2:4" x14ac:dyDescent="0.55000000000000004">
      <c r="B98" s="19" t="s">
        <v>325</v>
      </c>
      <c r="C98" s="19" t="s">
        <v>128</v>
      </c>
      <c r="D98" s="21">
        <v>582.29999999999995</v>
      </c>
    </row>
    <row r="99" spans="2:4" x14ac:dyDescent="0.55000000000000004">
      <c r="B99" s="19" t="s">
        <v>441</v>
      </c>
      <c r="C99" s="19" t="s">
        <v>124</v>
      </c>
      <c r="D99" s="21">
        <v>579.69999999999993</v>
      </c>
    </row>
    <row r="100" spans="2:4" x14ac:dyDescent="0.55000000000000004">
      <c r="B100" s="19" t="s">
        <v>151</v>
      </c>
      <c r="C100" s="19" t="s">
        <v>124</v>
      </c>
      <c r="D100" s="21">
        <v>579.20000000000005</v>
      </c>
    </row>
    <row r="101" spans="2:4" x14ac:dyDescent="0.55000000000000004">
      <c r="B101" s="19" t="s">
        <v>170</v>
      </c>
      <c r="C101" s="19" t="s">
        <v>133</v>
      </c>
      <c r="D101" s="21">
        <v>578.79999999999995</v>
      </c>
    </row>
    <row r="102" spans="2:4" x14ac:dyDescent="0.55000000000000004">
      <c r="B102" s="19" t="s">
        <v>163</v>
      </c>
      <c r="C102" s="19" t="s">
        <v>127</v>
      </c>
      <c r="D102" s="21">
        <v>577.90000000000009</v>
      </c>
    </row>
    <row r="103" spans="2:4" x14ac:dyDescent="0.55000000000000004">
      <c r="B103" s="19" t="s">
        <v>158</v>
      </c>
      <c r="C103" s="19" t="s">
        <v>131</v>
      </c>
      <c r="D103" s="21">
        <v>577.70000000000005</v>
      </c>
    </row>
    <row r="104" spans="2:4" x14ac:dyDescent="0.55000000000000004">
      <c r="B104" s="64" t="s">
        <v>169</v>
      </c>
      <c r="C104" s="64" t="s">
        <v>133</v>
      </c>
      <c r="D104" s="62">
        <v>577.20000000000005</v>
      </c>
    </row>
    <row r="105" spans="2:4" x14ac:dyDescent="0.55000000000000004">
      <c r="B105" s="64" t="s">
        <v>166</v>
      </c>
      <c r="C105" s="64" t="s">
        <v>131</v>
      </c>
      <c r="D105" s="62">
        <v>575.4</v>
      </c>
    </row>
    <row r="106" spans="2:4" x14ac:dyDescent="0.55000000000000004">
      <c r="B106" s="64" t="s">
        <v>358</v>
      </c>
      <c r="C106" s="64" t="s">
        <v>133</v>
      </c>
      <c r="D106" s="62">
        <v>571.20000000000005</v>
      </c>
    </row>
    <row r="107" spans="2:4" x14ac:dyDescent="0.55000000000000004">
      <c r="B107" s="64" t="s">
        <v>442</v>
      </c>
      <c r="C107" s="64" t="s">
        <v>127</v>
      </c>
      <c r="D107" s="62">
        <v>570.4</v>
      </c>
    </row>
    <row r="108" spans="2:4" x14ac:dyDescent="0.55000000000000004">
      <c r="B108" s="64" t="s">
        <v>165</v>
      </c>
      <c r="C108" s="64" t="s">
        <v>133</v>
      </c>
      <c r="D108" s="62">
        <v>569.70000000000005</v>
      </c>
    </row>
    <row r="109" spans="2:4" x14ac:dyDescent="0.55000000000000004">
      <c r="B109" s="64" t="s">
        <v>443</v>
      </c>
      <c r="C109" s="64" t="s">
        <v>127</v>
      </c>
      <c r="D109" s="62">
        <v>567.6</v>
      </c>
    </row>
    <row r="110" spans="2:4" x14ac:dyDescent="0.55000000000000004">
      <c r="B110" s="64" t="s">
        <v>164</v>
      </c>
      <c r="C110" s="64" t="s">
        <v>133</v>
      </c>
      <c r="D110" s="62">
        <v>566.6</v>
      </c>
    </row>
    <row r="111" spans="2:4" x14ac:dyDescent="0.55000000000000004">
      <c r="B111" s="64" t="s">
        <v>444</v>
      </c>
      <c r="C111" s="64" t="s">
        <v>127</v>
      </c>
      <c r="D111" s="62">
        <v>551.5</v>
      </c>
    </row>
    <row r="112" spans="2:4" x14ac:dyDescent="0.55000000000000004">
      <c r="B112" s="64" t="s">
        <v>399</v>
      </c>
      <c r="C112" s="64" t="s">
        <v>132</v>
      </c>
      <c r="D112" s="62">
        <v>543.40000000000009</v>
      </c>
    </row>
    <row r="113" spans="2:4" x14ac:dyDescent="0.55000000000000004">
      <c r="B113" s="64" t="s">
        <v>445</v>
      </c>
      <c r="C113" s="64" t="s">
        <v>127</v>
      </c>
      <c r="D113" s="62">
        <v>536.1</v>
      </c>
    </row>
    <row r="114" spans="2:4" x14ac:dyDescent="0.55000000000000004">
      <c r="B114" s="64" t="s">
        <v>176</v>
      </c>
      <c r="C114" s="64" t="s">
        <v>128</v>
      </c>
      <c r="D114" s="62">
        <v>534.49999999999989</v>
      </c>
    </row>
    <row r="115" spans="2:4" x14ac:dyDescent="0.55000000000000004">
      <c r="B115" s="64" t="s">
        <v>172</v>
      </c>
      <c r="C115" s="64" t="s">
        <v>127</v>
      </c>
      <c r="D115" s="62">
        <v>529.4</v>
      </c>
    </row>
    <row r="116" spans="2:4" x14ac:dyDescent="0.55000000000000004">
      <c r="B116" s="64" t="s">
        <v>341</v>
      </c>
      <c r="C116" s="64" t="s">
        <v>126</v>
      </c>
      <c r="D116" s="62">
        <v>523.29999999999995</v>
      </c>
    </row>
    <row r="117" spans="2:4" x14ac:dyDescent="0.55000000000000004">
      <c r="B117" s="64" t="s">
        <v>174</v>
      </c>
      <c r="C117" s="64" t="s">
        <v>128</v>
      </c>
      <c r="D117" s="62">
        <v>519</v>
      </c>
    </row>
    <row r="118" spans="2:4" x14ac:dyDescent="0.55000000000000004">
      <c r="B118" s="64" t="s">
        <v>179</v>
      </c>
      <c r="C118" s="64" t="s">
        <v>128</v>
      </c>
      <c r="D118" s="62">
        <v>507.6</v>
      </c>
    </row>
  </sheetData>
  <autoFilter ref="B1:D65" xr:uid="{69EA84D2-8EA2-4008-80B8-5E7E917D205B}"/>
  <phoneticPr fontId="2"/>
  <conditionalFormatting sqref="F16">
    <cfRule type="containsText" dxfId="65" priority="2" operator="containsText" text="近畿">
      <formula>NOT(ISERROR(SEARCH("近畿",F16)))</formula>
    </cfRule>
    <cfRule type="containsText" dxfId="64" priority="3" operator="containsText" text="立命館">
      <formula>NOT(ISERROR(SEARCH("立命館",F16)))</formula>
    </cfRule>
    <cfRule type="containsText" dxfId="63" priority="4" operator="containsText" text="同志社">
      <formula>NOT(ISERROR(SEARCH("同志社",F16)))</formula>
    </cfRule>
    <cfRule type="containsText" dxfId="62" priority="5" operator="containsText" text="甲南">
      <formula>NOT(ISERROR(SEARCH("甲南",F16)))</formula>
    </cfRule>
    <cfRule type="containsText" dxfId="61" priority="6" operator="containsText" text="京都大学">
      <formula>NOT(ISERROR(SEARCH("京都大学",F16)))</formula>
    </cfRule>
    <cfRule type="containsText" dxfId="60" priority="7" operator="containsText" text="京都産業">
      <formula>NOT(ISERROR(SEARCH("京都産業",F16)))</formula>
    </cfRule>
    <cfRule type="containsText" dxfId="59" priority="8" operator="containsText" text="関西大学">
      <formula>NOT(ISERROR(SEARCH("関西大学",F16)))</formula>
    </cfRule>
    <cfRule type="containsText" dxfId="58" priority="9" operator="containsText" text="関西学院">
      <formula>NOT(ISERROR(SEARCH("関西学院",F16)))</formula>
    </cfRule>
    <cfRule type="containsText" dxfId="57" priority="10" operator="containsText" text="大阪大学">
      <formula>NOT(ISERROR(SEARCH("大阪大学",F16)))</formula>
    </cfRule>
    <cfRule type="containsText" dxfId="56" priority="11" operator="containsText" text="大阪産業">
      <formula>NOT(ISERROR(SEARCH("大阪産業",F16)))</formula>
    </cfRule>
  </conditionalFormatting>
  <conditionalFormatting sqref="F16">
    <cfRule type="containsText" dxfId="55" priority="1" operator="containsText" text="岡山商科">
      <formula>NOT(ISERROR(SEARCH("岡山商科",F16)))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912F-26D6-4CF5-8DAE-CDDD6124EB40}">
  <dimension ref="B1:P75"/>
  <sheetViews>
    <sheetView topLeftCell="D1" zoomScaleNormal="100" workbookViewId="0">
      <selection activeCell="K21" sqref="K21"/>
    </sheetView>
  </sheetViews>
  <sheetFormatPr defaultRowHeight="18" x14ac:dyDescent="0.55000000000000004"/>
  <cols>
    <col min="2" max="3" width="12.5" customWidth="1"/>
    <col min="4" max="4" width="9" style="22"/>
    <col min="6" max="7" width="12.5" customWidth="1"/>
    <col min="8" max="8" width="9" style="22"/>
    <col min="10" max="11" width="12.5" customWidth="1"/>
    <col min="12" max="12" width="9" style="22"/>
    <col min="14" max="15" width="12.5" customWidth="1"/>
    <col min="16" max="16" width="9" style="22"/>
  </cols>
  <sheetData>
    <row r="1" spans="2:16" x14ac:dyDescent="0.55000000000000004">
      <c r="B1" t="s">
        <v>11</v>
      </c>
      <c r="F1" t="s">
        <v>3</v>
      </c>
      <c r="J1" t="s">
        <v>4</v>
      </c>
      <c r="N1" t="s">
        <v>10</v>
      </c>
    </row>
    <row r="2" spans="2:16" x14ac:dyDescent="0.55000000000000004">
      <c r="B2" s="19" t="s">
        <v>466</v>
      </c>
      <c r="C2" s="19" t="s">
        <v>502</v>
      </c>
      <c r="D2" s="21">
        <v>614.20000000000005</v>
      </c>
      <c r="F2" s="21" t="s">
        <v>467</v>
      </c>
      <c r="G2" s="19" t="s">
        <v>494</v>
      </c>
      <c r="H2" s="21">
        <v>581</v>
      </c>
      <c r="J2" s="64" t="s">
        <v>509</v>
      </c>
      <c r="K2" s="64" t="s">
        <v>496</v>
      </c>
      <c r="L2" s="62">
        <v>613.9</v>
      </c>
      <c r="N2" s="19" t="s">
        <v>182</v>
      </c>
      <c r="O2" s="19" t="s">
        <v>571</v>
      </c>
      <c r="P2" s="21">
        <v>564</v>
      </c>
    </row>
    <row r="3" spans="2:16" x14ac:dyDescent="0.55000000000000004">
      <c r="B3" s="19" t="s">
        <v>467</v>
      </c>
      <c r="C3" s="19" t="s">
        <v>494</v>
      </c>
      <c r="D3" s="21">
        <v>616.6</v>
      </c>
      <c r="F3" s="19" t="s">
        <v>470</v>
      </c>
      <c r="G3" s="19" t="s">
        <v>497</v>
      </c>
      <c r="H3" s="21">
        <v>571</v>
      </c>
      <c r="J3" s="64" t="s">
        <v>467</v>
      </c>
      <c r="K3" s="64" t="s">
        <v>494</v>
      </c>
      <c r="L3" s="62">
        <v>613.79999999999995</v>
      </c>
      <c r="N3" s="19" t="s">
        <v>181</v>
      </c>
      <c r="O3" s="19" t="s">
        <v>123</v>
      </c>
      <c r="P3" s="21">
        <v>561</v>
      </c>
    </row>
    <row r="4" spans="2:16" x14ac:dyDescent="0.55000000000000004">
      <c r="B4" s="19" t="s">
        <v>67</v>
      </c>
      <c r="C4" s="19" t="s">
        <v>124</v>
      </c>
      <c r="D4" s="21">
        <v>615.5</v>
      </c>
      <c r="F4" s="19" t="s">
        <v>484</v>
      </c>
      <c r="G4" s="19" t="s">
        <v>499</v>
      </c>
      <c r="H4" s="21">
        <v>549</v>
      </c>
      <c r="J4" s="64" t="s">
        <v>508</v>
      </c>
      <c r="K4" s="64" t="s">
        <v>494</v>
      </c>
      <c r="L4" s="62">
        <v>612.4</v>
      </c>
      <c r="N4" s="19" t="s">
        <v>550</v>
      </c>
      <c r="O4" s="19" t="s">
        <v>498</v>
      </c>
      <c r="P4" s="21">
        <v>557</v>
      </c>
    </row>
    <row r="5" spans="2:16" x14ac:dyDescent="0.55000000000000004">
      <c r="B5" s="19" t="s">
        <v>468</v>
      </c>
      <c r="C5" s="19" t="s">
        <v>495</v>
      </c>
      <c r="D5" s="21">
        <v>623.29999999999995</v>
      </c>
      <c r="F5" s="19" t="s">
        <v>63</v>
      </c>
      <c r="G5" s="19" t="s">
        <v>123</v>
      </c>
      <c r="H5" s="21">
        <v>554</v>
      </c>
      <c r="J5" s="64" t="s">
        <v>544</v>
      </c>
      <c r="K5" s="64" t="s">
        <v>499</v>
      </c>
      <c r="L5" s="62">
        <v>609.79999999999995</v>
      </c>
      <c r="N5" s="19" t="s">
        <v>551</v>
      </c>
      <c r="O5" s="19" t="s">
        <v>496</v>
      </c>
      <c r="P5" s="21">
        <v>552</v>
      </c>
    </row>
    <row r="6" spans="2:16" x14ac:dyDescent="0.55000000000000004">
      <c r="B6" s="19" t="s">
        <v>469</v>
      </c>
      <c r="C6" s="19" t="s">
        <v>496</v>
      </c>
      <c r="D6" s="21">
        <v>615.29999999999995</v>
      </c>
      <c r="F6" s="19" t="s">
        <v>489</v>
      </c>
      <c r="G6" s="19" t="s">
        <v>500</v>
      </c>
      <c r="H6" s="21">
        <v>551</v>
      </c>
      <c r="J6" s="64" t="s">
        <v>503</v>
      </c>
      <c r="K6" s="64" t="s">
        <v>496</v>
      </c>
      <c r="L6" s="62">
        <v>608.6</v>
      </c>
      <c r="N6" s="19" t="s">
        <v>183</v>
      </c>
      <c r="O6" s="19" t="s">
        <v>123</v>
      </c>
      <c r="P6" s="21">
        <v>552</v>
      </c>
    </row>
    <row r="7" spans="2:16" x14ac:dyDescent="0.55000000000000004">
      <c r="B7" s="19" t="s">
        <v>572</v>
      </c>
      <c r="C7" s="19" t="s">
        <v>123</v>
      </c>
      <c r="D7" s="21">
        <v>617.79999999999995</v>
      </c>
      <c r="F7" s="19" t="s">
        <v>531</v>
      </c>
      <c r="G7" s="19" t="s">
        <v>502</v>
      </c>
      <c r="H7" s="21">
        <v>561</v>
      </c>
      <c r="J7" s="64" t="s">
        <v>548</v>
      </c>
      <c r="K7" s="64" t="s">
        <v>499</v>
      </c>
      <c r="L7" s="62">
        <v>605.9</v>
      </c>
      <c r="N7" s="19" t="s">
        <v>552</v>
      </c>
      <c r="O7" s="19" t="s">
        <v>496</v>
      </c>
      <c r="P7" s="21">
        <v>551</v>
      </c>
    </row>
    <row r="8" spans="2:16" x14ac:dyDescent="0.55000000000000004">
      <c r="B8" s="19" t="s">
        <v>470</v>
      </c>
      <c r="C8" s="19" t="s">
        <v>497</v>
      </c>
      <c r="D8" s="21">
        <v>615.29999999999995</v>
      </c>
      <c r="F8" s="19" t="s">
        <v>72</v>
      </c>
      <c r="G8" s="19" t="s">
        <v>127</v>
      </c>
      <c r="H8" s="21">
        <v>553</v>
      </c>
      <c r="J8" s="64" t="s">
        <v>484</v>
      </c>
      <c r="K8" s="64" t="s">
        <v>499</v>
      </c>
      <c r="L8" s="62">
        <v>605.70000000000005</v>
      </c>
      <c r="N8" s="19" t="s">
        <v>553</v>
      </c>
      <c r="O8" s="19" t="s">
        <v>559</v>
      </c>
      <c r="P8" s="21">
        <v>547</v>
      </c>
    </row>
    <row r="9" spans="2:16" x14ac:dyDescent="0.55000000000000004">
      <c r="B9" s="19" t="s">
        <v>471</v>
      </c>
      <c r="C9" s="19" t="s">
        <v>494</v>
      </c>
      <c r="D9" s="21">
        <v>617.79999999999995</v>
      </c>
      <c r="F9" s="64" t="s">
        <v>477</v>
      </c>
      <c r="G9" s="64" t="s">
        <v>494</v>
      </c>
      <c r="H9" s="62">
        <v>553</v>
      </c>
      <c r="J9" s="64" t="s">
        <v>474</v>
      </c>
      <c r="K9" s="64" t="s">
        <v>494</v>
      </c>
      <c r="L9" s="62">
        <v>604.4</v>
      </c>
      <c r="N9" s="64" t="s">
        <v>554</v>
      </c>
      <c r="O9" s="64" t="s">
        <v>560</v>
      </c>
      <c r="P9" s="62">
        <v>541</v>
      </c>
    </row>
    <row r="10" spans="2:16" x14ac:dyDescent="0.55000000000000004">
      <c r="B10" s="19" t="s">
        <v>472</v>
      </c>
      <c r="C10" s="19" t="s">
        <v>496</v>
      </c>
      <c r="D10" s="21">
        <v>613.1</v>
      </c>
      <c r="F10" s="64" t="s">
        <v>476</v>
      </c>
      <c r="G10" s="64" t="s">
        <v>498</v>
      </c>
      <c r="H10" s="62">
        <v>548</v>
      </c>
      <c r="J10" s="64" t="s">
        <v>470</v>
      </c>
      <c r="K10" s="64" t="s">
        <v>497</v>
      </c>
      <c r="L10" s="62">
        <v>603.79999999999995</v>
      </c>
      <c r="N10" s="64" t="s">
        <v>555</v>
      </c>
      <c r="O10" s="64" t="s">
        <v>498</v>
      </c>
      <c r="P10" s="62">
        <v>537</v>
      </c>
    </row>
    <row r="11" spans="2:16" x14ac:dyDescent="0.55000000000000004">
      <c r="B11" s="19" t="s">
        <v>473</v>
      </c>
      <c r="C11" s="19" t="s">
        <v>496</v>
      </c>
      <c r="D11" s="21">
        <v>611.9</v>
      </c>
      <c r="F11" s="64" t="s">
        <v>532</v>
      </c>
      <c r="G11" s="64" t="s">
        <v>496</v>
      </c>
      <c r="H11" s="62">
        <v>548</v>
      </c>
      <c r="J11" s="64" t="s">
        <v>532</v>
      </c>
      <c r="K11" s="64" t="s">
        <v>496</v>
      </c>
      <c r="L11" s="62">
        <v>603.6</v>
      </c>
      <c r="N11" s="64" t="s">
        <v>556</v>
      </c>
      <c r="O11" s="64" t="s">
        <v>498</v>
      </c>
      <c r="P11" s="62">
        <v>532</v>
      </c>
    </row>
    <row r="12" spans="2:16" x14ac:dyDescent="0.55000000000000004">
      <c r="B12" s="19" t="s">
        <v>474</v>
      </c>
      <c r="C12" s="19" t="s">
        <v>494</v>
      </c>
      <c r="D12" s="21">
        <v>611.1</v>
      </c>
      <c r="F12" s="64" t="s">
        <v>533</v>
      </c>
      <c r="G12" s="64" t="s">
        <v>494</v>
      </c>
      <c r="H12" s="62">
        <v>547</v>
      </c>
      <c r="J12" s="64" t="s">
        <v>477</v>
      </c>
      <c r="K12" s="64" t="s">
        <v>494</v>
      </c>
      <c r="L12" s="62">
        <v>603.29999999999995</v>
      </c>
      <c r="N12" s="64" t="s">
        <v>184</v>
      </c>
      <c r="O12" s="64" t="s">
        <v>123</v>
      </c>
      <c r="P12" s="62">
        <v>531</v>
      </c>
    </row>
    <row r="13" spans="2:16" x14ac:dyDescent="0.55000000000000004">
      <c r="B13" s="19" t="s">
        <v>475</v>
      </c>
      <c r="C13" s="19" t="s">
        <v>496</v>
      </c>
      <c r="D13" s="21">
        <v>610.9</v>
      </c>
      <c r="F13" s="64" t="s">
        <v>534</v>
      </c>
      <c r="G13" s="64" t="s">
        <v>496</v>
      </c>
      <c r="H13" s="62">
        <v>547</v>
      </c>
      <c r="J13" s="64" t="s">
        <v>537</v>
      </c>
      <c r="K13" s="64" t="s">
        <v>499</v>
      </c>
      <c r="L13" s="62">
        <v>602.6</v>
      </c>
      <c r="N13" s="64" t="s">
        <v>188</v>
      </c>
      <c r="O13" s="64" t="s">
        <v>570</v>
      </c>
      <c r="P13" s="62">
        <v>525</v>
      </c>
    </row>
    <row r="14" spans="2:16" x14ac:dyDescent="0.55000000000000004">
      <c r="B14" s="19" t="s">
        <v>476</v>
      </c>
      <c r="C14" s="19" t="s">
        <v>498</v>
      </c>
      <c r="D14" s="21">
        <v>610.29999999999995</v>
      </c>
      <c r="F14" s="64" t="s">
        <v>535</v>
      </c>
      <c r="G14" s="64" t="s">
        <v>496</v>
      </c>
      <c r="H14" s="62">
        <v>546</v>
      </c>
      <c r="J14" s="64" t="s">
        <v>545</v>
      </c>
      <c r="K14" s="64" t="s">
        <v>496</v>
      </c>
      <c r="L14" s="62">
        <v>601.4</v>
      </c>
      <c r="N14" s="64" t="s">
        <v>557</v>
      </c>
      <c r="O14" s="64" t="s">
        <v>561</v>
      </c>
      <c r="P14" s="62">
        <v>515</v>
      </c>
    </row>
    <row r="15" spans="2:16" x14ac:dyDescent="0.55000000000000004">
      <c r="B15" s="19" t="s">
        <v>477</v>
      </c>
      <c r="C15" s="19" t="s">
        <v>494</v>
      </c>
      <c r="D15" s="21">
        <v>608.9</v>
      </c>
      <c r="F15" s="19" t="s">
        <v>536</v>
      </c>
      <c r="G15" s="19" t="s">
        <v>502</v>
      </c>
      <c r="H15" s="21">
        <v>546</v>
      </c>
      <c r="J15" s="64" t="s">
        <v>192</v>
      </c>
      <c r="K15" s="64" t="s">
        <v>125</v>
      </c>
      <c r="L15" s="62">
        <v>597.5</v>
      </c>
      <c r="N15" s="64" t="s">
        <v>558</v>
      </c>
      <c r="O15" s="64" t="s">
        <v>498</v>
      </c>
      <c r="P15" s="62">
        <v>503</v>
      </c>
    </row>
    <row r="16" spans="2:16" x14ac:dyDescent="0.55000000000000004">
      <c r="B16" s="19" t="s">
        <v>192</v>
      </c>
      <c r="C16" s="19" t="s">
        <v>125</v>
      </c>
      <c r="D16" s="21">
        <v>607.9</v>
      </c>
      <c r="F16" s="39" t="s">
        <v>192</v>
      </c>
      <c r="G16" s="19" t="s">
        <v>125</v>
      </c>
      <c r="H16" s="21">
        <v>543</v>
      </c>
      <c r="J16" s="64" t="s">
        <v>513</v>
      </c>
      <c r="K16" s="64" t="s">
        <v>500</v>
      </c>
      <c r="L16" s="62">
        <v>597.4</v>
      </c>
    </row>
    <row r="17" spans="2:16" x14ac:dyDescent="0.55000000000000004">
      <c r="B17" s="19" t="s">
        <v>65</v>
      </c>
      <c r="C17" s="19" t="s">
        <v>123</v>
      </c>
      <c r="D17" s="21">
        <v>607.6</v>
      </c>
      <c r="F17" s="19" t="s">
        <v>481</v>
      </c>
      <c r="G17" s="19" t="s">
        <v>498</v>
      </c>
      <c r="H17" s="21">
        <v>542</v>
      </c>
      <c r="J17" s="64" t="s">
        <v>524</v>
      </c>
      <c r="K17" s="64" t="s">
        <v>499</v>
      </c>
      <c r="L17" s="62">
        <v>595.5</v>
      </c>
    </row>
    <row r="18" spans="2:16" x14ac:dyDescent="0.55000000000000004">
      <c r="B18" s="19" t="s">
        <v>478</v>
      </c>
      <c r="C18" s="19" t="s">
        <v>496</v>
      </c>
      <c r="D18" s="21">
        <v>606.70000000000005</v>
      </c>
      <c r="F18" s="19" t="s">
        <v>537</v>
      </c>
      <c r="G18" s="19" t="s">
        <v>499</v>
      </c>
      <c r="H18" s="21">
        <v>541</v>
      </c>
      <c r="J18" s="64" t="s">
        <v>138</v>
      </c>
      <c r="K18" s="64" t="s">
        <v>125</v>
      </c>
      <c r="L18" s="62">
        <v>595.4</v>
      </c>
      <c r="N18" s="64" t="s">
        <v>562</v>
      </c>
      <c r="O18" s="64" t="s">
        <v>500</v>
      </c>
      <c r="P18" s="62">
        <v>553</v>
      </c>
    </row>
    <row r="19" spans="2:16" x14ac:dyDescent="0.55000000000000004">
      <c r="B19" s="19" t="s">
        <v>64</v>
      </c>
      <c r="C19" s="19" t="s">
        <v>124</v>
      </c>
      <c r="D19" s="21">
        <v>606.5</v>
      </c>
      <c r="F19" s="19" t="s">
        <v>492</v>
      </c>
      <c r="G19" s="19" t="s">
        <v>501</v>
      </c>
      <c r="H19" s="21">
        <v>529</v>
      </c>
      <c r="J19" s="64" t="s">
        <v>533</v>
      </c>
      <c r="K19" s="64" t="s">
        <v>494</v>
      </c>
      <c r="L19" s="62">
        <v>592.5</v>
      </c>
      <c r="N19" s="64" t="s">
        <v>563</v>
      </c>
      <c r="O19" s="64" t="s">
        <v>496</v>
      </c>
      <c r="P19" s="62">
        <v>550</v>
      </c>
    </row>
    <row r="20" spans="2:16" x14ac:dyDescent="0.55000000000000004">
      <c r="B20" s="19" t="s">
        <v>479</v>
      </c>
      <c r="C20" s="19" t="s">
        <v>496</v>
      </c>
      <c r="D20" s="21">
        <v>605.1</v>
      </c>
      <c r="F20" s="19" t="s">
        <v>488</v>
      </c>
      <c r="G20" s="19" t="s">
        <v>501</v>
      </c>
      <c r="H20" s="21">
        <v>524</v>
      </c>
      <c r="J20" s="64" t="s">
        <v>534</v>
      </c>
      <c r="K20" s="64" t="s">
        <v>496</v>
      </c>
      <c r="L20" s="62">
        <v>590.5</v>
      </c>
      <c r="N20" s="64" t="s">
        <v>564</v>
      </c>
      <c r="O20" s="64" t="s">
        <v>496</v>
      </c>
      <c r="P20" s="62">
        <v>542</v>
      </c>
    </row>
    <row r="21" spans="2:16" x14ac:dyDescent="0.55000000000000004">
      <c r="B21" s="19" t="s">
        <v>66</v>
      </c>
      <c r="C21" s="19" t="s">
        <v>123</v>
      </c>
      <c r="D21" s="21">
        <v>604</v>
      </c>
      <c r="F21" s="19" t="s">
        <v>82</v>
      </c>
      <c r="G21" s="19" t="s">
        <v>125</v>
      </c>
      <c r="H21" s="21">
        <v>522</v>
      </c>
      <c r="J21" s="64" t="s">
        <v>137</v>
      </c>
      <c r="K21" s="64" t="s">
        <v>125</v>
      </c>
      <c r="L21" s="62">
        <v>590.29999999999995</v>
      </c>
      <c r="N21" s="64" t="s">
        <v>565</v>
      </c>
      <c r="O21" s="64" t="s">
        <v>559</v>
      </c>
      <c r="P21" s="62">
        <v>540</v>
      </c>
    </row>
    <row r="22" spans="2:16" x14ac:dyDescent="0.55000000000000004">
      <c r="B22" s="19" t="s">
        <v>480</v>
      </c>
      <c r="C22" s="19" t="s">
        <v>498</v>
      </c>
      <c r="D22" s="21">
        <v>604</v>
      </c>
      <c r="F22" s="19" t="s">
        <v>84</v>
      </c>
      <c r="G22" s="19" t="s">
        <v>125</v>
      </c>
      <c r="H22" s="21">
        <v>517</v>
      </c>
      <c r="J22" s="64" t="s">
        <v>481</v>
      </c>
      <c r="K22" s="64" t="s">
        <v>498</v>
      </c>
      <c r="L22" s="62">
        <v>579.29999999999995</v>
      </c>
      <c r="N22" s="64" t="s">
        <v>566</v>
      </c>
      <c r="O22" s="64" t="s">
        <v>568</v>
      </c>
      <c r="P22" s="62">
        <v>538</v>
      </c>
    </row>
    <row r="23" spans="2:16" x14ac:dyDescent="0.55000000000000004">
      <c r="B23" s="19" t="s">
        <v>481</v>
      </c>
      <c r="C23" s="19" t="s">
        <v>498</v>
      </c>
      <c r="D23" s="21">
        <v>602.70000000000005</v>
      </c>
      <c r="F23" s="64" t="s">
        <v>538</v>
      </c>
      <c r="G23" s="64" t="s">
        <v>499</v>
      </c>
      <c r="H23" s="62">
        <v>516</v>
      </c>
      <c r="J23" s="64" t="s">
        <v>549</v>
      </c>
      <c r="K23" s="64" t="s">
        <v>499</v>
      </c>
      <c r="L23" s="62">
        <v>577.20000000000005</v>
      </c>
      <c r="N23" s="64" t="s">
        <v>189</v>
      </c>
      <c r="O23" s="64" t="s">
        <v>127</v>
      </c>
      <c r="P23" s="62">
        <v>538</v>
      </c>
    </row>
    <row r="24" spans="2:16" x14ac:dyDescent="0.55000000000000004">
      <c r="B24" s="19" t="s">
        <v>482</v>
      </c>
      <c r="C24" s="19" t="s">
        <v>494</v>
      </c>
      <c r="D24" s="21">
        <v>602.1</v>
      </c>
      <c r="F24" s="64" t="s">
        <v>539</v>
      </c>
      <c r="G24" s="64" t="s">
        <v>500</v>
      </c>
      <c r="H24" s="62">
        <v>515</v>
      </c>
      <c r="J24" s="64" t="s">
        <v>538</v>
      </c>
      <c r="K24" s="64" t="s">
        <v>499</v>
      </c>
      <c r="L24" s="62">
        <v>574.1</v>
      </c>
      <c r="N24" s="64" t="s">
        <v>185</v>
      </c>
      <c r="O24" s="64" t="s">
        <v>124</v>
      </c>
      <c r="P24" s="62">
        <v>535</v>
      </c>
    </row>
    <row r="25" spans="2:16" x14ac:dyDescent="0.55000000000000004">
      <c r="B25" s="19" t="s">
        <v>483</v>
      </c>
      <c r="C25" s="19" t="s">
        <v>494</v>
      </c>
      <c r="D25" s="21">
        <v>601.1</v>
      </c>
      <c r="F25" s="64" t="s">
        <v>540</v>
      </c>
      <c r="G25" s="64" t="s">
        <v>500</v>
      </c>
      <c r="H25" s="62">
        <v>514</v>
      </c>
      <c r="J25" s="64" t="s">
        <v>546</v>
      </c>
      <c r="K25" s="64" t="s">
        <v>495</v>
      </c>
      <c r="L25" s="62">
        <v>568.79999999999995</v>
      </c>
      <c r="N25" s="64" t="s">
        <v>186</v>
      </c>
      <c r="O25" s="64" t="s">
        <v>123</v>
      </c>
      <c r="P25" s="62">
        <v>532</v>
      </c>
    </row>
    <row r="26" spans="2:16" x14ac:dyDescent="0.55000000000000004">
      <c r="B26" s="19" t="s">
        <v>484</v>
      </c>
      <c r="C26" s="19" t="s">
        <v>499</v>
      </c>
      <c r="D26" s="21">
        <v>600.5</v>
      </c>
      <c r="F26" s="64" t="s">
        <v>541</v>
      </c>
      <c r="G26" s="64" t="s">
        <v>501</v>
      </c>
      <c r="H26" s="62">
        <v>466</v>
      </c>
      <c r="N26" s="64" t="s">
        <v>187</v>
      </c>
      <c r="O26" s="64" t="s">
        <v>124</v>
      </c>
      <c r="P26" s="62">
        <v>528</v>
      </c>
    </row>
    <row r="27" spans="2:16" x14ac:dyDescent="0.55000000000000004">
      <c r="B27" s="19" t="s">
        <v>485</v>
      </c>
      <c r="C27" s="19" t="s">
        <v>499</v>
      </c>
      <c r="D27" s="21">
        <v>597.5</v>
      </c>
      <c r="N27" s="64" t="s">
        <v>567</v>
      </c>
      <c r="O27" s="64" t="s">
        <v>569</v>
      </c>
      <c r="P27" s="62">
        <v>0</v>
      </c>
    </row>
    <row r="28" spans="2:16" x14ac:dyDescent="0.55000000000000004">
      <c r="B28" s="19" t="s">
        <v>486</v>
      </c>
      <c r="C28" s="19" t="s">
        <v>496</v>
      </c>
      <c r="D28" s="21">
        <v>597.29999999999995</v>
      </c>
    </row>
    <row r="29" spans="2:16" x14ac:dyDescent="0.55000000000000004">
      <c r="B29" s="19" t="s">
        <v>487</v>
      </c>
      <c r="C29" s="19" t="s">
        <v>500</v>
      </c>
      <c r="D29" s="21">
        <v>592.1</v>
      </c>
      <c r="F29" s="64" t="s">
        <v>508</v>
      </c>
      <c r="G29" s="64" t="s">
        <v>494</v>
      </c>
      <c r="H29" s="62">
        <v>568</v>
      </c>
    </row>
    <row r="30" spans="2:16" x14ac:dyDescent="0.55000000000000004">
      <c r="B30" s="19" t="s">
        <v>488</v>
      </c>
      <c r="C30" s="19" t="s">
        <v>501</v>
      </c>
      <c r="D30" s="21">
        <v>591.6</v>
      </c>
      <c r="F30" s="64" t="s">
        <v>503</v>
      </c>
      <c r="G30" s="64" t="s">
        <v>496</v>
      </c>
      <c r="H30" s="62">
        <v>568</v>
      </c>
    </row>
    <row r="31" spans="2:16" x14ac:dyDescent="0.55000000000000004">
      <c r="B31" s="19" t="s">
        <v>489</v>
      </c>
      <c r="C31" s="19" t="s">
        <v>500</v>
      </c>
      <c r="D31" s="21">
        <v>590</v>
      </c>
      <c r="F31" s="64" t="s">
        <v>514</v>
      </c>
      <c r="G31" s="64" t="s">
        <v>502</v>
      </c>
      <c r="H31" s="62">
        <v>573</v>
      </c>
    </row>
    <row r="32" spans="2:16" x14ac:dyDescent="0.55000000000000004">
      <c r="B32" s="19" t="s">
        <v>490</v>
      </c>
      <c r="C32" s="19" t="s">
        <v>499</v>
      </c>
      <c r="D32" s="21">
        <v>589</v>
      </c>
      <c r="F32" s="64" t="s">
        <v>141</v>
      </c>
      <c r="G32" s="64" t="s">
        <v>123</v>
      </c>
      <c r="H32" s="62">
        <v>575</v>
      </c>
    </row>
    <row r="33" spans="2:8" x14ac:dyDescent="0.55000000000000004">
      <c r="B33" s="19" t="s">
        <v>75</v>
      </c>
      <c r="C33" s="19" t="s">
        <v>125</v>
      </c>
      <c r="D33" s="21">
        <v>582.1</v>
      </c>
      <c r="F33" s="64" t="s">
        <v>516</v>
      </c>
      <c r="G33" s="64" t="s">
        <v>494</v>
      </c>
      <c r="H33" s="62">
        <v>563</v>
      </c>
    </row>
    <row r="34" spans="2:8" x14ac:dyDescent="0.55000000000000004">
      <c r="B34" s="19" t="s">
        <v>491</v>
      </c>
      <c r="C34" s="19" t="s">
        <v>500</v>
      </c>
      <c r="D34" s="21">
        <v>580.4</v>
      </c>
      <c r="F34" s="64" t="s">
        <v>509</v>
      </c>
      <c r="G34" s="64" t="s">
        <v>496</v>
      </c>
      <c r="H34" s="62">
        <v>574</v>
      </c>
    </row>
    <row r="35" spans="2:8" x14ac:dyDescent="0.55000000000000004">
      <c r="B35" s="19" t="s">
        <v>90</v>
      </c>
      <c r="C35" s="19" t="s">
        <v>125</v>
      </c>
      <c r="D35" s="21">
        <v>570.1</v>
      </c>
      <c r="F35" s="64" t="s">
        <v>513</v>
      </c>
      <c r="G35" s="64" t="s">
        <v>500</v>
      </c>
      <c r="H35" s="62">
        <v>565</v>
      </c>
    </row>
    <row r="36" spans="2:8" x14ac:dyDescent="0.55000000000000004">
      <c r="B36" s="19" t="s">
        <v>492</v>
      </c>
      <c r="C36" s="19" t="s">
        <v>501</v>
      </c>
      <c r="D36" s="21">
        <v>567.6</v>
      </c>
      <c r="F36" s="64" t="s">
        <v>542</v>
      </c>
      <c r="G36" s="64" t="s">
        <v>494</v>
      </c>
      <c r="H36" s="62">
        <v>570</v>
      </c>
    </row>
    <row r="37" spans="2:8" x14ac:dyDescent="0.55000000000000004">
      <c r="B37" s="19" t="s">
        <v>493</v>
      </c>
      <c r="C37" s="19" t="s">
        <v>501</v>
      </c>
      <c r="D37" s="21">
        <v>505.4</v>
      </c>
      <c r="F37" s="64" t="s">
        <v>137</v>
      </c>
      <c r="G37" s="64" t="s">
        <v>125</v>
      </c>
      <c r="H37" s="62">
        <v>563</v>
      </c>
    </row>
    <row r="38" spans="2:8" x14ac:dyDescent="0.55000000000000004">
      <c r="F38" s="64" t="s">
        <v>143</v>
      </c>
      <c r="G38" s="64" t="s">
        <v>123</v>
      </c>
      <c r="H38" s="62">
        <v>560</v>
      </c>
    </row>
    <row r="39" spans="2:8" x14ac:dyDescent="0.55000000000000004">
      <c r="F39" s="64" t="s">
        <v>524</v>
      </c>
      <c r="G39" s="64" t="s">
        <v>499</v>
      </c>
      <c r="H39" s="62">
        <v>557</v>
      </c>
    </row>
    <row r="40" spans="2:8" x14ac:dyDescent="0.55000000000000004">
      <c r="B40" s="19" t="s">
        <v>503</v>
      </c>
      <c r="C40" s="19" t="s">
        <v>496</v>
      </c>
      <c r="D40" s="21">
        <v>616.5</v>
      </c>
      <c r="F40" s="64" t="s">
        <v>136</v>
      </c>
      <c r="G40" s="64" t="s">
        <v>123</v>
      </c>
      <c r="H40" s="62">
        <v>556</v>
      </c>
    </row>
    <row r="41" spans="2:8" x14ac:dyDescent="0.55000000000000004">
      <c r="B41" s="19" t="s">
        <v>504</v>
      </c>
      <c r="C41" s="19" t="s">
        <v>494</v>
      </c>
      <c r="D41" s="21">
        <v>614.6</v>
      </c>
      <c r="F41" s="64" t="s">
        <v>543</v>
      </c>
      <c r="G41" s="64" t="s">
        <v>502</v>
      </c>
      <c r="H41" s="62">
        <v>555</v>
      </c>
    </row>
    <row r="42" spans="2:8" x14ac:dyDescent="0.55000000000000004">
      <c r="B42" s="19" t="s">
        <v>505</v>
      </c>
      <c r="C42" s="19" t="s">
        <v>494</v>
      </c>
      <c r="D42" s="21">
        <v>624.20000000000005</v>
      </c>
      <c r="F42" s="64" t="s">
        <v>527</v>
      </c>
      <c r="G42" s="64" t="s">
        <v>502</v>
      </c>
      <c r="H42" s="62">
        <v>555</v>
      </c>
    </row>
    <row r="43" spans="2:8" x14ac:dyDescent="0.55000000000000004">
      <c r="B43" s="19" t="s">
        <v>138</v>
      </c>
      <c r="C43" s="19" t="s">
        <v>125</v>
      </c>
      <c r="D43" s="21">
        <v>613.5</v>
      </c>
      <c r="F43" s="64" t="s">
        <v>138</v>
      </c>
      <c r="G43" s="64" t="s">
        <v>125</v>
      </c>
      <c r="H43" s="62">
        <v>555</v>
      </c>
    </row>
    <row r="44" spans="2:8" x14ac:dyDescent="0.55000000000000004">
      <c r="B44" s="19" t="s">
        <v>506</v>
      </c>
      <c r="C44" s="19" t="s">
        <v>502</v>
      </c>
      <c r="D44" s="21">
        <v>617.5</v>
      </c>
      <c r="F44" s="64" t="s">
        <v>511</v>
      </c>
      <c r="G44" s="64" t="s">
        <v>495</v>
      </c>
      <c r="H44" s="62">
        <v>555</v>
      </c>
    </row>
    <row r="45" spans="2:8" x14ac:dyDescent="0.55000000000000004">
      <c r="B45" s="19" t="s">
        <v>507</v>
      </c>
      <c r="C45" s="19" t="s">
        <v>528</v>
      </c>
      <c r="D45" s="21">
        <v>615</v>
      </c>
      <c r="F45" s="64" t="s">
        <v>139</v>
      </c>
      <c r="G45" s="64" t="s">
        <v>125</v>
      </c>
      <c r="H45" s="62">
        <v>553</v>
      </c>
    </row>
    <row r="46" spans="2:8" x14ac:dyDescent="0.55000000000000004">
      <c r="B46" s="19" t="s">
        <v>508</v>
      </c>
      <c r="C46" s="19" t="s">
        <v>494</v>
      </c>
      <c r="D46" s="21">
        <v>613.29999999999995</v>
      </c>
      <c r="F46" s="64" t="s">
        <v>544</v>
      </c>
      <c r="G46" s="64" t="s">
        <v>499</v>
      </c>
      <c r="H46" s="62">
        <v>551</v>
      </c>
    </row>
    <row r="47" spans="2:8" x14ac:dyDescent="0.55000000000000004">
      <c r="B47" s="19" t="s">
        <v>509</v>
      </c>
      <c r="C47" s="19" t="s">
        <v>496</v>
      </c>
      <c r="D47" s="21">
        <v>615.6</v>
      </c>
      <c r="F47" s="64" t="s">
        <v>146</v>
      </c>
      <c r="G47" s="64" t="s">
        <v>123</v>
      </c>
      <c r="H47" s="62">
        <v>549</v>
      </c>
    </row>
    <row r="48" spans="2:8" x14ac:dyDescent="0.55000000000000004">
      <c r="B48" s="19" t="s">
        <v>510</v>
      </c>
      <c r="C48" s="19" t="s">
        <v>498</v>
      </c>
      <c r="D48" s="21">
        <v>613.1</v>
      </c>
      <c r="F48" s="64" t="s">
        <v>545</v>
      </c>
      <c r="G48" s="64" t="s">
        <v>496</v>
      </c>
      <c r="H48" s="62">
        <v>544</v>
      </c>
    </row>
    <row r="49" spans="2:8" x14ac:dyDescent="0.55000000000000004">
      <c r="B49" s="19" t="s">
        <v>511</v>
      </c>
      <c r="C49" s="19" t="s">
        <v>495</v>
      </c>
      <c r="D49" s="21">
        <v>612.6</v>
      </c>
      <c r="F49" s="64" t="s">
        <v>546</v>
      </c>
      <c r="G49" s="64" t="s">
        <v>495</v>
      </c>
      <c r="H49" s="62">
        <v>543</v>
      </c>
    </row>
    <row r="50" spans="2:8" x14ac:dyDescent="0.55000000000000004">
      <c r="B50" s="19" t="s">
        <v>512</v>
      </c>
      <c r="C50" s="19" t="s">
        <v>494</v>
      </c>
      <c r="D50" s="21">
        <v>612.4</v>
      </c>
      <c r="F50" s="64" t="s">
        <v>154</v>
      </c>
      <c r="G50" s="64" t="s">
        <v>123</v>
      </c>
      <c r="H50" s="62">
        <v>542</v>
      </c>
    </row>
    <row r="51" spans="2:8" x14ac:dyDescent="0.55000000000000004">
      <c r="B51" s="19" t="s">
        <v>137</v>
      </c>
      <c r="C51" s="19" t="s">
        <v>125</v>
      </c>
      <c r="D51" s="21">
        <v>612.20000000000005</v>
      </c>
      <c r="F51" s="64" t="s">
        <v>547</v>
      </c>
      <c r="G51" s="64" t="s">
        <v>495</v>
      </c>
      <c r="H51" s="62">
        <v>538</v>
      </c>
    </row>
    <row r="52" spans="2:8" x14ac:dyDescent="0.55000000000000004">
      <c r="B52" s="19" t="s">
        <v>136</v>
      </c>
      <c r="C52" s="19" t="s">
        <v>123</v>
      </c>
      <c r="D52" s="21">
        <v>612.1</v>
      </c>
    </row>
    <row r="53" spans="2:8" x14ac:dyDescent="0.55000000000000004">
      <c r="B53" s="19" t="s">
        <v>513</v>
      </c>
      <c r="C53" s="19" t="s">
        <v>500</v>
      </c>
      <c r="D53" s="21">
        <v>611.6</v>
      </c>
    </row>
    <row r="54" spans="2:8" x14ac:dyDescent="0.55000000000000004">
      <c r="B54" s="19" t="s">
        <v>514</v>
      </c>
      <c r="C54" s="19" t="s">
        <v>502</v>
      </c>
      <c r="D54" s="21">
        <v>611.29999999999995</v>
      </c>
    </row>
    <row r="55" spans="2:8" x14ac:dyDescent="0.55000000000000004">
      <c r="B55" s="19" t="s">
        <v>515</v>
      </c>
      <c r="C55" s="19" t="s">
        <v>496</v>
      </c>
      <c r="D55" s="21">
        <v>611.29999999999995</v>
      </c>
    </row>
    <row r="56" spans="2:8" x14ac:dyDescent="0.55000000000000004">
      <c r="B56" s="19" t="s">
        <v>516</v>
      </c>
      <c r="C56" s="19" t="s">
        <v>494</v>
      </c>
      <c r="D56" s="21">
        <v>611</v>
      </c>
    </row>
    <row r="57" spans="2:8" x14ac:dyDescent="0.55000000000000004">
      <c r="B57" s="19" t="s">
        <v>517</v>
      </c>
      <c r="C57" s="19" t="s">
        <v>498</v>
      </c>
      <c r="D57" s="21">
        <v>609.70000000000005</v>
      </c>
    </row>
    <row r="58" spans="2:8" x14ac:dyDescent="0.55000000000000004">
      <c r="B58" s="19" t="s">
        <v>145</v>
      </c>
      <c r="C58" s="19" t="s">
        <v>124</v>
      </c>
      <c r="D58" s="21">
        <v>609.6</v>
      </c>
    </row>
    <row r="59" spans="2:8" x14ac:dyDescent="0.55000000000000004">
      <c r="B59" s="19" t="s">
        <v>143</v>
      </c>
      <c r="C59" s="19" t="s">
        <v>123</v>
      </c>
      <c r="D59" s="21">
        <v>609.1</v>
      </c>
    </row>
    <row r="60" spans="2:8" x14ac:dyDescent="0.55000000000000004">
      <c r="B60" s="19" t="s">
        <v>142</v>
      </c>
      <c r="C60" s="19" t="s">
        <v>123</v>
      </c>
      <c r="D60" s="21">
        <v>608.9</v>
      </c>
    </row>
    <row r="61" spans="2:8" x14ac:dyDescent="0.55000000000000004">
      <c r="B61" s="19" t="s">
        <v>139</v>
      </c>
      <c r="C61" s="19" t="s">
        <v>125</v>
      </c>
      <c r="D61" s="21">
        <v>608.1</v>
      </c>
    </row>
    <row r="62" spans="2:8" x14ac:dyDescent="0.55000000000000004">
      <c r="B62" s="19" t="s">
        <v>518</v>
      </c>
      <c r="C62" s="19" t="s">
        <v>496</v>
      </c>
      <c r="D62" s="21">
        <v>606.9</v>
      </c>
    </row>
    <row r="63" spans="2:8" x14ac:dyDescent="0.55000000000000004">
      <c r="B63" s="19" t="s">
        <v>141</v>
      </c>
      <c r="C63" s="19" t="s">
        <v>123</v>
      </c>
      <c r="D63" s="21">
        <v>606.20000000000005</v>
      </c>
    </row>
    <row r="64" spans="2:8" x14ac:dyDescent="0.55000000000000004">
      <c r="B64" s="19" t="s">
        <v>519</v>
      </c>
      <c r="C64" s="19" t="s">
        <v>502</v>
      </c>
      <c r="D64" s="21">
        <v>606.1</v>
      </c>
    </row>
    <row r="65" spans="2:4" x14ac:dyDescent="0.55000000000000004">
      <c r="B65" s="19" t="s">
        <v>520</v>
      </c>
      <c r="C65" s="19" t="s">
        <v>529</v>
      </c>
      <c r="D65" s="21">
        <v>605.4</v>
      </c>
    </row>
    <row r="66" spans="2:4" x14ac:dyDescent="0.55000000000000004">
      <c r="B66" s="19" t="s">
        <v>521</v>
      </c>
      <c r="C66" s="19" t="s">
        <v>498</v>
      </c>
      <c r="D66" s="21">
        <v>604.29999999999995</v>
      </c>
    </row>
    <row r="67" spans="2:4" x14ac:dyDescent="0.55000000000000004">
      <c r="B67" s="19" t="s">
        <v>522</v>
      </c>
      <c r="C67" s="19" t="s">
        <v>495</v>
      </c>
      <c r="D67" s="21">
        <v>603.20000000000005</v>
      </c>
    </row>
    <row r="68" spans="2:4" x14ac:dyDescent="0.55000000000000004">
      <c r="B68" s="19" t="s">
        <v>523</v>
      </c>
      <c r="C68" s="19" t="s">
        <v>530</v>
      </c>
      <c r="D68" s="21">
        <v>600.1</v>
      </c>
    </row>
    <row r="69" spans="2:4" x14ac:dyDescent="0.55000000000000004">
      <c r="B69" s="19" t="s">
        <v>524</v>
      </c>
      <c r="C69" s="19" t="s">
        <v>499</v>
      </c>
      <c r="D69" s="21">
        <v>597</v>
      </c>
    </row>
    <row r="70" spans="2:4" x14ac:dyDescent="0.55000000000000004">
      <c r="B70" s="19" t="s">
        <v>525</v>
      </c>
      <c r="C70" s="19" t="s">
        <v>495</v>
      </c>
      <c r="D70" s="21">
        <v>594.5</v>
      </c>
    </row>
    <row r="71" spans="2:4" x14ac:dyDescent="0.55000000000000004">
      <c r="B71" s="19" t="s">
        <v>526</v>
      </c>
      <c r="C71" s="19" t="s">
        <v>502</v>
      </c>
      <c r="D71" s="21">
        <v>592.70000000000005</v>
      </c>
    </row>
    <row r="72" spans="2:4" x14ac:dyDescent="0.55000000000000004">
      <c r="B72" s="19" t="s">
        <v>527</v>
      </c>
      <c r="C72" s="19" t="s">
        <v>502</v>
      </c>
      <c r="D72" s="21">
        <v>587.5</v>
      </c>
    </row>
    <row r="73" spans="2:4" x14ac:dyDescent="0.55000000000000004">
      <c r="B73" s="19" t="s">
        <v>144</v>
      </c>
      <c r="C73" s="19" t="s">
        <v>124</v>
      </c>
      <c r="D73" s="21">
        <v>572.79999999999995</v>
      </c>
    </row>
    <row r="74" spans="2:4" x14ac:dyDescent="0.55000000000000004">
      <c r="B74" s="19" t="s">
        <v>140</v>
      </c>
      <c r="C74" s="19" t="s">
        <v>124</v>
      </c>
      <c r="D74" s="21">
        <v>0</v>
      </c>
    </row>
    <row r="75" spans="2:4" x14ac:dyDescent="0.55000000000000004">
      <c r="B75" s="19" t="s">
        <v>146</v>
      </c>
      <c r="C75" s="19" t="s">
        <v>123</v>
      </c>
      <c r="D75" s="21">
        <v>0</v>
      </c>
    </row>
  </sheetData>
  <phoneticPr fontId="2"/>
  <conditionalFormatting sqref="F16">
    <cfRule type="containsText" dxfId="54" priority="2" operator="containsText" text="近畿">
      <formula>NOT(ISERROR(SEARCH("近畿",F16)))</formula>
    </cfRule>
    <cfRule type="containsText" dxfId="53" priority="3" operator="containsText" text="立命館">
      <formula>NOT(ISERROR(SEARCH("立命館",F16)))</formula>
    </cfRule>
    <cfRule type="containsText" dxfId="52" priority="4" operator="containsText" text="同志社">
      <formula>NOT(ISERROR(SEARCH("同志社",F16)))</formula>
    </cfRule>
    <cfRule type="containsText" dxfId="51" priority="5" operator="containsText" text="甲南">
      <formula>NOT(ISERROR(SEARCH("甲南",F16)))</formula>
    </cfRule>
    <cfRule type="containsText" dxfId="50" priority="6" operator="containsText" text="京都大学">
      <formula>NOT(ISERROR(SEARCH("京都大学",F16)))</formula>
    </cfRule>
    <cfRule type="containsText" dxfId="49" priority="7" operator="containsText" text="京都産業">
      <formula>NOT(ISERROR(SEARCH("京都産業",F16)))</formula>
    </cfRule>
    <cfRule type="containsText" dxfId="48" priority="8" operator="containsText" text="関西大学">
      <formula>NOT(ISERROR(SEARCH("関西大学",F16)))</formula>
    </cfRule>
    <cfRule type="containsText" dxfId="47" priority="9" operator="containsText" text="関西学院">
      <formula>NOT(ISERROR(SEARCH("関西学院",F16)))</formula>
    </cfRule>
    <cfRule type="containsText" dxfId="46" priority="10" operator="containsText" text="大阪大学">
      <formula>NOT(ISERROR(SEARCH("大阪大学",F16)))</formula>
    </cfRule>
    <cfRule type="containsText" dxfId="45" priority="11" operator="containsText" text="大阪産業">
      <formula>NOT(ISERROR(SEARCH("大阪産業",F16)))</formula>
    </cfRule>
  </conditionalFormatting>
  <conditionalFormatting sqref="F16">
    <cfRule type="containsText" dxfId="44" priority="1" operator="containsText" text="岡山商科">
      <formula>NOT(ISERROR(SEARCH("岡山商科",F16)))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F667-1029-4B51-ADC6-6A28442EC240}">
  <dimension ref="B1:T132"/>
  <sheetViews>
    <sheetView topLeftCell="A63" zoomScaleNormal="100" workbookViewId="0">
      <selection activeCell="B127" sqref="B127"/>
    </sheetView>
  </sheetViews>
  <sheetFormatPr defaultRowHeight="18" x14ac:dyDescent="0.55000000000000004"/>
  <cols>
    <col min="2" max="3" width="12.5" customWidth="1"/>
    <col min="4" max="4" width="9" style="22"/>
    <col min="6" max="7" width="12.5" customWidth="1"/>
    <col min="8" max="8" width="9" style="22"/>
    <col min="10" max="11" width="12.5" customWidth="1"/>
    <col min="12" max="12" width="9" style="22"/>
    <col min="14" max="15" width="12.5" customWidth="1"/>
    <col min="16" max="16" width="9" style="22"/>
    <col min="18" max="19" width="12.5" customWidth="1"/>
  </cols>
  <sheetData>
    <row r="1" spans="2:20" x14ac:dyDescent="0.55000000000000004">
      <c r="B1" t="s">
        <v>11</v>
      </c>
      <c r="F1" t="s">
        <v>3</v>
      </c>
      <c r="J1" t="s">
        <v>4</v>
      </c>
      <c r="N1" t="s">
        <v>10</v>
      </c>
      <c r="R1" s="8" t="s">
        <v>575</v>
      </c>
    </row>
    <row r="2" spans="2:20" x14ac:dyDescent="0.55000000000000004">
      <c r="B2" s="98" t="s">
        <v>68</v>
      </c>
      <c r="C2" s="98" t="s">
        <v>124</v>
      </c>
      <c r="D2" s="99">
        <v>615.70000000000005</v>
      </c>
      <c r="F2" s="99" t="s">
        <v>70</v>
      </c>
      <c r="G2" s="98" t="s">
        <v>127</v>
      </c>
      <c r="H2" s="100">
        <v>549</v>
      </c>
      <c r="J2" s="98" t="s">
        <v>141</v>
      </c>
      <c r="K2" s="98" t="s">
        <v>123</v>
      </c>
      <c r="L2" s="99">
        <v>609.9</v>
      </c>
      <c r="N2" s="98" t="s">
        <v>182</v>
      </c>
      <c r="O2" s="98" t="s">
        <v>123</v>
      </c>
      <c r="P2" s="99">
        <v>564</v>
      </c>
      <c r="R2" s="98" t="s">
        <v>183</v>
      </c>
      <c r="S2" s="98" t="s">
        <v>123</v>
      </c>
      <c r="T2" s="98">
        <v>544</v>
      </c>
    </row>
    <row r="3" spans="2:20" x14ac:dyDescent="0.55000000000000004">
      <c r="B3" s="98" t="s">
        <v>63</v>
      </c>
      <c r="C3" s="98" t="s">
        <v>123</v>
      </c>
      <c r="D3" s="99">
        <v>615.1</v>
      </c>
      <c r="F3" s="98" t="s">
        <v>72</v>
      </c>
      <c r="G3" s="98" t="s">
        <v>127</v>
      </c>
      <c r="H3" s="100">
        <v>541</v>
      </c>
      <c r="J3" s="98" t="s">
        <v>143</v>
      </c>
      <c r="K3" s="98" t="s">
        <v>123</v>
      </c>
      <c r="L3" s="99">
        <v>609.1</v>
      </c>
      <c r="N3" s="98" t="s">
        <v>181</v>
      </c>
      <c r="O3" s="98" t="s">
        <v>123</v>
      </c>
      <c r="P3" s="99">
        <v>561</v>
      </c>
      <c r="R3" s="98" t="s">
        <v>182</v>
      </c>
      <c r="S3" s="98" t="s">
        <v>123</v>
      </c>
      <c r="T3" s="98">
        <v>561</v>
      </c>
    </row>
    <row r="4" spans="2:20" x14ac:dyDescent="0.55000000000000004">
      <c r="B4" s="98" t="s">
        <v>67</v>
      </c>
      <c r="C4" s="98" t="s">
        <v>124</v>
      </c>
      <c r="D4" s="99">
        <v>609.9</v>
      </c>
      <c r="F4" s="98" t="s">
        <v>192</v>
      </c>
      <c r="G4" s="98" t="s">
        <v>125</v>
      </c>
      <c r="H4" s="100">
        <v>547</v>
      </c>
      <c r="J4" s="98" t="s">
        <v>137</v>
      </c>
      <c r="K4" s="98" t="s">
        <v>125</v>
      </c>
      <c r="L4" s="99">
        <v>605.80000000000007</v>
      </c>
      <c r="N4" s="98" t="s">
        <v>183</v>
      </c>
      <c r="O4" s="98" t="s">
        <v>123</v>
      </c>
      <c r="P4" s="99">
        <v>560</v>
      </c>
      <c r="R4" s="98" t="s">
        <v>181</v>
      </c>
      <c r="S4" s="98" t="s">
        <v>123</v>
      </c>
      <c r="T4" s="98">
        <v>551</v>
      </c>
    </row>
    <row r="5" spans="2:20" x14ac:dyDescent="0.55000000000000004">
      <c r="B5" s="98" t="s">
        <v>72</v>
      </c>
      <c r="C5" s="98" t="s">
        <v>127</v>
      </c>
      <c r="D5" s="99">
        <v>602.79999999999995</v>
      </c>
      <c r="F5" s="98" t="s">
        <v>84</v>
      </c>
      <c r="G5" s="98" t="s">
        <v>125</v>
      </c>
      <c r="H5" s="100">
        <v>524</v>
      </c>
      <c r="J5" s="98" t="s">
        <v>192</v>
      </c>
      <c r="K5" s="98" t="s">
        <v>125</v>
      </c>
      <c r="L5" s="99">
        <v>598</v>
      </c>
      <c r="N5" s="98" t="s">
        <v>184</v>
      </c>
      <c r="O5" s="98" t="s">
        <v>123</v>
      </c>
      <c r="P5" s="99">
        <v>543</v>
      </c>
      <c r="R5" s="98" t="s">
        <v>576</v>
      </c>
      <c r="S5" s="98" t="s">
        <v>131</v>
      </c>
      <c r="T5" s="98">
        <v>519</v>
      </c>
    </row>
    <row r="6" spans="2:20" x14ac:dyDescent="0.55000000000000004">
      <c r="B6" s="98" t="s">
        <v>64</v>
      </c>
      <c r="C6" s="98" t="s">
        <v>124</v>
      </c>
      <c r="D6" s="99">
        <v>612.1</v>
      </c>
      <c r="F6" s="98" t="s">
        <v>71</v>
      </c>
      <c r="G6" s="98" t="s">
        <v>128</v>
      </c>
      <c r="H6" s="100">
        <v>520</v>
      </c>
      <c r="J6" s="98" t="s">
        <v>72</v>
      </c>
      <c r="K6" s="98" t="s">
        <v>127</v>
      </c>
      <c r="L6" s="99">
        <v>595.5</v>
      </c>
      <c r="N6" s="98" t="s">
        <v>446</v>
      </c>
      <c r="O6" s="98" t="s">
        <v>124</v>
      </c>
      <c r="P6" s="99">
        <v>539</v>
      </c>
      <c r="R6" s="98" t="s">
        <v>381</v>
      </c>
      <c r="S6" s="98" t="s">
        <v>132</v>
      </c>
      <c r="T6" s="98">
        <v>519</v>
      </c>
    </row>
    <row r="7" spans="2:20" x14ac:dyDescent="0.55000000000000004">
      <c r="B7" s="98" t="s">
        <v>192</v>
      </c>
      <c r="C7" s="98" t="s">
        <v>125</v>
      </c>
      <c r="D7" s="99">
        <v>604.9</v>
      </c>
      <c r="F7" s="98" t="s">
        <v>83</v>
      </c>
      <c r="G7" s="98" t="s">
        <v>131</v>
      </c>
      <c r="H7" s="100">
        <v>518</v>
      </c>
      <c r="J7" s="98" t="s">
        <v>84</v>
      </c>
      <c r="K7" s="98" t="s">
        <v>125</v>
      </c>
      <c r="L7" s="99">
        <v>594.1</v>
      </c>
      <c r="N7" s="98" t="s">
        <v>437</v>
      </c>
      <c r="O7" s="98" t="s">
        <v>130</v>
      </c>
      <c r="P7" s="99">
        <v>526</v>
      </c>
      <c r="R7" s="98" t="s">
        <v>188</v>
      </c>
      <c r="S7" s="98" t="s">
        <v>131</v>
      </c>
      <c r="T7" s="98">
        <v>510</v>
      </c>
    </row>
    <row r="8" spans="2:20" x14ac:dyDescent="0.55000000000000004">
      <c r="B8" s="98" t="s">
        <v>65</v>
      </c>
      <c r="C8" s="98" t="s">
        <v>123</v>
      </c>
      <c r="D8" s="99">
        <v>610.09999999999991</v>
      </c>
      <c r="F8" s="98" t="s">
        <v>77</v>
      </c>
      <c r="G8" s="98" t="s">
        <v>131</v>
      </c>
      <c r="H8" s="100">
        <v>521</v>
      </c>
      <c r="J8" s="98" t="s">
        <v>82</v>
      </c>
      <c r="K8" s="98" t="s">
        <v>125</v>
      </c>
      <c r="L8" s="99">
        <v>586.9</v>
      </c>
      <c r="N8" s="98" t="s">
        <v>590</v>
      </c>
      <c r="O8" s="98" t="s">
        <v>591</v>
      </c>
      <c r="P8" s="99">
        <v>519</v>
      </c>
      <c r="R8" s="98" t="s">
        <v>184</v>
      </c>
      <c r="S8" s="98" t="s">
        <v>123</v>
      </c>
      <c r="T8" s="98">
        <v>541</v>
      </c>
    </row>
    <row r="9" spans="2:20" x14ac:dyDescent="0.55000000000000004">
      <c r="B9" s="98" t="s">
        <v>66</v>
      </c>
      <c r="C9" s="98" t="s">
        <v>123</v>
      </c>
      <c r="D9" s="99">
        <v>620.09999999999991</v>
      </c>
      <c r="F9" s="98" t="s">
        <v>65</v>
      </c>
      <c r="G9" s="98" t="s">
        <v>123</v>
      </c>
      <c r="H9" s="100">
        <v>563</v>
      </c>
      <c r="J9" s="98" t="s">
        <v>70</v>
      </c>
      <c r="K9" s="98" t="s">
        <v>127</v>
      </c>
      <c r="L9" s="99">
        <v>586.09999999999991</v>
      </c>
      <c r="N9" s="98" t="s">
        <v>188</v>
      </c>
      <c r="O9" s="98" t="s">
        <v>131</v>
      </c>
      <c r="P9" s="99">
        <v>516</v>
      </c>
      <c r="R9" s="98" t="s">
        <v>592</v>
      </c>
      <c r="S9" s="98" t="s">
        <v>131</v>
      </c>
      <c r="T9" s="98">
        <v>511</v>
      </c>
    </row>
    <row r="10" spans="2:20" x14ac:dyDescent="0.55000000000000004">
      <c r="B10" s="98" t="s">
        <v>70</v>
      </c>
      <c r="C10" s="98" t="s">
        <v>127</v>
      </c>
      <c r="D10" s="99">
        <v>602.40000000000009</v>
      </c>
      <c r="F10" s="98" t="s">
        <v>73</v>
      </c>
      <c r="G10" s="98" t="s">
        <v>124</v>
      </c>
      <c r="H10" s="100">
        <v>513</v>
      </c>
      <c r="J10" s="98" t="s">
        <v>155</v>
      </c>
      <c r="K10" s="98" t="s">
        <v>127</v>
      </c>
      <c r="L10" s="99">
        <v>584.70000000000005</v>
      </c>
      <c r="N10" s="98" t="s">
        <v>110</v>
      </c>
      <c r="O10" s="98" t="s">
        <v>127</v>
      </c>
      <c r="P10" s="99">
        <v>515</v>
      </c>
      <c r="R10" s="98" t="s">
        <v>446</v>
      </c>
      <c r="S10" s="98" t="s">
        <v>124</v>
      </c>
      <c r="T10" s="98">
        <v>509</v>
      </c>
    </row>
    <row r="11" spans="2:20" x14ac:dyDescent="0.55000000000000004">
      <c r="B11" s="98" t="s">
        <v>71</v>
      </c>
      <c r="C11" s="98" t="s">
        <v>128</v>
      </c>
      <c r="D11" s="99">
        <v>600.4</v>
      </c>
      <c r="F11" s="98" t="s">
        <v>82</v>
      </c>
      <c r="G11" s="98" t="s">
        <v>125</v>
      </c>
      <c r="H11" s="100">
        <v>511</v>
      </c>
      <c r="J11" s="98" t="s">
        <v>142</v>
      </c>
      <c r="K11" s="98" t="s">
        <v>123</v>
      </c>
      <c r="L11" s="99">
        <v>584.20000000000005</v>
      </c>
      <c r="N11" s="98" t="s">
        <v>593</v>
      </c>
      <c r="O11" s="98" t="s">
        <v>591</v>
      </c>
      <c r="P11" s="99">
        <v>495</v>
      </c>
      <c r="R11" s="98" t="s">
        <v>594</v>
      </c>
      <c r="S11" s="98" t="s">
        <v>134</v>
      </c>
      <c r="T11" s="98">
        <v>508</v>
      </c>
    </row>
    <row r="12" spans="2:20" x14ac:dyDescent="0.55000000000000004">
      <c r="B12" s="98" t="s">
        <v>69</v>
      </c>
      <c r="C12" s="98" t="s">
        <v>126</v>
      </c>
      <c r="D12" s="99">
        <v>597.29999999999995</v>
      </c>
      <c r="F12" s="98" t="s">
        <v>89</v>
      </c>
      <c r="G12" s="98" t="s">
        <v>131</v>
      </c>
      <c r="H12" s="100">
        <v>490</v>
      </c>
      <c r="J12" s="98" t="s">
        <v>453</v>
      </c>
      <c r="K12" s="98" t="s">
        <v>124</v>
      </c>
      <c r="L12" s="99">
        <v>583.79999999999995</v>
      </c>
      <c r="R12" s="98" t="s">
        <v>335</v>
      </c>
      <c r="S12" s="98" t="s">
        <v>126</v>
      </c>
      <c r="T12" s="98">
        <v>508</v>
      </c>
    </row>
    <row r="13" spans="2:20" x14ac:dyDescent="0.55000000000000004">
      <c r="B13" s="98" t="s">
        <v>676</v>
      </c>
      <c r="C13" s="98" t="s">
        <v>130</v>
      </c>
      <c r="D13" s="99">
        <v>595.70000000000005</v>
      </c>
      <c r="F13" s="98" t="s">
        <v>63</v>
      </c>
      <c r="G13" s="98" t="s">
        <v>123</v>
      </c>
      <c r="H13" s="100">
        <v>479</v>
      </c>
      <c r="J13" s="98" t="s">
        <v>83</v>
      </c>
      <c r="K13" s="98" t="s">
        <v>131</v>
      </c>
      <c r="L13" s="99">
        <v>580.9</v>
      </c>
      <c r="R13" s="98" t="s">
        <v>450</v>
      </c>
      <c r="S13" s="98" t="s">
        <v>124</v>
      </c>
      <c r="T13" s="98">
        <v>502</v>
      </c>
    </row>
    <row r="14" spans="2:20" x14ac:dyDescent="0.55000000000000004">
      <c r="B14" s="98" t="s">
        <v>75</v>
      </c>
      <c r="C14" s="98" t="s">
        <v>125</v>
      </c>
      <c r="D14" s="99">
        <v>594.90000000000009</v>
      </c>
      <c r="J14" s="98" t="s">
        <v>71</v>
      </c>
      <c r="K14" s="98" t="s">
        <v>128</v>
      </c>
      <c r="L14" s="99">
        <v>580.70000000000005</v>
      </c>
      <c r="N14" s="98" t="s">
        <v>190</v>
      </c>
      <c r="O14" s="98" t="s">
        <v>123</v>
      </c>
      <c r="P14" s="99">
        <v>553</v>
      </c>
      <c r="R14" s="98" t="s">
        <v>595</v>
      </c>
      <c r="S14" s="98" t="s">
        <v>591</v>
      </c>
      <c r="T14" s="98">
        <v>501</v>
      </c>
    </row>
    <row r="15" spans="2:20" x14ac:dyDescent="0.55000000000000004">
      <c r="B15" s="98" t="s">
        <v>78</v>
      </c>
      <c r="C15" s="98" t="s">
        <v>125</v>
      </c>
      <c r="D15" s="99">
        <v>594.90000000000009</v>
      </c>
      <c r="J15" s="98" t="s">
        <v>139</v>
      </c>
      <c r="K15" s="98" t="s">
        <v>125</v>
      </c>
      <c r="L15" s="99">
        <v>579.90000000000009</v>
      </c>
      <c r="N15" s="98" t="s">
        <v>186</v>
      </c>
      <c r="O15" s="98" t="s">
        <v>123</v>
      </c>
      <c r="P15" s="99">
        <v>536</v>
      </c>
      <c r="R15" s="98" t="s">
        <v>77</v>
      </c>
      <c r="S15" s="98" t="s">
        <v>131</v>
      </c>
      <c r="T15" s="98">
        <v>495</v>
      </c>
    </row>
    <row r="16" spans="2:20" x14ac:dyDescent="0.55000000000000004">
      <c r="B16" s="98" t="s">
        <v>84</v>
      </c>
      <c r="C16" s="98" t="s">
        <v>125</v>
      </c>
      <c r="D16" s="99">
        <v>594.59999999999991</v>
      </c>
      <c r="F16" s="77" t="s">
        <v>143</v>
      </c>
      <c r="G16" s="98" t="s">
        <v>123</v>
      </c>
      <c r="H16" s="100">
        <v>569</v>
      </c>
      <c r="J16" s="98" t="s">
        <v>73</v>
      </c>
      <c r="K16" s="98" t="s">
        <v>124</v>
      </c>
      <c r="L16" s="99">
        <v>578.1</v>
      </c>
      <c r="N16" s="98" t="s">
        <v>187</v>
      </c>
      <c r="O16" s="98" t="s">
        <v>124</v>
      </c>
      <c r="P16" s="99">
        <v>516</v>
      </c>
      <c r="R16" s="98" t="s">
        <v>438</v>
      </c>
      <c r="S16" s="98" t="s">
        <v>125</v>
      </c>
      <c r="T16" s="98">
        <v>490</v>
      </c>
    </row>
    <row r="17" spans="2:20" x14ac:dyDescent="0.55000000000000004">
      <c r="B17" s="98" t="s">
        <v>362</v>
      </c>
      <c r="C17" s="98" t="s">
        <v>129</v>
      </c>
      <c r="D17" s="99">
        <v>593.9</v>
      </c>
      <c r="F17" s="98" t="s">
        <v>136</v>
      </c>
      <c r="G17" s="98" t="s">
        <v>123</v>
      </c>
      <c r="H17" s="100">
        <v>559</v>
      </c>
      <c r="J17" s="98" t="s">
        <v>364</v>
      </c>
      <c r="K17" s="98" t="s">
        <v>129</v>
      </c>
      <c r="L17" s="99">
        <v>557.20000000000005</v>
      </c>
      <c r="N17" s="98" t="s">
        <v>185</v>
      </c>
      <c r="O17" s="98" t="s">
        <v>124</v>
      </c>
      <c r="P17" s="99">
        <v>500</v>
      </c>
      <c r="R17" s="98" t="s">
        <v>103</v>
      </c>
      <c r="S17" s="98" t="s">
        <v>131</v>
      </c>
      <c r="T17" s="98">
        <v>486</v>
      </c>
    </row>
    <row r="18" spans="2:20" x14ac:dyDescent="0.55000000000000004">
      <c r="B18" s="98" t="s">
        <v>74</v>
      </c>
      <c r="C18" s="98" t="s">
        <v>124</v>
      </c>
      <c r="D18" s="99">
        <v>591.20000000000005</v>
      </c>
      <c r="F18" s="98" t="s">
        <v>146</v>
      </c>
      <c r="G18" s="98" t="s">
        <v>123</v>
      </c>
      <c r="H18" s="100">
        <v>562</v>
      </c>
      <c r="J18" s="98" t="s">
        <v>77</v>
      </c>
      <c r="K18" s="98" t="s">
        <v>131</v>
      </c>
      <c r="L18" s="99">
        <v>546</v>
      </c>
      <c r="N18" s="98" t="s">
        <v>189</v>
      </c>
      <c r="O18" s="98" t="s">
        <v>127</v>
      </c>
      <c r="P18" s="99">
        <v>483</v>
      </c>
      <c r="R18" s="98" t="s">
        <v>411</v>
      </c>
      <c r="S18" s="98" t="s">
        <v>123</v>
      </c>
      <c r="T18" s="98">
        <v>483</v>
      </c>
    </row>
    <row r="19" spans="2:20" x14ac:dyDescent="0.55000000000000004">
      <c r="B19" s="98" t="s">
        <v>437</v>
      </c>
      <c r="C19" s="98" t="s">
        <v>130</v>
      </c>
      <c r="D19" s="99">
        <v>590.6</v>
      </c>
      <c r="F19" s="98" t="s">
        <v>141</v>
      </c>
      <c r="G19" s="98" t="s">
        <v>123</v>
      </c>
      <c r="H19" s="100">
        <v>571</v>
      </c>
      <c r="J19" s="98" t="s">
        <v>150</v>
      </c>
      <c r="K19" s="98" t="s">
        <v>124</v>
      </c>
      <c r="L19" s="99">
        <v>534.1</v>
      </c>
      <c r="R19" s="98" t="s">
        <v>111</v>
      </c>
      <c r="S19" s="98" t="s">
        <v>128</v>
      </c>
      <c r="T19" s="98">
        <v>480</v>
      </c>
    </row>
    <row r="20" spans="2:20" x14ac:dyDescent="0.55000000000000004">
      <c r="B20" s="98" t="s">
        <v>83</v>
      </c>
      <c r="C20" s="98" t="s">
        <v>131</v>
      </c>
      <c r="D20" s="99">
        <v>586.99999999999989</v>
      </c>
      <c r="F20" s="98" t="s">
        <v>142</v>
      </c>
      <c r="G20" s="98" t="s">
        <v>123</v>
      </c>
      <c r="H20" s="100">
        <v>558</v>
      </c>
      <c r="J20" s="98" t="s">
        <v>89</v>
      </c>
      <c r="K20" s="98" t="s">
        <v>131</v>
      </c>
      <c r="L20" s="99">
        <v>533.90000000000009</v>
      </c>
      <c r="R20" s="98" t="s">
        <v>596</v>
      </c>
      <c r="S20" s="98" t="s">
        <v>128</v>
      </c>
      <c r="T20" s="98">
        <v>479</v>
      </c>
    </row>
    <row r="21" spans="2:20" x14ac:dyDescent="0.55000000000000004">
      <c r="B21" s="98" t="s">
        <v>597</v>
      </c>
      <c r="C21" s="98" t="s">
        <v>591</v>
      </c>
      <c r="D21" s="99">
        <v>584.79999999999995</v>
      </c>
      <c r="F21" s="98" t="s">
        <v>137</v>
      </c>
      <c r="G21" s="98" t="s">
        <v>125</v>
      </c>
      <c r="H21" s="100">
        <v>562</v>
      </c>
      <c r="J21" s="98" t="s">
        <v>138</v>
      </c>
      <c r="K21" s="98" t="s">
        <v>125</v>
      </c>
      <c r="L21" s="99"/>
      <c r="R21" s="98" t="s">
        <v>354</v>
      </c>
      <c r="S21" s="98" t="s">
        <v>133</v>
      </c>
      <c r="T21" s="98">
        <v>479</v>
      </c>
    </row>
    <row r="22" spans="2:20" x14ac:dyDescent="0.55000000000000004">
      <c r="B22" s="98" t="s">
        <v>77</v>
      </c>
      <c r="C22" s="98" t="s">
        <v>131</v>
      </c>
      <c r="D22" s="99">
        <v>584.69999999999993</v>
      </c>
      <c r="F22" s="98" t="s">
        <v>148</v>
      </c>
      <c r="G22" s="98" t="s">
        <v>124</v>
      </c>
      <c r="H22" s="100">
        <v>537</v>
      </c>
      <c r="R22" s="98" t="s">
        <v>598</v>
      </c>
      <c r="S22" s="98" t="s">
        <v>134</v>
      </c>
      <c r="T22" s="98">
        <v>479</v>
      </c>
    </row>
    <row r="23" spans="2:20" x14ac:dyDescent="0.55000000000000004">
      <c r="B23" s="98" t="s">
        <v>438</v>
      </c>
      <c r="C23" s="98" t="s">
        <v>125</v>
      </c>
      <c r="D23" s="99">
        <v>581.70000000000005</v>
      </c>
      <c r="F23" s="98" t="s">
        <v>145</v>
      </c>
      <c r="G23" s="98" t="s">
        <v>124</v>
      </c>
      <c r="H23" s="100">
        <v>557</v>
      </c>
      <c r="R23" s="98" t="s">
        <v>351</v>
      </c>
      <c r="S23" s="98" t="s">
        <v>133</v>
      </c>
      <c r="T23" s="98">
        <v>478</v>
      </c>
    </row>
    <row r="24" spans="2:20" x14ac:dyDescent="0.55000000000000004">
      <c r="B24" s="98" t="s">
        <v>60</v>
      </c>
      <c r="C24" s="98" t="s">
        <v>124</v>
      </c>
      <c r="D24" s="99">
        <v>577.80000000000007</v>
      </c>
      <c r="F24" s="98" t="s">
        <v>453</v>
      </c>
      <c r="G24" s="98" t="s">
        <v>124</v>
      </c>
      <c r="H24" s="100">
        <v>524</v>
      </c>
      <c r="R24" s="98" t="s">
        <v>347</v>
      </c>
      <c r="S24" s="98" t="s">
        <v>133</v>
      </c>
      <c r="T24" s="98">
        <v>472</v>
      </c>
    </row>
    <row r="25" spans="2:20" x14ac:dyDescent="0.55000000000000004">
      <c r="B25" s="98" t="s">
        <v>76</v>
      </c>
      <c r="C25" s="98" t="s">
        <v>131</v>
      </c>
      <c r="D25" s="99">
        <v>574.20000000000005</v>
      </c>
      <c r="F25" s="98" t="s">
        <v>139</v>
      </c>
      <c r="G25" s="98" t="s">
        <v>125</v>
      </c>
      <c r="H25" s="100">
        <v>522</v>
      </c>
      <c r="R25" s="98" t="s">
        <v>599</v>
      </c>
      <c r="S25" s="98" t="s">
        <v>134</v>
      </c>
      <c r="T25" s="98">
        <v>469</v>
      </c>
    </row>
    <row r="26" spans="2:20" x14ac:dyDescent="0.55000000000000004">
      <c r="B26" s="98" t="s">
        <v>92</v>
      </c>
      <c r="C26" s="98" t="s">
        <v>125</v>
      </c>
      <c r="D26" s="99">
        <v>573.90000000000009</v>
      </c>
      <c r="F26" s="98" t="s">
        <v>155</v>
      </c>
      <c r="G26" s="98" t="s">
        <v>127</v>
      </c>
      <c r="H26" s="100">
        <v>516</v>
      </c>
      <c r="R26" s="98" t="s">
        <v>577</v>
      </c>
      <c r="S26" s="98" t="s">
        <v>131</v>
      </c>
      <c r="T26" s="98">
        <v>466</v>
      </c>
    </row>
    <row r="27" spans="2:20" x14ac:dyDescent="0.55000000000000004">
      <c r="B27" s="98" t="s">
        <v>82</v>
      </c>
      <c r="C27" s="98" t="s">
        <v>125</v>
      </c>
      <c r="D27" s="99">
        <v>572.89999999999986</v>
      </c>
      <c r="F27" s="98" t="s">
        <v>154</v>
      </c>
      <c r="G27" s="98" t="s">
        <v>123</v>
      </c>
      <c r="H27" s="100">
        <v>494</v>
      </c>
      <c r="R27" s="98" t="s">
        <v>440</v>
      </c>
      <c r="S27" s="98" t="s">
        <v>128</v>
      </c>
      <c r="T27" s="98">
        <v>462</v>
      </c>
    </row>
    <row r="28" spans="2:20" x14ac:dyDescent="0.55000000000000004">
      <c r="B28" s="98" t="s">
        <v>87</v>
      </c>
      <c r="C28" s="98" t="s">
        <v>124</v>
      </c>
      <c r="D28" s="99">
        <v>572.9</v>
      </c>
      <c r="F28" s="98" t="s">
        <v>150</v>
      </c>
      <c r="G28" s="98" t="s">
        <v>124</v>
      </c>
      <c r="H28" s="100" t="s">
        <v>135</v>
      </c>
      <c r="R28" s="98" t="s">
        <v>600</v>
      </c>
      <c r="S28" s="98" t="s">
        <v>131</v>
      </c>
      <c r="T28" s="98">
        <v>460</v>
      </c>
    </row>
    <row r="29" spans="2:20" x14ac:dyDescent="0.55000000000000004">
      <c r="B29" s="98" t="s">
        <v>86</v>
      </c>
      <c r="C29" s="98" t="s">
        <v>132</v>
      </c>
      <c r="D29" s="99">
        <v>569.6</v>
      </c>
      <c r="F29" s="98" t="s">
        <v>138</v>
      </c>
      <c r="G29" s="98" t="s">
        <v>125</v>
      </c>
      <c r="H29" s="100" t="s">
        <v>135</v>
      </c>
      <c r="R29" s="98" t="s">
        <v>601</v>
      </c>
      <c r="S29" s="98" t="s">
        <v>128</v>
      </c>
      <c r="T29" s="98">
        <v>459</v>
      </c>
    </row>
    <row r="30" spans="2:20" x14ac:dyDescent="0.55000000000000004">
      <c r="B30" s="98" t="s">
        <v>108</v>
      </c>
      <c r="C30" s="98" t="s">
        <v>127</v>
      </c>
      <c r="D30" s="99">
        <v>568.79999999999995</v>
      </c>
      <c r="R30" s="98" t="s">
        <v>353</v>
      </c>
      <c r="S30" s="98" t="s">
        <v>133</v>
      </c>
      <c r="T30" s="98">
        <v>459</v>
      </c>
    </row>
    <row r="31" spans="2:20" x14ac:dyDescent="0.55000000000000004">
      <c r="B31" s="98" t="s">
        <v>89</v>
      </c>
      <c r="C31" s="98" t="s">
        <v>131</v>
      </c>
      <c r="D31" s="99">
        <v>568.70000000000005</v>
      </c>
      <c r="R31" s="98" t="s">
        <v>356</v>
      </c>
      <c r="S31" s="98" t="s">
        <v>133</v>
      </c>
      <c r="T31" s="98">
        <v>457</v>
      </c>
    </row>
    <row r="32" spans="2:20" x14ac:dyDescent="0.55000000000000004">
      <c r="B32" s="98" t="s">
        <v>97</v>
      </c>
      <c r="C32" s="98" t="s">
        <v>128</v>
      </c>
      <c r="D32" s="99">
        <v>566.1</v>
      </c>
      <c r="R32" s="98" t="s">
        <v>602</v>
      </c>
      <c r="S32" s="98" t="s">
        <v>128</v>
      </c>
      <c r="T32" s="98">
        <v>453</v>
      </c>
    </row>
    <row r="33" spans="2:20" x14ac:dyDescent="0.55000000000000004">
      <c r="B33" s="98" t="s">
        <v>81</v>
      </c>
      <c r="C33" s="98" t="s">
        <v>125</v>
      </c>
      <c r="D33" s="99">
        <v>565.90000000000009</v>
      </c>
      <c r="R33" s="98" t="s">
        <v>603</v>
      </c>
      <c r="S33" s="98" t="s">
        <v>131</v>
      </c>
      <c r="T33" s="98">
        <v>450</v>
      </c>
    </row>
    <row r="34" spans="2:20" x14ac:dyDescent="0.55000000000000004">
      <c r="B34" s="98" t="s">
        <v>85</v>
      </c>
      <c r="C34" s="98" t="s">
        <v>125</v>
      </c>
      <c r="D34" s="99">
        <v>565.9</v>
      </c>
      <c r="R34" s="98" t="s">
        <v>579</v>
      </c>
      <c r="S34" s="98" t="s">
        <v>131</v>
      </c>
      <c r="T34" s="98">
        <v>448</v>
      </c>
    </row>
    <row r="35" spans="2:20" x14ac:dyDescent="0.55000000000000004">
      <c r="B35" s="98" t="s">
        <v>90</v>
      </c>
      <c r="C35" s="98" t="s">
        <v>125</v>
      </c>
      <c r="D35" s="99">
        <v>563.9</v>
      </c>
      <c r="R35" s="98" t="s">
        <v>578</v>
      </c>
      <c r="S35" s="98" t="s">
        <v>131</v>
      </c>
      <c r="T35" s="98">
        <v>443</v>
      </c>
    </row>
    <row r="36" spans="2:20" x14ac:dyDescent="0.55000000000000004">
      <c r="B36" s="98" t="s">
        <v>451</v>
      </c>
      <c r="C36" s="98" t="s">
        <v>126</v>
      </c>
      <c r="D36" s="99">
        <v>563.80000000000007</v>
      </c>
      <c r="R36" s="98" t="s">
        <v>604</v>
      </c>
      <c r="S36" s="98" t="s">
        <v>133</v>
      </c>
      <c r="T36" s="98">
        <v>442</v>
      </c>
    </row>
    <row r="37" spans="2:20" x14ac:dyDescent="0.55000000000000004">
      <c r="B37" s="98" t="s">
        <v>104</v>
      </c>
      <c r="C37" s="98" t="s">
        <v>124</v>
      </c>
      <c r="D37" s="99">
        <v>562.10000000000014</v>
      </c>
      <c r="R37" s="98" t="s">
        <v>605</v>
      </c>
      <c r="S37" s="98" t="s">
        <v>130</v>
      </c>
      <c r="T37" s="98">
        <v>442</v>
      </c>
    </row>
    <row r="38" spans="2:20" x14ac:dyDescent="0.55000000000000004">
      <c r="B38" s="98" t="s">
        <v>73</v>
      </c>
      <c r="C38" s="98" t="s">
        <v>124</v>
      </c>
      <c r="D38" s="99">
        <v>562</v>
      </c>
      <c r="R38" s="98" t="s">
        <v>606</v>
      </c>
      <c r="S38" s="98" t="s">
        <v>134</v>
      </c>
      <c r="T38" s="98">
        <v>441</v>
      </c>
    </row>
    <row r="39" spans="2:20" x14ac:dyDescent="0.55000000000000004">
      <c r="B39" s="98" t="s">
        <v>98</v>
      </c>
      <c r="C39" s="98" t="s">
        <v>124</v>
      </c>
      <c r="D39" s="99">
        <v>559.29999999999995</v>
      </c>
      <c r="R39" s="98" t="s">
        <v>607</v>
      </c>
      <c r="S39" s="98" t="s">
        <v>126</v>
      </c>
      <c r="T39" s="98">
        <v>435</v>
      </c>
    </row>
    <row r="40" spans="2:20" x14ac:dyDescent="0.55000000000000004">
      <c r="B40" s="98" t="s">
        <v>110</v>
      </c>
      <c r="C40" s="98" t="s">
        <v>127</v>
      </c>
      <c r="D40" s="99">
        <v>557.9</v>
      </c>
      <c r="R40" s="98" t="s">
        <v>407</v>
      </c>
      <c r="S40" s="98" t="s">
        <v>123</v>
      </c>
      <c r="T40" s="98">
        <v>424</v>
      </c>
    </row>
    <row r="41" spans="2:20" x14ac:dyDescent="0.55000000000000004">
      <c r="B41" s="98" t="s">
        <v>79</v>
      </c>
      <c r="C41" s="98" t="s">
        <v>124</v>
      </c>
      <c r="D41" s="99">
        <v>555.20000000000005</v>
      </c>
      <c r="R41" s="98" t="s">
        <v>608</v>
      </c>
      <c r="S41" s="98" t="s">
        <v>134</v>
      </c>
      <c r="T41" s="98">
        <v>421</v>
      </c>
    </row>
    <row r="42" spans="2:20" x14ac:dyDescent="0.55000000000000004">
      <c r="B42" s="98" t="s">
        <v>93</v>
      </c>
      <c r="C42" s="98" t="s">
        <v>133</v>
      </c>
      <c r="D42" s="99">
        <v>554.6</v>
      </c>
      <c r="R42" s="98" t="s">
        <v>609</v>
      </c>
      <c r="S42" s="98" t="s">
        <v>134</v>
      </c>
      <c r="T42" s="98">
        <v>420</v>
      </c>
    </row>
    <row r="43" spans="2:20" x14ac:dyDescent="0.55000000000000004">
      <c r="B43" s="98" t="s">
        <v>109</v>
      </c>
      <c r="C43" s="98" t="s">
        <v>131</v>
      </c>
      <c r="D43" s="99">
        <v>554.6</v>
      </c>
      <c r="R43" s="98" t="s">
        <v>582</v>
      </c>
      <c r="S43" s="98" t="s">
        <v>127</v>
      </c>
      <c r="T43" s="98">
        <v>417</v>
      </c>
    </row>
    <row r="44" spans="2:20" x14ac:dyDescent="0.55000000000000004">
      <c r="B44" s="98" t="s">
        <v>59</v>
      </c>
      <c r="C44" s="98" t="s">
        <v>128</v>
      </c>
      <c r="D44" s="99">
        <v>552.9</v>
      </c>
      <c r="R44" s="98" t="s">
        <v>452</v>
      </c>
      <c r="S44" s="98" t="s">
        <v>126</v>
      </c>
      <c r="T44" s="98">
        <v>410</v>
      </c>
    </row>
    <row r="45" spans="2:20" x14ac:dyDescent="0.55000000000000004">
      <c r="B45" s="98" t="s">
        <v>610</v>
      </c>
      <c r="C45" s="98" t="s">
        <v>128</v>
      </c>
      <c r="D45" s="99">
        <v>552.1</v>
      </c>
      <c r="R45" s="98" t="s">
        <v>355</v>
      </c>
      <c r="S45" s="98" t="s">
        <v>133</v>
      </c>
      <c r="T45" s="98">
        <v>410</v>
      </c>
    </row>
    <row r="46" spans="2:20" x14ac:dyDescent="0.55000000000000004">
      <c r="B46" s="98" t="s">
        <v>347</v>
      </c>
      <c r="C46" s="98" t="s">
        <v>133</v>
      </c>
      <c r="D46" s="99">
        <v>550.79999999999995</v>
      </c>
      <c r="R46" s="98" t="s">
        <v>611</v>
      </c>
      <c r="S46" s="98" t="s">
        <v>126</v>
      </c>
      <c r="T46" s="98">
        <v>404</v>
      </c>
    </row>
    <row r="47" spans="2:20" x14ac:dyDescent="0.55000000000000004">
      <c r="B47" s="98" t="s">
        <v>91</v>
      </c>
      <c r="C47" s="98" t="s">
        <v>124</v>
      </c>
      <c r="D47" s="99">
        <v>548.9</v>
      </c>
      <c r="R47" s="98" t="s">
        <v>389</v>
      </c>
      <c r="S47" s="98" t="s">
        <v>132</v>
      </c>
      <c r="T47" s="98">
        <v>398</v>
      </c>
    </row>
    <row r="48" spans="2:20" x14ac:dyDescent="0.55000000000000004">
      <c r="B48" s="98" t="s">
        <v>612</v>
      </c>
      <c r="C48" s="98" t="s">
        <v>591</v>
      </c>
      <c r="D48" s="99">
        <v>547.20000000000005</v>
      </c>
      <c r="R48" s="98" t="s">
        <v>349</v>
      </c>
      <c r="S48" s="98" t="s">
        <v>133</v>
      </c>
      <c r="T48" s="98">
        <v>390</v>
      </c>
    </row>
    <row r="49" spans="2:20" x14ac:dyDescent="0.55000000000000004">
      <c r="B49" s="98" t="s">
        <v>103</v>
      </c>
      <c r="C49" s="98" t="s">
        <v>131</v>
      </c>
      <c r="D49" s="99">
        <v>546.09999999999991</v>
      </c>
      <c r="R49" s="98" t="s">
        <v>449</v>
      </c>
      <c r="S49" s="98" t="s">
        <v>124</v>
      </c>
      <c r="T49" s="98">
        <v>374</v>
      </c>
    </row>
    <row r="50" spans="2:20" x14ac:dyDescent="0.55000000000000004">
      <c r="B50" s="98" t="s">
        <v>613</v>
      </c>
      <c r="C50" s="98" t="s">
        <v>127</v>
      </c>
      <c r="D50" s="99">
        <v>543</v>
      </c>
      <c r="R50" s="98" t="s">
        <v>614</v>
      </c>
      <c r="S50" s="98" t="s">
        <v>131</v>
      </c>
      <c r="T50" s="98">
        <v>370</v>
      </c>
    </row>
    <row r="51" spans="2:20" x14ac:dyDescent="0.55000000000000004">
      <c r="B51" s="98" t="s">
        <v>106</v>
      </c>
      <c r="C51" s="98" t="s">
        <v>132</v>
      </c>
      <c r="D51" s="99">
        <v>538.9</v>
      </c>
      <c r="R51" s="98" t="s">
        <v>615</v>
      </c>
      <c r="S51" s="98" t="s">
        <v>131</v>
      </c>
      <c r="T51" s="98">
        <v>360</v>
      </c>
    </row>
    <row r="52" spans="2:20" x14ac:dyDescent="0.55000000000000004">
      <c r="B52" s="98" t="s">
        <v>88</v>
      </c>
      <c r="C52" s="98" t="s">
        <v>127</v>
      </c>
      <c r="D52" s="99">
        <v>536.79999999999995</v>
      </c>
      <c r="R52" s="98" t="s">
        <v>616</v>
      </c>
      <c r="S52" s="98" t="s">
        <v>128</v>
      </c>
      <c r="T52" s="98">
        <v>346</v>
      </c>
    </row>
    <row r="53" spans="2:20" x14ac:dyDescent="0.55000000000000004">
      <c r="B53" s="98" t="s">
        <v>95</v>
      </c>
      <c r="C53" s="98" t="s">
        <v>125</v>
      </c>
      <c r="D53" s="99">
        <v>536.29999999999995</v>
      </c>
      <c r="R53" s="98" t="s">
        <v>617</v>
      </c>
      <c r="S53" s="98" t="s">
        <v>132</v>
      </c>
      <c r="T53" s="98">
        <v>330</v>
      </c>
    </row>
    <row r="54" spans="2:20" x14ac:dyDescent="0.55000000000000004">
      <c r="B54" s="98" t="s">
        <v>101</v>
      </c>
      <c r="C54" s="98" t="s">
        <v>131</v>
      </c>
      <c r="D54" s="99">
        <v>534.6</v>
      </c>
      <c r="R54" s="98" t="s">
        <v>618</v>
      </c>
      <c r="S54" s="98" t="s">
        <v>134</v>
      </c>
      <c r="T54" s="98">
        <v>315</v>
      </c>
    </row>
    <row r="55" spans="2:20" x14ac:dyDescent="0.55000000000000004">
      <c r="B55" s="98" t="s">
        <v>332</v>
      </c>
      <c r="C55" s="98" t="s">
        <v>126</v>
      </c>
      <c r="D55" s="99">
        <v>534.4</v>
      </c>
      <c r="R55" s="98" t="s">
        <v>619</v>
      </c>
      <c r="S55" s="98" t="s">
        <v>127</v>
      </c>
      <c r="T55" s="98">
        <v>297</v>
      </c>
    </row>
    <row r="56" spans="2:20" x14ac:dyDescent="0.55000000000000004">
      <c r="B56" s="98" t="s">
        <v>94</v>
      </c>
      <c r="C56" s="98" t="s">
        <v>128</v>
      </c>
      <c r="D56" s="99">
        <v>531.9</v>
      </c>
      <c r="R56" s="98" t="s">
        <v>121</v>
      </c>
      <c r="S56" s="98" t="s">
        <v>131</v>
      </c>
      <c r="T56" s="98">
        <v>295</v>
      </c>
    </row>
    <row r="57" spans="2:20" x14ac:dyDescent="0.55000000000000004">
      <c r="B57" s="98" t="s">
        <v>620</v>
      </c>
      <c r="C57" s="98" t="s">
        <v>124</v>
      </c>
      <c r="D57" s="99">
        <v>530.79999999999995</v>
      </c>
      <c r="R57" s="98" t="s">
        <v>621</v>
      </c>
      <c r="S57" s="98" t="s">
        <v>131</v>
      </c>
      <c r="T57" s="98">
        <v>279</v>
      </c>
    </row>
    <row r="58" spans="2:20" x14ac:dyDescent="0.55000000000000004">
      <c r="B58" s="98" t="s">
        <v>348</v>
      </c>
      <c r="C58" s="98" t="s">
        <v>133</v>
      </c>
      <c r="D58" s="99">
        <v>530</v>
      </c>
      <c r="R58" s="98" t="s">
        <v>391</v>
      </c>
      <c r="S58" s="98" t="s">
        <v>132</v>
      </c>
      <c r="T58" s="98">
        <v>269</v>
      </c>
    </row>
    <row r="59" spans="2:20" x14ac:dyDescent="0.55000000000000004">
      <c r="B59" s="98" t="s">
        <v>381</v>
      </c>
      <c r="C59" s="98" t="s">
        <v>132</v>
      </c>
      <c r="D59" s="99">
        <v>528.70000000000005</v>
      </c>
      <c r="R59" s="98" t="s">
        <v>622</v>
      </c>
      <c r="S59" s="98" t="s">
        <v>591</v>
      </c>
      <c r="T59" s="98" t="s">
        <v>135</v>
      </c>
    </row>
    <row r="60" spans="2:20" x14ac:dyDescent="0.55000000000000004">
      <c r="B60" s="98" t="s">
        <v>114</v>
      </c>
      <c r="C60" s="98" t="s">
        <v>132</v>
      </c>
      <c r="D60" s="99">
        <v>523.20000000000005</v>
      </c>
      <c r="R60" s="98" t="s">
        <v>580</v>
      </c>
      <c r="S60" s="98" t="s">
        <v>131</v>
      </c>
      <c r="T60" s="98" t="s">
        <v>135</v>
      </c>
    </row>
    <row r="61" spans="2:20" x14ac:dyDescent="0.55000000000000004">
      <c r="B61" s="98" t="s">
        <v>107</v>
      </c>
      <c r="C61" s="98" t="s">
        <v>125</v>
      </c>
      <c r="D61" s="99">
        <v>519</v>
      </c>
      <c r="R61" s="98" t="s">
        <v>409</v>
      </c>
      <c r="S61" s="98" t="s">
        <v>123</v>
      </c>
      <c r="T61" s="98" t="s">
        <v>135</v>
      </c>
    </row>
    <row r="62" spans="2:20" x14ac:dyDescent="0.55000000000000004">
      <c r="B62" s="98" t="s">
        <v>111</v>
      </c>
      <c r="C62" s="98" t="s">
        <v>128</v>
      </c>
      <c r="D62" s="99">
        <v>513</v>
      </c>
      <c r="R62" s="98" t="s">
        <v>623</v>
      </c>
      <c r="S62" s="98" t="s">
        <v>134</v>
      </c>
      <c r="T62" s="98" t="s">
        <v>135</v>
      </c>
    </row>
    <row r="63" spans="2:20" x14ac:dyDescent="0.55000000000000004">
      <c r="B63" s="98" t="s">
        <v>119</v>
      </c>
      <c r="C63" s="98" t="s">
        <v>128</v>
      </c>
      <c r="D63" s="99">
        <v>512.90000000000009</v>
      </c>
      <c r="R63" s="98" t="s">
        <v>387</v>
      </c>
      <c r="S63" s="98" t="s">
        <v>132</v>
      </c>
      <c r="T63" s="98" t="s">
        <v>135</v>
      </c>
    </row>
    <row r="64" spans="2:20" x14ac:dyDescent="0.55000000000000004">
      <c r="B64" s="98" t="s">
        <v>624</v>
      </c>
      <c r="C64" s="98" t="s">
        <v>132</v>
      </c>
      <c r="D64" s="99">
        <v>510.7</v>
      </c>
    </row>
    <row r="65" spans="2:20" x14ac:dyDescent="0.55000000000000004">
      <c r="B65" s="98" t="s">
        <v>625</v>
      </c>
      <c r="C65" s="98" t="s">
        <v>134</v>
      </c>
      <c r="D65" s="99">
        <v>509.1</v>
      </c>
    </row>
    <row r="66" spans="2:20" x14ac:dyDescent="0.55000000000000004">
      <c r="B66" s="98" t="s">
        <v>112</v>
      </c>
      <c r="C66" s="98" t="s">
        <v>126</v>
      </c>
      <c r="D66" s="99">
        <v>506.30000000000007</v>
      </c>
      <c r="R66" s="98" t="s">
        <v>190</v>
      </c>
      <c r="S66" s="98" t="s">
        <v>123</v>
      </c>
      <c r="T66" s="98">
        <v>527</v>
      </c>
    </row>
    <row r="67" spans="2:20" x14ac:dyDescent="0.55000000000000004">
      <c r="B67" s="98" t="s">
        <v>121</v>
      </c>
      <c r="C67" s="98" t="s">
        <v>131</v>
      </c>
      <c r="D67" s="99">
        <v>490.80000000000007</v>
      </c>
      <c r="R67" s="98" t="s">
        <v>583</v>
      </c>
      <c r="S67" s="98" t="s">
        <v>131</v>
      </c>
      <c r="T67" s="98">
        <v>503</v>
      </c>
    </row>
    <row r="68" spans="2:20" x14ac:dyDescent="0.55000000000000004">
      <c r="B68" s="98" t="s">
        <v>120</v>
      </c>
      <c r="C68" s="98" t="s">
        <v>131</v>
      </c>
      <c r="D68" s="99">
        <v>486.5</v>
      </c>
      <c r="R68" s="98" t="s">
        <v>186</v>
      </c>
      <c r="S68" s="98" t="s">
        <v>123</v>
      </c>
      <c r="T68" s="98">
        <v>506</v>
      </c>
    </row>
    <row r="69" spans="2:20" x14ac:dyDescent="0.55000000000000004">
      <c r="B69" s="98" t="s">
        <v>115</v>
      </c>
      <c r="C69" s="98" t="s">
        <v>125</v>
      </c>
      <c r="D69" s="99">
        <v>484.5</v>
      </c>
      <c r="R69" s="98" t="s">
        <v>166</v>
      </c>
      <c r="S69" s="98" t="s">
        <v>131</v>
      </c>
      <c r="T69" s="98">
        <v>509</v>
      </c>
    </row>
    <row r="70" spans="2:20" x14ac:dyDescent="0.55000000000000004">
      <c r="B70" s="98" t="s">
        <v>113</v>
      </c>
      <c r="C70" s="98" t="s">
        <v>132</v>
      </c>
      <c r="D70" s="99">
        <v>211</v>
      </c>
      <c r="R70" s="98" t="s">
        <v>173</v>
      </c>
      <c r="S70" s="98" t="s">
        <v>132</v>
      </c>
      <c r="T70" s="98">
        <v>503</v>
      </c>
    </row>
    <row r="71" spans="2:20" x14ac:dyDescent="0.55000000000000004">
      <c r="B71" s="98" t="s">
        <v>100</v>
      </c>
      <c r="C71" s="98" t="s">
        <v>124</v>
      </c>
      <c r="D71" s="99" t="s">
        <v>135</v>
      </c>
      <c r="R71" s="98" t="s">
        <v>459</v>
      </c>
      <c r="S71" s="98" t="s">
        <v>132</v>
      </c>
      <c r="T71" s="98">
        <v>514</v>
      </c>
    </row>
    <row r="72" spans="2:20" x14ac:dyDescent="0.55000000000000004">
      <c r="B72" s="98" t="s">
        <v>440</v>
      </c>
      <c r="C72" s="98" t="s">
        <v>128</v>
      </c>
      <c r="D72" s="99" t="s">
        <v>135</v>
      </c>
      <c r="R72" s="98" t="s">
        <v>187</v>
      </c>
      <c r="S72" s="98" t="s">
        <v>124</v>
      </c>
      <c r="T72" s="98">
        <v>499</v>
      </c>
    </row>
    <row r="73" spans="2:20" x14ac:dyDescent="0.55000000000000004">
      <c r="B73" s="98" t="s">
        <v>102</v>
      </c>
      <c r="C73" s="98" t="s">
        <v>131</v>
      </c>
      <c r="D73" s="99" t="s">
        <v>135</v>
      </c>
      <c r="R73" s="98" t="s">
        <v>412</v>
      </c>
      <c r="S73" s="98" t="s">
        <v>123</v>
      </c>
      <c r="T73" s="98">
        <v>524</v>
      </c>
    </row>
    <row r="74" spans="2:20" x14ac:dyDescent="0.55000000000000004">
      <c r="B74" s="98" t="s">
        <v>626</v>
      </c>
      <c r="C74" s="98" t="s">
        <v>591</v>
      </c>
      <c r="D74" s="99" t="s">
        <v>135</v>
      </c>
      <c r="R74" s="98" t="s">
        <v>584</v>
      </c>
      <c r="S74" s="98" t="s">
        <v>131</v>
      </c>
      <c r="T74" s="98">
        <v>491</v>
      </c>
    </row>
    <row r="75" spans="2:20" x14ac:dyDescent="0.55000000000000004">
      <c r="R75" s="98" t="s">
        <v>585</v>
      </c>
      <c r="S75" s="98" t="s">
        <v>131</v>
      </c>
      <c r="T75" s="98">
        <v>491</v>
      </c>
    </row>
    <row r="76" spans="2:20" x14ac:dyDescent="0.55000000000000004">
      <c r="R76" s="98" t="s">
        <v>627</v>
      </c>
      <c r="S76" s="98" t="s">
        <v>131</v>
      </c>
      <c r="T76" s="98">
        <v>490</v>
      </c>
    </row>
    <row r="77" spans="2:20" x14ac:dyDescent="0.55000000000000004">
      <c r="B77" s="98" t="s">
        <v>136</v>
      </c>
      <c r="C77" s="98" t="s">
        <v>123</v>
      </c>
      <c r="D77" s="99">
        <v>620.30000000000007</v>
      </c>
      <c r="R77" s="98" t="s">
        <v>444</v>
      </c>
      <c r="S77" s="98" t="s">
        <v>127</v>
      </c>
      <c r="T77" s="98">
        <v>481</v>
      </c>
    </row>
    <row r="78" spans="2:20" x14ac:dyDescent="0.55000000000000004">
      <c r="B78" s="98" t="s">
        <v>137</v>
      </c>
      <c r="C78" s="98" t="s">
        <v>125</v>
      </c>
      <c r="D78" s="99">
        <v>618.79999999999995</v>
      </c>
      <c r="R78" s="98" t="s">
        <v>152</v>
      </c>
      <c r="S78" s="98" t="s">
        <v>127</v>
      </c>
      <c r="T78" s="98">
        <v>481</v>
      </c>
    </row>
    <row r="79" spans="2:20" x14ac:dyDescent="0.55000000000000004">
      <c r="B79" s="98" t="s">
        <v>143</v>
      </c>
      <c r="C79" s="98" t="s">
        <v>123</v>
      </c>
      <c r="D79" s="99">
        <v>606.70000000000005</v>
      </c>
      <c r="R79" s="98" t="s">
        <v>628</v>
      </c>
      <c r="S79" s="98" t="s">
        <v>126</v>
      </c>
      <c r="T79" s="98">
        <v>478</v>
      </c>
    </row>
    <row r="80" spans="2:20" x14ac:dyDescent="0.55000000000000004">
      <c r="B80" s="98" t="s">
        <v>140</v>
      </c>
      <c r="C80" s="98" t="s">
        <v>124</v>
      </c>
      <c r="D80" s="99">
        <v>612.5</v>
      </c>
      <c r="R80" s="98" t="s">
        <v>587</v>
      </c>
      <c r="S80" s="98" t="s">
        <v>125</v>
      </c>
      <c r="T80" s="98">
        <v>478</v>
      </c>
    </row>
    <row r="81" spans="2:20" x14ac:dyDescent="0.55000000000000004">
      <c r="B81" s="98" t="s">
        <v>414</v>
      </c>
      <c r="C81" s="98" t="s">
        <v>123</v>
      </c>
      <c r="D81" s="99">
        <v>612.4</v>
      </c>
      <c r="R81" s="98" t="s">
        <v>165</v>
      </c>
      <c r="S81" s="98" t="s">
        <v>133</v>
      </c>
      <c r="T81" s="98">
        <v>476</v>
      </c>
    </row>
    <row r="82" spans="2:20" x14ac:dyDescent="0.55000000000000004">
      <c r="B82" s="98" t="s">
        <v>364</v>
      </c>
      <c r="C82" s="98" t="s">
        <v>129</v>
      </c>
      <c r="D82" s="99">
        <v>609</v>
      </c>
      <c r="R82" s="98" t="s">
        <v>629</v>
      </c>
      <c r="S82" s="98" t="s">
        <v>134</v>
      </c>
      <c r="T82" s="98">
        <v>464</v>
      </c>
    </row>
    <row r="83" spans="2:20" x14ac:dyDescent="0.55000000000000004">
      <c r="B83" s="98" t="s">
        <v>148</v>
      </c>
      <c r="C83" s="98" t="s">
        <v>124</v>
      </c>
      <c r="D83" s="99">
        <v>610</v>
      </c>
      <c r="R83" s="98" t="s">
        <v>588</v>
      </c>
      <c r="S83" s="98" t="s">
        <v>128</v>
      </c>
      <c r="T83" s="98">
        <v>464</v>
      </c>
    </row>
    <row r="84" spans="2:20" x14ac:dyDescent="0.55000000000000004">
      <c r="B84" s="98" t="s">
        <v>149</v>
      </c>
      <c r="C84" s="98" t="s">
        <v>127</v>
      </c>
      <c r="D84" s="99">
        <v>608.9</v>
      </c>
      <c r="R84" s="98" t="s">
        <v>401</v>
      </c>
      <c r="S84" s="98" t="s">
        <v>132</v>
      </c>
      <c r="T84" s="98">
        <v>460</v>
      </c>
    </row>
    <row r="85" spans="2:20" x14ac:dyDescent="0.55000000000000004">
      <c r="B85" s="98" t="s">
        <v>142</v>
      </c>
      <c r="C85" s="98" t="s">
        <v>123</v>
      </c>
      <c r="D85" s="99">
        <v>605.50000000000011</v>
      </c>
      <c r="R85" s="98" t="s">
        <v>456</v>
      </c>
      <c r="S85" s="98" t="s">
        <v>126</v>
      </c>
      <c r="T85" s="98">
        <v>458</v>
      </c>
    </row>
    <row r="86" spans="2:20" x14ac:dyDescent="0.55000000000000004">
      <c r="B86" s="98" t="s">
        <v>153</v>
      </c>
      <c r="C86" s="98" t="s">
        <v>125</v>
      </c>
      <c r="D86" s="99">
        <v>603</v>
      </c>
      <c r="R86" s="98" t="s">
        <v>414</v>
      </c>
      <c r="S86" s="98" t="s">
        <v>123</v>
      </c>
      <c r="T86" s="98">
        <v>457</v>
      </c>
    </row>
    <row r="87" spans="2:20" x14ac:dyDescent="0.55000000000000004">
      <c r="B87" s="98" t="s">
        <v>139</v>
      </c>
      <c r="C87" s="98" t="s">
        <v>125</v>
      </c>
      <c r="D87" s="99">
        <v>601.79999999999995</v>
      </c>
      <c r="R87" s="98" t="s">
        <v>630</v>
      </c>
      <c r="S87" s="98" t="s">
        <v>131</v>
      </c>
      <c r="T87" s="98">
        <v>455</v>
      </c>
    </row>
    <row r="88" spans="2:20" x14ac:dyDescent="0.55000000000000004">
      <c r="B88" s="98" t="s">
        <v>145</v>
      </c>
      <c r="C88" s="98" t="s">
        <v>124</v>
      </c>
      <c r="D88" s="99">
        <v>601.09999999999991</v>
      </c>
      <c r="R88" s="98" t="s">
        <v>631</v>
      </c>
      <c r="S88" s="98" t="s">
        <v>127</v>
      </c>
      <c r="T88" s="98">
        <v>453</v>
      </c>
    </row>
    <row r="89" spans="2:20" x14ac:dyDescent="0.55000000000000004">
      <c r="B89" s="98" t="s">
        <v>141</v>
      </c>
      <c r="C89" s="98" t="s">
        <v>123</v>
      </c>
      <c r="D89" s="99">
        <v>601</v>
      </c>
      <c r="R89" s="98" t="s">
        <v>632</v>
      </c>
      <c r="S89" s="98" t="s">
        <v>125</v>
      </c>
      <c r="T89" s="98">
        <v>448</v>
      </c>
    </row>
    <row r="90" spans="2:20" x14ac:dyDescent="0.55000000000000004">
      <c r="B90" s="98" t="s">
        <v>146</v>
      </c>
      <c r="C90" s="98" t="s">
        <v>123</v>
      </c>
      <c r="D90" s="99">
        <v>600.6</v>
      </c>
      <c r="R90" s="98" t="s">
        <v>158</v>
      </c>
      <c r="S90" s="98" t="s">
        <v>131</v>
      </c>
      <c r="T90" s="98">
        <v>445</v>
      </c>
    </row>
    <row r="91" spans="2:20" x14ac:dyDescent="0.55000000000000004">
      <c r="B91" s="98" t="s">
        <v>161</v>
      </c>
      <c r="C91" s="98" t="s">
        <v>128</v>
      </c>
      <c r="D91" s="99">
        <v>597.5</v>
      </c>
      <c r="R91" s="98" t="s">
        <v>633</v>
      </c>
      <c r="S91" s="98" t="s">
        <v>125</v>
      </c>
      <c r="T91" s="98">
        <v>442</v>
      </c>
    </row>
    <row r="92" spans="2:20" x14ac:dyDescent="0.55000000000000004">
      <c r="B92" s="98" t="s">
        <v>150</v>
      </c>
      <c r="C92" s="98" t="s">
        <v>124</v>
      </c>
      <c r="D92" s="99">
        <v>596.9</v>
      </c>
      <c r="R92" s="98" t="s">
        <v>163</v>
      </c>
      <c r="S92" s="98" t="s">
        <v>127</v>
      </c>
      <c r="T92" s="98">
        <v>437</v>
      </c>
    </row>
    <row r="93" spans="2:20" x14ac:dyDescent="0.55000000000000004">
      <c r="B93" s="98" t="s">
        <v>634</v>
      </c>
      <c r="C93" s="98" t="s">
        <v>129</v>
      </c>
      <c r="D93" s="99">
        <v>596.80000000000007</v>
      </c>
      <c r="R93" s="98" t="s">
        <v>635</v>
      </c>
      <c r="S93" s="98" t="s">
        <v>133</v>
      </c>
      <c r="T93" s="98">
        <v>436</v>
      </c>
    </row>
    <row r="94" spans="2:20" x14ac:dyDescent="0.55000000000000004">
      <c r="B94" s="98" t="s">
        <v>147</v>
      </c>
      <c r="C94" s="98" t="s">
        <v>125</v>
      </c>
      <c r="D94" s="99">
        <v>596.29999999999995</v>
      </c>
      <c r="R94" s="98" t="s">
        <v>636</v>
      </c>
      <c r="S94" s="98" t="s">
        <v>131</v>
      </c>
      <c r="T94" s="98">
        <v>431</v>
      </c>
    </row>
    <row r="95" spans="2:20" x14ac:dyDescent="0.55000000000000004">
      <c r="B95" s="98" t="s">
        <v>152</v>
      </c>
      <c r="C95" s="98" t="s">
        <v>127</v>
      </c>
      <c r="D95" s="99">
        <v>595.29999999999995</v>
      </c>
      <c r="R95" s="98" t="s">
        <v>637</v>
      </c>
      <c r="S95" s="98" t="s">
        <v>134</v>
      </c>
      <c r="T95" s="98">
        <v>416</v>
      </c>
    </row>
    <row r="96" spans="2:20" x14ac:dyDescent="0.55000000000000004">
      <c r="B96" s="98" t="s">
        <v>177</v>
      </c>
      <c r="C96" s="98" t="s">
        <v>178</v>
      </c>
      <c r="D96" s="99">
        <v>591.70000000000005</v>
      </c>
      <c r="R96" s="98" t="s">
        <v>400</v>
      </c>
      <c r="S96" s="98" t="s">
        <v>132</v>
      </c>
      <c r="T96" s="98">
        <v>414</v>
      </c>
    </row>
    <row r="97" spans="2:20" x14ac:dyDescent="0.55000000000000004">
      <c r="B97" s="98" t="s">
        <v>144</v>
      </c>
      <c r="C97" s="98" t="s">
        <v>124</v>
      </c>
      <c r="D97" s="99">
        <v>589.5</v>
      </c>
      <c r="R97" s="98" t="s">
        <v>638</v>
      </c>
      <c r="S97" s="98" t="s">
        <v>124</v>
      </c>
      <c r="T97" s="98">
        <v>414</v>
      </c>
    </row>
    <row r="98" spans="2:20" x14ac:dyDescent="0.55000000000000004">
      <c r="B98" s="98" t="s">
        <v>151</v>
      </c>
      <c r="C98" s="98" t="s">
        <v>124</v>
      </c>
      <c r="D98" s="99">
        <v>589.09999999999991</v>
      </c>
      <c r="R98" s="98" t="s">
        <v>639</v>
      </c>
      <c r="S98" s="98" t="s">
        <v>134</v>
      </c>
      <c r="T98" s="98">
        <v>408</v>
      </c>
    </row>
    <row r="99" spans="2:20" x14ac:dyDescent="0.55000000000000004">
      <c r="B99" s="98" t="s">
        <v>162</v>
      </c>
      <c r="C99" s="98" t="s">
        <v>127</v>
      </c>
      <c r="D99" s="99">
        <v>588.4</v>
      </c>
      <c r="R99" s="98" t="s">
        <v>460</v>
      </c>
      <c r="S99" s="98" t="s">
        <v>132</v>
      </c>
      <c r="T99" s="98">
        <v>405</v>
      </c>
    </row>
    <row r="100" spans="2:20" x14ac:dyDescent="0.55000000000000004">
      <c r="B100" s="98" t="s">
        <v>157</v>
      </c>
      <c r="C100" s="98" t="s">
        <v>133</v>
      </c>
      <c r="D100" s="99">
        <v>588.4</v>
      </c>
      <c r="R100" s="98" t="s">
        <v>162</v>
      </c>
      <c r="S100" s="98" t="s">
        <v>127</v>
      </c>
      <c r="T100" s="98">
        <v>400</v>
      </c>
    </row>
    <row r="101" spans="2:20" x14ac:dyDescent="0.55000000000000004">
      <c r="B101" s="98" t="s">
        <v>155</v>
      </c>
      <c r="C101" s="98" t="s">
        <v>127</v>
      </c>
      <c r="D101" s="99">
        <v>588.20000000000005</v>
      </c>
      <c r="R101" s="98" t="s">
        <v>640</v>
      </c>
      <c r="S101" s="98" t="s">
        <v>125</v>
      </c>
      <c r="T101" s="98">
        <v>399</v>
      </c>
    </row>
    <row r="102" spans="2:20" x14ac:dyDescent="0.55000000000000004">
      <c r="B102" s="98" t="s">
        <v>453</v>
      </c>
      <c r="C102" s="98" t="s">
        <v>124</v>
      </c>
      <c r="D102" s="99">
        <v>587.6</v>
      </c>
      <c r="R102" s="98" t="s">
        <v>641</v>
      </c>
      <c r="S102" s="98" t="s">
        <v>126</v>
      </c>
      <c r="T102" s="98">
        <v>386</v>
      </c>
    </row>
    <row r="103" spans="2:20" x14ac:dyDescent="0.55000000000000004">
      <c r="B103" s="98" t="s">
        <v>168</v>
      </c>
      <c r="C103" s="98" t="s">
        <v>127</v>
      </c>
      <c r="D103" s="99">
        <v>585.29999999999995</v>
      </c>
      <c r="R103" s="98" t="s">
        <v>642</v>
      </c>
      <c r="S103" s="98" t="s">
        <v>124</v>
      </c>
      <c r="T103" s="98">
        <v>378</v>
      </c>
    </row>
    <row r="104" spans="2:20" x14ac:dyDescent="0.55000000000000004">
      <c r="B104" s="98" t="s">
        <v>160</v>
      </c>
      <c r="C104" s="98" t="s">
        <v>132</v>
      </c>
      <c r="D104" s="99">
        <v>584.79999999999995</v>
      </c>
      <c r="R104" s="98" t="s">
        <v>416</v>
      </c>
      <c r="S104" s="98" t="s">
        <v>123</v>
      </c>
      <c r="T104" s="98">
        <v>368</v>
      </c>
    </row>
    <row r="105" spans="2:20" x14ac:dyDescent="0.55000000000000004">
      <c r="B105" s="98" t="s">
        <v>180</v>
      </c>
      <c r="C105" s="98" t="s">
        <v>133</v>
      </c>
      <c r="D105" s="99">
        <v>583.5</v>
      </c>
      <c r="R105" s="98" t="s">
        <v>457</v>
      </c>
      <c r="S105" s="98" t="s">
        <v>126</v>
      </c>
      <c r="T105" s="98">
        <v>338</v>
      </c>
    </row>
    <row r="106" spans="2:20" x14ac:dyDescent="0.55000000000000004">
      <c r="B106" s="98" t="s">
        <v>443</v>
      </c>
      <c r="C106" s="98" t="s">
        <v>127</v>
      </c>
      <c r="D106" s="99">
        <v>582.19999999999993</v>
      </c>
      <c r="R106" s="98" t="s">
        <v>643</v>
      </c>
      <c r="S106" s="98" t="s">
        <v>131</v>
      </c>
      <c r="T106" s="98" t="s">
        <v>135</v>
      </c>
    </row>
    <row r="107" spans="2:20" x14ac:dyDescent="0.55000000000000004">
      <c r="B107" s="98" t="s">
        <v>644</v>
      </c>
      <c r="C107" s="98" t="s">
        <v>645</v>
      </c>
      <c r="D107" s="99">
        <v>581.09999999999991</v>
      </c>
    </row>
    <row r="108" spans="2:20" x14ac:dyDescent="0.55000000000000004">
      <c r="B108" s="98" t="s">
        <v>156</v>
      </c>
      <c r="C108" s="98" t="s">
        <v>124</v>
      </c>
      <c r="D108" s="99">
        <v>579.70000000000005</v>
      </c>
    </row>
    <row r="109" spans="2:20" x14ac:dyDescent="0.55000000000000004">
      <c r="B109" s="98" t="s">
        <v>441</v>
      </c>
      <c r="C109" s="98" t="s">
        <v>124</v>
      </c>
      <c r="D109" s="99">
        <v>578.1</v>
      </c>
    </row>
    <row r="110" spans="2:20" x14ac:dyDescent="0.55000000000000004">
      <c r="B110" s="98" t="s">
        <v>163</v>
      </c>
      <c r="C110" s="98" t="s">
        <v>127</v>
      </c>
      <c r="D110" s="99">
        <v>576.79999999999995</v>
      </c>
    </row>
    <row r="111" spans="2:20" x14ac:dyDescent="0.55000000000000004">
      <c r="B111" s="98" t="s">
        <v>158</v>
      </c>
      <c r="C111" s="98" t="s">
        <v>131</v>
      </c>
      <c r="D111" s="99">
        <v>575.9</v>
      </c>
    </row>
    <row r="112" spans="2:20" x14ac:dyDescent="0.55000000000000004">
      <c r="B112" s="98" t="s">
        <v>166</v>
      </c>
      <c r="C112" s="98" t="s">
        <v>131</v>
      </c>
      <c r="D112" s="99">
        <v>571.40000000000009</v>
      </c>
    </row>
    <row r="113" spans="2:4" x14ac:dyDescent="0.55000000000000004">
      <c r="B113" s="98" t="s">
        <v>444</v>
      </c>
      <c r="C113" s="98" t="s">
        <v>127</v>
      </c>
      <c r="D113" s="99">
        <v>569.6</v>
      </c>
    </row>
    <row r="114" spans="2:4" x14ac:dyDescent="0.55000000000000004">
      <c r="B114" s="98" t="s">
        <v>167</v>
      </c>
      <c r="C114" s="98" t="s">
        <v>127</v>
      </c>
      <c r="D114" s="99">
        <v>569.5</v>
      </c>
    </row>
    <row r="115" spans="2:4" x14ac:dyDescent="0.55000000000000004">
      <c r="B115" s="98" t="s">
        <v>413</v>
      </c>
      <c r="C115" s="98" t="s">
        <v>123</v>
      </c>
      <c r="D115" s="99">
        <v>567.80000000000007</v>
      </c>
    </row>
    <row r="116" spans="2:4" x14ac:dyDescent="0.55000000000000004">
      <c r="B116" s="98" t="s">
        <v>154</v>
      </c>
      <c r="C116" s="98" t="s">
        <v>123</v>
      </c>
      <c r="D116" s="99">
        <v>567.79999999999995</v>
      </c>
    </row>
    <row r="117" spans="2:4" x14ac:dyDescent="0.55000000000000004">
      <c r="B117" s="98" t="s">
        <v>169</v>
      </c>
      <c r="C117" s="98" t="s">
        <v>133</v>
      </c>
      <c r="D117" s="99">
        <v>567.1</v>
      </c>
    </row>
    <row r="118" spans="2:4" x14ac:dyDescent="0.55000000000000004">
      <c r="B118" s="98" t="s">
        <v>365</v>
      </c>
      <c r="C118" s="98" t="s">
        <v>129</v>
      </c>
      <c r="D118" s="99">
        <v>557.9</v>
      </c>
    </row>
    <row r="119" spans="2:4" x14ac:dyDescent="0.55000000000000004">
      <c r="B119" s="98" t="s">
        <v>587</v>
      </c>
      <c r="C119" s="98" t="s">
        <v>125</v>
      </c>
      <c r="D119" s="99">
        <v>557.6</v>
      </c>
    </row>
    <row r="120" spans="2:4" x14ac:dyDescent="0.55000000000000004">
      <c r="B120" s="98" t="s">
        <v>646</v>
      </c>
      <c r="C120" s="98" t="s">
        <v>647</v>
      </c>
      <c r="D120" s="99">
        <v>553.20000000000005</v>
      </c>
    </row>
    <row r="121" spans="2:4" x14ac:dyDescent="0.55000000000000004">
      <c r="B121" s="98" t="s">
        <v>165</v>
      </c>
      <c r="C121" s="98" t="s">
        <v>133</v>
      </c>
      <c r="D121" s="99">
        <v>553.20000000000005</v>
      </c>
    </row>
    <row r="122" spans="2:4" x14ac:dyDescent="0.55000000000000004">
      <c r="B122" s="98" t="s">
        <v>170</v>
      </c>
      <c r="C122" s="98" t="s">
        <v>133</v>
      </c>
      <c r="D122" s="99">
        <v>548.79999999999995</v>
      </c>
    </row>
    <row r="123" spans="2:4" x14ac:dyDescent="0.55000000000000004">
      <c r="B123" s="98" t="s">
        <v>176</v>
      </c>
      <c r="C123" s="98" t="s">
        <v>128</v>
      </c>
      <c r="D123" s="99">
        <v>548.1</v>
      </c>
    </row>
    <row r="124" spans="2:4" x14ac:dyDescent="0.55000000000000004">
      <c r="B124" s="98" t="s">
        <v>458</v>
      </c>
      <c r="C124" s="98" t="s">
        <v>132</v>
      </c>
      <c r="D124" s="99">
        <v>543.5</v>
      </c>
    </row>
    <row r="125" spans="2:4" x14ac:dyDescent="0.55000000000000004">
      <c r="B125" s="98" t="s">
        <v>164</v>
      </c>
      <c r="C125" s="98" t="s">
        <v>133</v>
      </c>
      <c r="D125" s="99">
        <v>539.30000000000007</v>
      </c>
    </row>
    <row r="126" spans="2:4" x14ac:dyDescent="0.55000000000000004">
      <c r="B126" s="98" t="s">
        <v>399</v>
      </c>
      <c r="C126" s="98" t="s">
        <v>132</v>
      </c>
      <c r="D126" s="99">
        <v>525.4</v>
      </c>
    </row>
    <row r="127" spans="2:4" x14ac:dyDescent="0.55000000000000004">
      <c r="B127" s="98" t="s">
        <v>341</v>
      </c>
      <c r="C127" s="98" t="s">
        <v>126</v>
      </c>
      <c r="D127" s="99">
        <v>523.40000000000009</v>
      </c>
    </row>
    <row r="128" spans="2:4" x14ac:dyDescent="0.55000000000000004">
      <c r="B128" s="98" t="s">
        <v>172</v>
      </c>
      <c r="C128" s="98" t="s">
        <v>127</v>
      </c>
      <c r="D128" s="99">
        <v>522.40000000000009</v>
      </c>
    </row>
    <row r="129" spans="2:4" x14ac:dyDescent="0.55000000000000004">
      <c r="B129" s="98" t="s">
        <v>174</v>
      </c>
      <c r="C129" s="98" t="s">
        <v>128</v>
      </c>
      <c r="D129" s="99">
        <v>483.2</v>
      </c>
    </row>
    <row r="130" spans="2:4" x14ac:dyDescent="0.55000000000000004">
      <c r="B130" s="98" t="s">
        <v>445</v>
      </c>
      <c r="C130" s="98" t="s">
        <v>127</v>
      </c>
      <c r="D130" s="99">
        <v>442.29999999999995</v>
      </c>
    </row>
    <row r="131" spans="2:4" x14ac:dyDescent="0.55000000000000004">
      <c r="B131" s="98" t="s">
        <v>401</v>
      </c>
      <c r="C131" s="98" t="s">
        <v>132</v>
      </c>
      <c r="D131" s="99" t="s">
        <v>135</v>
      </c>
    </row>
    <row r="132" spans="2:4" x14ac:dyDescent="0.55000000000000004">
      <c r="B132" s="98" t="s">
        <v>138</v>
      </c>
      <c r="C132" s="98" t="s">
        <v>125</v>
      </c>
      <c r="D132" s="99" t="s">
        <v>135</v>
      </c>
    </row>
  </sheetData>
  <phoneticPr fontId="2"/>
  <conditionalFormatting sqref="F16">
    <cfRule type="containsText" dxfId="43" priority="2" operator="containsText" text="近畿">
      <formula>NOT(ISERROR(SEARCH("近畿",F16)))</formula>
    </cfRule>
    <cfRule type="containsText" dxfId="42" priority="3" operator="containsText" text="立命館">
      <formula>NOT(ISERROR(SEARCH("立命館",F16)))</formula>
    </cfRule>
    <cfRule type="containsText" dxfId="41" priority="4" operator="containsText" text="同志社">
      <formula>NOT(ISERROR(SEARCH("同志社",F16)))</formula>
    </cfRule>
    <cfRule type="containsText" dxfId="40" priority="5" operator="containsText" text="甲南">
      <formula>NOT(ISERROR(SEARCH("甲南",F16)))</formula>
    </cfRule>
    <cfRule type="containsText" dxfId="39" priority="6" operator="containsText" text="京都大学">
      <formula>NOT(ISERROR(SEARCH("京都大学",F16)))</formula>
    </cfRule>
    <cfRule type="containsText" dxfId="38" priority="7" operator="containsText" text="京都産業">
      <formula>NOT(ISERROR(SEARCH("京都産業",F16)))</formula>
    </cfRule>
    <cfRule type="containsText" dxfId="37" priority="8" operator="containsText" text="関西大学">
      <formula>NOT(ISERROR(SEARCH("関西大学",F16)))</formula>
    </cfRule>
    <cfRule type="containsText" dxfId="36" priority="9" operator="containsText" text="関西学院">
      <formula>NOT(ISERROR(SEARCH("関西学院",F16)))</formula>
    </cfRule>
    <cfRule type="containsText" dxfId="35" priority="10" operator="containsText" text="大阪大学">
      <formula>NOT(ISERROR(SEARCH("大阪大学",F16)))</formula>
    </cfRule>
    <cfRule type="containsText" dxfId="34" priority="11" operator="containsText" text="大阪産業">
      <formula>NOT(ISERROR(SEARCH("大阪産業",F16)))</formula>
    </cfRule>
  </conditionalFormatting>
  <conditionalFormatting sqref="F16">
    <cfRule type="containsText" dxfId="33" priority="1" operator="containsText" text="岡山商科">
      <formula>NOT(ISERROR(SEARCH("岡山商科",F16)))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59EE-E667-4698-B221-CF1C4B23FBBF}">
  <dimension ref="B1:T104"/>
  <sheetViews>
    <sheetView topLeftCell="M1" zoomScale="70" zoomScaleNormal="70" workbookViewId="0">
      <selection activeCell="V14" sqref="V14"/>
    </sheetView>
  </sheetViews>
  <sheetFormatPr defaultRowHeight="18" x14ac:dyDescent="0.55000000000000004"/>
  <cols>
    <col min="2" max="3" width="12.5" customWidth="1"/>
    <col min="4" max="4" width="9" style="22"/>
    <col min="6" max="7" width="12.5" customWidth="1"/>
    <col min="8" max="8" width="9" style="22"/>
    <col min="10" max="11" width="12.5" customWidth="1"/>
    <col min="12" max="12" width="9" style="22"/>
    <col min="14" max="15" width="12.5" customWidth="1"/>
    <col min="16" max="16" width="9" style="22"/>
    <col min="18" max="18" width="12.58203125" customWidth="1"/>
    <col min="19" max="19" width="12.5" customWidth="1"/>
  </cols>
  <sheetData>
    <row r="1" spans="2:20" x14ac:dyDescent="0.55000000000000004">
      <c r="B1" t="s">
        <v>11</v>
      </c>
      <c r="F1" t="s">
        <v>3</v>
      </c>
      <c r="J1" t="s">
        <v>4</v>
      </c>
      <c r="N1" t="s">
        <v>10</v>
      </c>
      <c r="R1" s="8" t="s">
        <v>575</v>
      </c>
    </row>
    <row r="2" spans="2:20" x14ac:dyDescent="0.55000000000000004">
      <c r="B2" s="19"/>
      <c r="C2" s="19"/>
      <c r="D2" s="21"/>
      <c r="F2" s="21"/>
      <c r="G2" s="19"/>
      <c r="H2" s="21"/>
      <c r="J2" s="19"/>
      <c r="K2" s="19"/>
      <c r="L2" s="21"/>
      <c r="N2" s="19"/>
      <c r="O2" s="19"/>
      <c r="P2" s="21"/>
      <c r="R2" s="98"/>
      <c r="S2" s="98"/>
      <c r="T2" s="98"/>
    </row>
    <row r="3" spans="2:20" x14ac:dyDescent="0.55000000000000004">
      <c r="B3" s="19"/>
      <c r="C3" s="19"/>
      <c r="D3" s="21"/>
      <c r="F3" s="19"/>
      <c r="G3" s="19"/>
      <c r="H3" s="21"/>
      <c r="J3" s="19"/>
      <c r="K3" s="19"/>
      <c r="L3" s="21"/>
      <c r="N3" s="19"/>
      <c r="O3" s="19"/>
      <c r="P3" s="21"/>
      <c r="R3" s="98"/>
      <c r="S3" s="98"/>
      <c r="T3" s="98"/>
    </row>
    <row r="4" spans="2:20" x14ac:dyDescent="0.55000000000000004">
      <c r="B4" s="19"/>
      <c r="C4" s="19"/>
      <c r="D4" s="21"/>
      <c r="F4" s="19"/>
      <c r="G4" s="19"/>
      <c r="H4" s="21"/>
      <c r="J4" s="19"/>
      <c r="K4" s="19"/>
      <c r="L4" s="21"/>
      <c r="N4" s="19"/>
      <c r="O4" s="19"/>
      <c r="P4" s="21"/>
      <c r="R4" s="98"/>
      <c r="S4" s="98"/>
      <c r="T4" s="98"/>
    </row>
    <row r="5" spans="2:20" x14ac:dyDescent="0.55000000000000004">
      <c r="B5" s="19"/>
      <c r="C5" s="19"/>
      <c r="D5" s="21"/>
      <c r="F5" s="19"/>
      <c r="G5" s="19"/>
      <c r="H5" s="21"/>
      <c r="J5" s="19"/>
      <c r="K5" s="19"/>
      <c r="L5" s="21"/>
      <c r="N5" s="19"/>
      <c r="O5" s="19"/>
      <c r="P5" s="21"/>
      <c r="R5" s="98"/>
      <c r="S5" s="98"/>
      <c r="T5" s="98"/>
    </row>
    <row r="6" spans="2:20" x14ac:dyDescent="0.55000000000000004">
      <c r="B6" s="19"/>
      <c r="C6" s="19"/>
      <c r="D6" s="21"/>
      <c r="F6" s="19"/>
      <c r="G6" s="19"/>
      <c r="H6" s="21"/>
      <c r="J6" s="19"/>
      <c r="K6" s="19"/>
      <c r="L6" s="21"/>
      <c r="N6" s="19"/>
      <c r="O6" s="19"/>
      <c r="P6" s="21"/>
      <c r="R6" s="98"/>
      <c r="S6" s="98"/>
      <c r="T6" s="98"/>
    </row>
    <row r="7" spans="2:20" x14ac:dyDescent="0.55000000000000004">
      <c r="B7" s="19"/>
      <c r="C7" s="19"/>
      <c r="D7" s="21"/>
      <c r="F7" s="19"/>
      <c r="G7" s="19"/>
      <c r="H7" s="21"/>
      <c r="J7" s="19"/>
      <c r="K7" s="19"/>
      <c r="L7" s="21"/>
      <c r="N7" s="19"/>
      <c r="O7" s="19"/>
      <c r="P7" s="21"/>
      <c r="R7" s="98"/>
      <c r="S7" s="98"/>
      <c r="T7" s="98"/>
    </row>
    <row r="8" spans="2:20" x14ac:dyDescent="0.55000000000000004">
      <c r="B8" s="19"/>
      <c r="C8" s="19"/>
      <c r="D8" s="21"/>
      <c r="F8" s="19"/>
      <c r="G8" s="19"/>
      <c r="H8" s="21"/>
      <c r="J8" s="19"/>
      <c r="K8" s="19"/>
      <c r="L8" s="21"/>
      <c r="N8" s="19"/>
      <c r="O8" s="19"/>
      <c r="P8" s="21"/>
      <c r="R8" s="98"/>
      <c r="S8" s="98"/>
      <c r="T8" s="98"/>
    </row>
    <row r="9" spans="2:20" x14ac:dyDescent="0.55000000000000004">
      <c r="B9" s="19"/>
      <c r="C9" s="19"/>
      <c r="D9" s="21"/>
      <c r="F9" s="19"/>
      <c r="G9" s="19"/>
      <c r="H9" s="21"/>
      <c r="N9" s="19"/>
      <c r="O9" s="19"/>
      <c r="P9" s="21"/>
      <c r="R9" s="98"/>
      <c r="S9" s="98"/>
      <c r="T9" s="98"/>
    </row>
    <row r="10" spans="2:20" x14ac:dyDescent="0.55000000000000004">
      <c r="B10" s="19"/>
      <c r="C10" s="19"/>
      <c r="D10" s="21"/>
      <c r="F10" s="19"/>
      <c r="G10" s="19"/>
      <c r="H10" s="21"/>
      <c r="N10" s="19"/>
      <c r="O10" s="19"/>
      <c r="P10" s="21"/>
      <c r="R10" s="98"/>
      <c r="S10" s="98"/>
      <c r="T10" s="98"/>
    </row>
    <row r="11" spans="2:20" x14ac:dyDescent="0.55000000000000004">
      <c r="B11" s="19"/>
      <c r="C11" s="19"/>
      <c r="D11" s="21"/>
      <c r="J11" s="19"/>
      <c r="K11" s="19"/>
      <c r="L11" s="21"/>
      <c r="N11" s="19"/>
      <c r="O11" s="19"/>
      <c r="P11" s="21"/>
      <c r="R11" s="98"/>
      <c r="S11" s="98"/>
      <c r="T11" s="98"/>
    </row>
    <row r="12" spans="2:20" x14ac:dyDescent="0.55000000000000004">
      <c r="B12" s="19"/>
      <c r="C12" s="19"/>
      <c r="D12" s="21"/>
      <c r="J12" s="19"/>
      <c r="K12" s="19"/>
      <c r="L12" s="21"/>
      <c r="R12" s="98"/>
      <c r="S12" s="98"/>
      <c r="T12" s="98"/>
    </row>
    <row r="13" spans="2:20" x14ac:dyDescent="0.55000000000000004">
      <c r="B13" s="19"/>
      <c r="C13" s="19"/>
      <c r="D13" s="21"/>
      <c r="F13" s="19"/>
      <c r="G13" s="19"/>
      <c r="H13" s="21"/>
      <c r="J13" s="19"/>
      <c r="K13" s="19"/>
      <c r="L13" s="21"/>
      <c r="R13" s="98"/>
      <c r="S13" s="98"/>
      <c r="T13" s="98"/>
    </row>
    <row r="14" spans="2:20" x14ac:dyDescent="0.55000000000000004">
      <c r="B14" s="19"/>
      <c r="C14" s="19"/>
      <c r="D14" s="21"/>
      <c r="F14" s="19"/>
      <c r="G14" s="19"/>
      <c r="H14" s="21"/>
      <c r="J14" s="19"/>
      <c r="K14" s="19"/>
      <c r="L14" s="21"/>
      <c r="N14" s="19"/>
      <c r="O14" s="19"/>
      <c r="P14" s="21"/>
      <c r="R14" s="98"/>
      <c r="S14" s="98"/>
      <c r="T14" s="98"/>
    </row>
    <row r="15" spans="2:20" x14ac:dyDescent="0.55000000000000004">
      <c r="B15" s="19"/>
      <c r="C15" s="19"/>
      <c r="D15" s="21"/>
      <c r="F15" s="19"/>
      <c r="G15" s="19"/>
      <c r="H15" s="21"/>
      <c r="J15" s="19"/>
      <c r="K15" s="19"/>
      <c r="L15" s="21"/>
      <c r="N15" s="19"/>
      <c r="O15" s="19"/>
      <c r="P15" s="21"/>
      <c r="R15" s="98"/>
      <c r="S15" s="98"/>
      <c r="T15" s="98"/>
    </row>
    <row r="16" spans="2:20" x14ac:dyDescent="0.55000000000000004">
      <c r="B16" s="19"/>
      <c r="C16" s="19"/>
      <c r="D16" s="21"/>
      <c r="F16" s="39"/>
      <c r="G16" s="19"/>
      <c r="H16" s="21"/>
      <c r="J16" s="19"/>
      <c r="K16" s="19"/>
      <c r="L16" s="21"/>
      <c r="N16" s="19"/>
      <c r="O16" s="19"/>
      <c r="P16" s="21"/>
      <c r="R16" s="98"/>
      <c r="S16" s="98"/>
      <c r="T16" s="98"/>
    </row>
    <row r="17" spans="2:20" x14ac:dyDescent="0.55000000000000004">
      <c r="B17" s="19"/>
      <c r="C17" s="19"/>
      <c r="D17" s="21"/>
      <c r="F17" s="19"/>
      <c r="G17" s="19"/>
      <c r="H17" s="21"/>
      <c r="N17" s="19"/>
      <c r="O17" s="19"/>
      <c r="P17" s="21"/>
      <c r="R17" s="98"/>
      <c r="S17" s="98"/>
      <c r="T17" s="98"/>
    </row>
    <row r="18" spans="2:20" x14ac:dyDescent="0.55000000000000004">
      <c r="B18" s="19"/>
      <c r="C18" s="19"/>
      <c r="D18" s="21"/>
      <c r="F18" s="19"/>
      <c r="G18" s="19"/>
      <c r="H18" s="21"/>
      <c r="N18" s="19"/>
      <c r="O18" s="19"/>
      <c r="P18" s="21"/>
      <c r="R18" s="98"/>
      <c r="S18" s="98"/>
      <c r="T18" s="98"/>
    </row>
    <row r="19" spans="2:20" x14ac:dyDescent="0.55000000000000004">
      <c r="B19" s="19"/>
      <c r="C19" s="19"/>
      <c r="D19" s="21"/>
      <c r="F19" s="19"/>
      <c r="G19" s="19"/>
      <c r="H19" s="21"/>
      <c r="N19" s="19"/>
      <c r="O19" s="19"/>
      <c r="P19" s="21"/>
      <c r="R19" s="98"/>
      <c r="S19" s="98"/>
      <c r="T19" s="98"/>
    </row>
    <row r="20" spans="2:20" x14ac:dyDescent="0.55000000000000004">
      <c r="B20" s="19"/>
      <c r="C20" s="19"/>
      <c r="D20" s="21"/>
      <c r="F20" s="19"/>
      <c r="G20" s="19"/>
      <c r="H20" s="21"/>
      <c r="N20" s="19"/>
      <c r="O20" s="19"/>
      <c r="P20" s="21"/>
      <c r="R20" s="98"/>
      <c r="S20" s="98"/>
      <c r="T20" s="98"/>
    </row>
    <row r="21" spans="2:20" x14ac:dyDescent="0.55000000000000004">
      <c r="B21" s="19"/>
      <c r="C21" s="19"/>
      <c r="D21" s="21"/>
      <c r="F21" s="19"/>
      <c r="G21" s="19"/>
      <c r="H21" s="21"/>
      <c r="N21" s="19"/>
      <c r="O21" s="19"/>
      <c r="P21" s="21"/>
      <c r="R21" s="98"/>
      <c r="S21" s="98"/>
      <c r="T21" s="98"/>
    </row>
    <row r="22" spans="2:20" x14ac:dyDescent="0.55000000000000004">
      <c r="B22" s="19"/>
      <c r="C22" s="19"/>
      <c r="D22" s="21"/>
      <c r="F22" s="19"/>
      <c r="G22" s="19"/>
      <c r="H22" s="21"/>
      <c r="N22" s="19"/>
      <c r="O22" s="19"/>
      <c r="P22" s="21"/>
      <c r="R22" s="98"/>
      <c r="S22" s="98"/>
      <c r="T22" s="98"/>
    </row>
    <row r="23" spans="2:20" x14ac:dyDescent="0.55000000000000004">
      <c r="B23" s="19"/>
      <c r="C23" s="19"/>
      <c r="D23" s="21"/>
      <c r="F23" s="19"/>
      <c r="G23" s="19"/>
      <c r="H23" s="21"/>
    </row>
    <row r="24" spans="2:20" x14ac:dyDescent="0.55000000000000004">
      <c r="B24" s="19"/>
      <c r="C24" s="19"/>
      <c r="D24" s="21"/>
      <c r="F24" s="19"/>
      <c r="G24" s="19"/>
      <c r="H24" s="21"/>
    </row>
    <row r="25" spans="2:20" x14ac:dyDescent="0.55000000000000004">
      <c r="B25" s="19"/>
      <c r="C25" s="19"/>
      <c r="D25" s="21"/>
    </row>
    <row r="26" spans="2:20" x14ac:dyDescent="0.55000000000000004">
      <c r="B26" s="19"/>
      <c r="C26" s="19"/>
      <c r="D26" s="21"/>
    </row>
    <row r="27" spans="2:20" x14ac:dyDescent="0.55000000000000004">
      <c r="B27" s="19"/>
      <c r="C27" s="19"/>
      <c r="D27" s="21"/>
    </row>
    <row r="28" spans="2:20" x14ac:dyDescent="0.55000000000000004">
      <c r="B28" s="19"/>
      <c r="C28" s="19"/>
      <c r="D28" s="21"/>
    </row>
    <row r="29" spans="2:20" x14ac:dyDescent="0.55000000000000004">
      <c r="B29" s="19"/>
      <c r="C29" s="19"/>
      <c r="D29" s="21"/>
    </row>
    <row r="30" spans="2:20" x14ac:dyDescent="0.55000000000000004">
      <c r="B30" s="19"/>
      <c r="C30" s="19"/>
      <c r="D30" s="21"/>
    </row>
    <row r="31" spans="2:20" x14ac:dyDescent="0.55000000000000004">
      <c r="B31" s="19"/>
      <c r="C31" s="19"/>
      <c r="D31" s="21"/>
    </row>
    <row r="32" spans="2:20" x14ac:dyDescent="0.55000000000000004">
      <c r="B32" s="19"/>
      <c r="C32" s="19"/>
      <c r="D32" s="21"/>
    </row>
    <row r="33" spans="2:4" x14ac:dyDescent="0.55000000000000004">
      <c r="B33" s="19"/>
      <c r="C33" s="19"/>
      <c r="D33" s="21"/>
    </row>
    <row r="34" spans="2:4" x14ac:dyDescent="0.55000000000000004">
      <c r="B34" s="19"/>
      <c r="C34" s="19"/>
      <c r="D34" s="21"/>
    </row>
    <row r="35" spans="2:4" x14ac:dyDescent="0.55000000000000004">
      <c r="B35" s="19"/>
      <c r="C35" s="19"/>
      <c r="D35" s="21"/>
    </row>
    <row r="36" spans="2:4" x14ac:dyDescent="0.55000000000000004">
      <c r="B36" s="19"/>
      <c r="C36" s="19"/>
      <c r="D36" s="21"/>
    </row>
    <row r="37" spans="2:4" x14ac:dyDescent="0.55000000000000004">
      <c r="B37" s="19"/>
      <c r="C37" s="19"/>
      <c r="D37" s="21"/>
    </row>
    <row r="38" spans="2:4" x14ac:dyDescent="0.55000000000000004">
      <c r="B38" s="19"/>
      <c r="C38" s="19"/>
      <c r="D38" s="21"/>
    </row>
    <row r="39" spans="2:4" x14ac:dyDescent="0.55000000000000004">
      <c r="B39" s="19"/>
      <c r="C39" s="19"/>
      <c r="D39" s="21"/>
    </row>
    <row r="40" spans="2:4" x14ac:dyDescent="0.55000000000000004">
      <c r="B40" s="19"/>
      <c r="C40" s="19"/>
      <c r="D40" s="21"/>
    </row>
    <row r="41" spans="2:4" x14ac:dyDescent="0.55000000000000004">
      <c r="B41" s="19"/>
      <c r="C41" s="19"/>
      <c r="D41" s="21"/>
    </row>
    <row r="42" spans="2:4" x14ac:dyDescent="0.55000000000000004">
      <c r="B42" s="19"/>
      <c r="C42" s="19"/>
      <c r="D42" s="21"/>
    </row>
    <row r="43" spans="2:4" x14ac:dyDescent="0.55000000000000004">
      <c r="B43" s="19"/>
      <c r="C43" s="19"/>
      <c r="D43" s="21"/>
    </row>
    <row r="44" spans="2:4" x14ac:dyDescent="0.55000000000000004">
      <c r="B44" s="19"/>
      <c r="C44" s="19"/>
      <c r="D44" s="21"/>
    </row>
    <row r="45" spans="2:4" x14ac:dyDescent="0.55000000000000004">
      <c r="B45" s="19"/>
      <c r="C45" s="19"/>
      <c r="D45" s="21"/>
    </row>
    <row r="46" spans="2:4" x14ac:dyDescent="0.55000000000000004">
      <c r="B46" s="19"/>
      <c r="C46" s="19"/>
      <c r="D46" s="21"/>
    </row>
    <row r="47" spans="2:4" x14ac:dyDescent="0.55000000000000004">
      <c r="B47" s="19"/>
      <c r="C47" s="19"/>
      <c r="D47" s="21"/>
    </row>
    <row r="48" spans="2:4" x14ac:dyDescent="0.55000000000000004">
      <c r="B48" s="19"/>
      <c r="C48" s="19"/>
      <c r="D48" s="21"/>
    </row>
    <row r="49" spans="2:4" x14ac:dyDescent="0.55000000000000004">
      <c r="B49" s="19"/>
      <c r="C49" s="19"/>
      <c r="D49" s="21"/>
    </row>
    <row r="50" spans="2:4" x14ac:dyDescent="0.55000000000000004">
      <c r="B50" s="19"/>
      <c r="C50" s="19"/>
      <c r="D50" s="21"/>
    </row>
    <row r="51" spans="2:4" x14ac:dyDescent="0.55000000000000004">
      <c r="B51" s="19"/>
      <c r="C51" s="19"/>
      <c r="D51" s="21"/>
    </row>
    <row r="52" spans="2:4" x14ac:dyDescent="0.55000000000000004">
      <c r="B52" s="19"/>
      <c r="C52" s="19"/>
      <c r="D52" s="21"/>
    </row>
    <row r="53" spans="2:4" x14ac:dyDescent="0.55000000000000004">
      <c r="B53" s="19"/>
      <c r="C53" s="19"/>
      <c r="D53" s="21"/>
    </row>
    <row r="54" spans="2:4" x14ac:dyDescent="0.55000000000000004">
      <c r="B54" s="19"/>
      <c r="C54" s="19"/>
      <c r="D54" s="21"/>
    </row>
    <row r="55" spans="2:4" x14ac:dyDescent="0.55000000000000004">
      <c r="B55" s="19"/>
      <c r="C55" s="19"/>
      <c r="D55" s="21"/>
    </row>
    <row r="56" spans="2:4" x14ac:dyDescent="0.55000000000000004">
      <c r="B56" s="19"/>
      <c r="C56" s="19"/>
      <c r="D56" s="21"/>
    </row>
    <row r="57" spans="2:4" x14ac:dyDescent="0.55000000000000004">
      <c r="B57" s="19"/>
      <c r="C57" s="19"/>
      <c r="D57" s="21"/>
    </row>
    <row r="58" spans="2:4" x14ac:dyDescent="0.55000000000000004">
      <c r="B58" s="19"/>
      <c r="C58" s="19"/>
      <c r="D58" s="21"/>
    </row>
    <row r="59" spans="2:4" x14ac:dyDescent="0.55000000000000004">
      <c r="B59" s="19"/>
      <c r="C59" s="19"/>
      <c r="D59" s="21"/>
    </row>
    <row r="60" spans="2:4" x14ac:dyDescent="0.55000000000000004">
      <c r="B60" s="19"/>
      <c r="C60" s="19"/>
      <c r="D60" s="21"/>
    </row>
    <row r="61" spans="2:4" x14ac:dyDescent="0.55000000000000004">
      <c r="B61" s="19"/>
      <c r="C61" s="19"/>
      <c r="D61" s="21"/>
    </row>
    <row r="64" spans="2:4" x14ac:dyDescent="0.55000000000000004">
      <c r="B64" s="19"/>
      <c r="C64" s="19"/>
      <c r="D64" s="21"/>
    </row>
    <row r="65" spans="2:4" x14ac:dyDescent="0.55000000000000004">
      <c r="B65" s="19"/>
      <c r="C65" s="19"/>
      <c r="D65" s="21"/>
    </row>
    <row r="66" spans="2:4" x14ac:dyDescent="0.55000000000000004">
      <c r="B66" s="19"/>
      <c r="C66" s="19"/>
      <c r="D66" s="21"/>
    </row>
    <row r="67" spans="2:4" x14ac:dyDescent="0.55000000000000004">
      <c r="B67" s="19"/>
      <c r="C67" s="19"/>
      <c r="D67" s="21"/>
    </row>
    <row r="68" spans="2:4" x14ac:dyDescent="0.55000000000000004">
      <c r="B68" s="19"/>
      <c r="C68" s="19"/>
      <c r="D68" s="21"/>
    </row>
    <row r="69" spans="2:4" x14ac:dyDescent="0.55000000000000004">
      <c r="B69" s="19"/>
      <c r="C69" s="19"/>
      <c r="D69" s="21"/>
    </row>
    <row r="70" spans="2:4" x14ac:dyDescent="0.55000000000000004">
      <c r="B70" s="19"/>
      <c r="C70" s="19"/>
      <c r="D70" s="21"/>
    </row>
    <row r="71" spans="2:4" x14ac:dyDescent="0.55000000000000004">
      <c r="B71" s="19"/>
      <c r="C71" s="19"/>
      <c r="D71" s="21"/>
    </row>
    <row r="72" spans="2:4" x14ac:dyDescent="0.55000000000000004">
      <c r="B72" s="19"/>
      <c r="C72" s="19"/>
      <c r="D72" s="21"/>
    </row>
    <row r="73" spans="2:4" x14ac:dyDescent="0.55000000000000004">
      <c r="B73" s="19"/>
      <c r="C73" s="19"/>
      <c r="D73" s="21"/>
    </row>
    <row r="74" spans="2:4" x14ac:dyDescent="0.55000000000000004">
      <c r="B74" s="19"/>
      <c r="C74" s="19"/>
      <c r="D74" s="21"/>
    </row>
    <row r="75" spans="2:4" x14ac:dyDescent="0.55000000000000004">
      <c r="B75" s="19"/>
      <c r="C75" s="19"/>
      <c r="D75" s="21"/>
    </row>
    <row r="76" spans="2:4" x14ac:dyDescent="0.55000000000000004">
      <c r="B76" s="19"/>
      <c r="C76" s="19"/>
      <c r="D76" s="21"/>
    </row>
    <row r="77" spans="2:4" x14ac:dyDescent="0.55000000000000004">
      <c r="B77" s="19"/>
      <c r="C77" s="19"/>
      <c r="D77" s="21"/>
    </row>
    <row r="78" spans="2:4" x14ac:dyDescent="0.55000000000000004">
      <c r="B78" s="19"/>
      <c r="C78" s="19"/>
      <c r="D78" s="21"/>
    </row>
    <row r="79" spans="2:4" x14ac:dyDescent="0.55000000000000004">
      <c r="B79" s="19"/>
      <c r="C79" s="19"/>
      <c r="D79" s="21"/>
    </row>
    <row r="80" spans="2:4" x14ac:dyDescent="0.55000000000000004">
      <c r="B80" s="19"/>
      <c r="C80" s="19"/>
      <c r="D80" s="21"/>
    </row>
    <row r="81" spans="2:4" x14ac:dyDescent="0.55000000000000004">
      <c r="B81" s="19"/>
      <c r="C81" s="19"/>
      <c r="D81" s="21"/>
    </row>
    <row r="82" spans="2:4" x14ac:dyDescent="0.55000000000000004">
      <c r="B82" s="19"/>
      <c r="C82" s="19"/>
      <c r="D82" s="21"/>
    </row>
    <row r="83" spans="2:4" x14ac:dyDescent="0.55000000000000004">
      <c r="B83" s="19"/>
      <c r="C83" s="19"/>
      <c r="D83" s="21"/>
    </row>
    <row r="84" spans="2:4" x14ac:dyDescent="0.55000000000000004">
      <c r="B84" s="19"/>
      <c r="C84" s="19"/>
      <c r="D84" s="21"/>
    </row>
    <row r="85" spans="2:4" x14ac:dyDescent="0.55000000000000004">
      <c r="B85" s="19"/>
      <c r="C85" s="19"/>
      <c r="D85" s="21"/>
    </row>
    <row r="86" spans="2:4" x14ac:dyDescent="0.55000000000000004">
      <c r="B86" s="19"/>
      <c r="C86" s="19"/>
      <c r="D86" s="21"/>
    </row>
    <row r="87" spans="2:4" x14ac:dyDescent="0.55000000000000004">
      <c r="B87" s="19"/>
      <c r="C87" s="19"/>
      <c r="D87" s="21"/>
    </row>
    <row r="88" spans="2:4" x14ac:dyDescent="0.55000000000000004">
      <c r="B88" s="19"/>
      <c r="C88" s="19"/>
      <c r="D88" s="21"/>
    </row>
    <row r="89" spans="2:4" x14ac:dyDescent="0.55000000000000004">
      <c r="B89" s="19"/>
      <c r="C89" s="19"/>
      <c r="D89" s="21"/>
    </row>
    <row r="90" spans="2:4" x14ac:dyDescent="0.55000000000000004">
      <c r="B90" s="19"/>
      <c r="C90" s="19"/>
      <c r="D90" s="21"/>
    </row>
    <row r="91" spans="2:4" x14ac:dyDescent="0.55000000000000004">
      <c r="B91" s="19"/>
      <c r="C91" s="19"/>
      <c r="D91" s="21"/>
    </row>
    <row r="92" spans="2:4" x14ac:dyDescent="0.55000000000000004">
      <c r="B92" s="19"/>
      <c r="C92" s="19"/>
      <c r="D92" s="21"/>
    </row>
    <row r="93" spans="2:4" x14ac:dyDescent="0.55000000000000004">
      <c r="B93" s="19"/>
      <c r="C93" s="19"/>
      <c r="D93" s="21"/>
    </row>
    <row r="94" spans="2:4" x14ac:dyDescent="0.55000000000000004">
      <c r="B94" s="19"/>
      <c r="C94" s="19"/>
      <c r="D94" s="21"/>
    </row>
    <row r="95" spans="2:4" x14ac:dyDescent="0.55000000000000004">
      <c r="B95" s="19"/>
      <c r="C95" s="19"/>
      <c r="D95" s="21"/>
    </row>
    <row r="96" spans="2:4" x14ac:dyDescent="0.55000000000000004">
      <c r="B96" s="19"/>
      <c r="C96" s="19"/>
      <c r="D96" s="21"/>
    </row>
    <row r="97" spans="2:4" x14ac:dyDescent="0.55000000000000004">
      <c r="B97" s="19"/>
      <c r="C97" s="19"/>
      <c r="D97" s="21"/>
    </row>
    <row r="98" spans="2:4" x14ac:dyDescent="0.55000000000000004">
      <c r="B98" s="19"/>
      <c r="C98" s="19"/>
      <c r="D98" s="21"/>
    </row>
    <row r="99" spans="2:4" x14ac:dyDescent="0.55000000000000004">
      <c r="B99" s="19"/>
      <c r="C99" s="19"/>
      <c r="D99" s="21"/>
    </row>
    <row r="100" spans="2:4" x14ac:dyDescent="0.55000000000000004">
      <c r="B100" s="19"/>
      <c r="C100" s="19"/>
      <c r="D100" s="21"/>
    </row>
    <row r="101" spans="2:4" x14ac:dyDescent="0.55000000000000004">
      <c r="B101" s="19"/>
      <c r="C101" s="19"/>
      <c r="D101" s="21"/>
    </row>
    <row r="102" spans="2:4" x14ac:dyDescent="0.55000000000000004">
      <c r="B102" s="19"/>
      <c r="C102" s="19"/>
      <c r="D102" s="21"/>
    </row>
    <row r="103" spans="2:4" x14ac:dyDescent="0.55000000000000004">
      <c r="B103" s="19"/>
      <c r="C103" s="19"/>
      <c r="D103" s="21"/>
    </row>
    <row r="104" spans="2:4" x14ac:dyDescent="0.55000000000000004">
      <c r="B104" s="19"/>
      <c r="C104" s="19"/>
      <c r="D104" s="21"/>
    </row>
  </sheetData>
  <phoneticPr fontId="2"/>
  <conditionalFormatting sqref="F16">
    <cfRule type="containsText" dxfId="32" priority="2" operator="containsText" text="近畿">
      <formula>NOT(ISERROR(SEARCH("近畿",F16)))</formula>
    </cfRule>
    <cfRule type="containsText" dxfId="31" priority="3" operator="containsText" text="立命館">
      <formula>NOT(ISERROR(SEARCH("立命館",F16)))</formula>
    </cfRule>
    <cfRule type="containsText" dxfId="30" priority="4" operator="containsText" text="同志社">
      <formula>NOT(ISERROR(SEARCH("同志社",F16)))</formula>
    </cfRule>
    <cfRule type="containsText" dxfId="29" priority="5" operator="containsText" text="甲南">
      <formula>NOT(ISERROR(SEARCH("甲南",F16)))</formula>
    </cfRule>
    <cfRule type="containsText" dxfId="28" priority="6" operator="containsText" text="京都大学">
      <formula>NOT(ISERROR(SEARCH("京都大学",F16)))</formula>
    </cfRule>
    <cfRule type="containsText" dxfId="27" priority="7" operator="containsText" text="京都産業">
      <formula>NOT(ISERROR(SEARCH("京都産業",F16)))</formula>
    </cfRule>
    <cfRule type="containsText" dxfId="26" priority="8" operator="containsText" text="関西大学">
      <formula>NOT(ISERROR(SEARCH("関西大学",F16)))</formula>
    </cfRule>
    <cfRule type="containsText" dxfId="25" priority="9" operator="containsText" text="関西学院">
      <formula>NOT(ISERROR(SEARCH("関西学院",F16)))</formula>
    </cfRule>
    <cfRule type="containsText" dxfId="24" priority="10" operator="containsText" text="大阪大学">
      <formula>NOT(ISERROR(SEARCH("大阪大学",F16)))</formula>
    </cfRule>
    <cfRule type="containsText" dxfId="23" priority="11" operator="containsText" text="大阪産業">
      <formula>NOT(ISERROR(SEARCH("大阪産業",F16)))</formula>
    </cfRule>
  </conditionalFormatting>
  <conditionalFormatting sqref="F16">
    <cfRule type="containsText" dxfId="22" priority="1" operator="containsText" text="岡山商科">
      <formula>NOT(ISERROR(SEARCH("岡山商科",F16)))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3E92F-BED6-4FEA-9836-1AC3F82D5F21}">
  <dimension ref="B1:T104"/>
  <sheetViews>
    <sheetView topLeftCell="F4" zoomScale="55" zoomScaleNormal="55" workbookViewId="0">
      <selection activeCell="W9" sqref="W9"/>
    </sheetView>
  </sheetViews>
  <sheetFormatPr defaultRowHeight="18" x14ac:dyDescent="0.55000000000000004"/>
  <cols>
    <col min="2" max="3" width="12.5" customWidth="1"/>
    <col min="4" max="4" width="8.6640625" style="22"/>
    <col min="6" max="7" width="12.5" customWidth="1"/>
    <col min="8" max="8" width="8.6640625" style="22"/>
    <col min="10" max="11" width="12.5" customWidth="1"/>
    <col min="12" max="12" width="8.6640625" style="22"/>
    <col min="14" max="15" width="12.5" customWidth="1"/>
    <col min="16" max="16" width="8.6640625" style="22"/>
    <col min="18" max="19" width="12.4140625" customWidth="1"/>
  </cols>
  <sheetData>
    <row r="1" spans="2:20" x14ac:dyDescent="0.55000000000000004">
      <c r="B1" t="s">
        <v>11</v>
      </c>
      <c r="F1" t="s">
        <v>3</v>
      </c>
      <c r="J1" t="s">
        <v>4</v>
      </c>
      <c r="N1" t="s">
        <v>10</v>
      </c>
      <c r="R1" s="8" t="s">
        <v>575</v>
      </c>
    </row>
    <row r="2" spans="2:20" x14ac:dyDescent="0.55000000000000004">
      <c r="B2" s="19"/>
      <c r="C2" s="19"/>
      <c r="D2" s="21"/>
      <c r="F2" s="21"/>
      <c r="G2" s="19"/>
      <c r="H2" s="21"/>
      <c r="J2" s="19"/>
      <c r="K2" s="19"/>
      <c r="L2" s="21"/>
      <c r="N2" s="19"/>
      <c r="O2" s="19"/>
      <c r="P2" s="21"/>
      <c r="R2" s="98"/>
      <c r="S2" s="98"/>
      <c r="T2" s="98"/>
    </row>
    <row r="3" spans="2:20" x14ac:dyDescent="0.55000000000000004">
      <c r="B3" s="19"/>
      <c r="C3" s="19"/>
      <c r="D3" s="21"/>
      <c r="F3" s="19"/>
      <c r="G3" s="19"/>
      <c r="H3" s="21"/>
      <c r="J3" s="19"/>
      <c r="K3" s="19"/>
      <c r="L3" s="21"/>
      <c r="N3" s="19"/>
      <c r="O3" s="19"/>
      <c r="P3" s="21"/>
      <c r="R3" s="98"/>
      <c r="S3" s="98"/>
      <c r="T3" s="98"/>
    </row>
    <row r="4" spans="2:20" x14ac:dyDescent="0.55000000000000004">
      <c r="B4" s="19"/>
      <c r="C4" s="19"/>
      <c r="D4" s="21"/>
      <c r="F4" s="19"/>
      <c r="G4" s="19"/>
      <c r="H4" s="21"/>
      <c r="J4" s="19"/>
      <c r="K4" s="19"/>
      <c r="L4" s="21"/>
      <c r="N4" s="19"/>
      <c r="O4" s="19"/>
      <c r="P4" s="21"/>
      <c r="R4" s="98"/>
      <c r="S4" s="98"/>
      <c r="T4" s="98"/>
    </row>
    <row r="5" spans="2:20" x14ac:dyDescent="0.55000000000000004">
      <c r="B5" s="19"/>
      <c r="C5" s="19"/>
      <c r="D5" s="21"/>
      <c r="F5" s="19"/>
      <c r="G5" s="19"/>
      <c r="H5" s="21"/>
      <c r="J5" s="19"/>
      <c r="K5" s="19"/>
      <c r="L5" s="21"/>
      <c r="N5" s="19"/>
      <c r="O5" s="19"/>
      <c r="P5" s="21"/>
      <c r="R5" s="98"/>
      <c r="S5" s="98"/>
      <c r="T5" s="98"/>
    </row>
    <row r="6" spans="2:20" x14ac:dyDescent="0.55000000000000004">
      <c r="B6" s="19"/>
      <c r="C6" s="19"/>
      <c r="D6" s="21"/>
      <c r="F6" s="19"/>
      <c r="G6" s="19"/>
      <c r="H6" s="21"/>
      <c r="J6" s="19"/>
      <c r="K6" s="19"/>
      <c r="L6" s="21"/>
      <c r="N6" s="19"/>
      <c r="O6" s="19"/>
      <c r="P6" s="21"/>
      <c r="R6" s="98"/>
      <c r="S6" s="98"/>
      <c r="T6" s="98"/>
    </row>
    <row r="7" spans="2:20" x14ac:dyDescent="0.55000000000000004">
      <c r="B7" s="19"/>
      <c r="C7" s="19"/>
      <c r="D7" s="21"/>
      <c r="F7" s="19"/>
      <c r="G7" s="19"/>
      <c r="H7" s="21"/>
      <c r="J7" s="19"/>
      <c r="K7" s="19"/>
      <c r="L7" s="21"/>
      <c r="N7" s="19"/>
      <c r="O7" s="19"/>
      <c r="P7" s="21"/>
      <c r="R7" s="98"/>
      <c r="S7" s="98"/>
      <c r="T7" s="98"/>
    </row>
    <row r="8" spans="2:20" x14ac:dyDescent="0.55000000000000004">
      <c r="B8" s="19"/>
      <c r="C8" s="19"/>
      <c r="D8" s="21"/>
      <c r="F8" s="19"/>
      <c r="G8" s="19"/>
      <c r="H8" s="21"/>
      <c r="J8" s="19"/>
      <c r="K8" s="19"/>
      <c r="L8" s="21"/>
      <c r="N8" s="19"/>
      <c r="O8" s="19"/>
      <c r="P8" s="21"/>
      <c r="R8" s="98"/>
      <c r="S8" s="98"/>
      <c r="T8" s="98"/>
    </row>
    <row r="9" spans="2:20" x14ac:dyDescent="0.55000000000000004">
      <c r="B9" s="19"/>
      <c r="C9" s="19"/>
      <c r="D9" s="21"/>
      <c r="F9" s="19"/>
      <c r="G9" s="19"/>
      <c r="H9" s="21"/>
      <c r="N9" s="19"/>
      <c r="O9" s="19"/>
      <c r="P9" s="21"/>
      <c r="R9" s="98"/>
      <c r="S9" s="98"/>
      <c r="T9" s="98"/>
    </row>
    <row r="10" spans="2:20" x14ac:dyDescent="0.55000000000000004">
      <c r="B10" s="19"/>
      <c r="C10" s="19"/>
      <c r="D10" s="21"/>
      <c r="F10" s="19"/>
      <c r="G10" s="19"/>
      <c r="H10" s="21"/>
      <c r="N10" s="19"/>
      <c r="O10" s="19"/>
      <c r="P10" s="21"/>
      <c r="R10" s="98"/>
      <c r="S10" s="98"/>
      <c r="T10" s="98"/>
    </row>
    <row r="11" spans="2:20" x14ac:dyDescent="0.55000000000000004">
      <c r="B11" s="19"/>
      <c r="C11" s="19"/>
      <c r="D11" s="21"/>
      <c r="J11" s="19"/>
      <c r="K11" s="19"/>
      <c r="L11" s="21"/>
      <c r="N11" s="19"/>
      <c r="O11" s="19"/>
      <c r="P11" s="21"/>
      <c r="R11" s="98"/>
      <c r="S11" s="98"/>
      <c r="T11" s="98"/>
    </row>
    <row r="12" spans="2:20" x14ac:dyDescent="0.55000000000000004">
      <c r="B12" s="19"/>
      <c r="C12" s="19"/>
      <c r="D12" s="21"/>
      <c r="J12" s="19"/>
      <c r="K12" s="19"/>
      <c r="L12" s="21"/>
      <c r="R12" s="98"/>
      <c r="S12" s="98"/>
      <c r="T12" s="98"/>
    </row>
    <row r="13" spans="2:20" x14ac:dyDescent="0.55000000000000004">
      <c r="B13" s="19"/>
      <c r="C13" s="19"/>
      <c r="D13" s="21"/>
      <c r="F13" s="19"/>
      <c r="G13" s="19"/>
      <c r="H13" s="21"/>
      <c r="J13" s="19"/>
      <c r="K13" s="19"/>
      <c r="L13" s="21"/>
      <c r="R13" s="98"/>
      <c r="S13" s="98"/>
      <c r="T13" s="98"/>
    </row>
    <row r="14" spans="2:20" x14ac:dyDescent="0.55000000000000004">
      <c r="B14" s="19"/>
      <c r="C14" s="19"/>
      <c r="D14" s="21"/>
      <c r="F14" s="19"/>
      <c r="G14" s="19"/>
      <c r="H14" s="21"/>
      <c r="J14" s="19"/>
      <c r="K14" s="19"/>
      <c r="L14" s="21"/>
      <c r="N14" s="19"/>
      <c r="O14" s="19"/>
      <c r="P14" s="21"/>
      <c r="R14" s="98"/>
      <c r="S14" s="98"/>
      <c r="T14" s="98"/>
    </row>
    <row r="15" spans="2:20" x14ac:dyDescent="0.55000000000000004">
      <c r="B15" s="19"/>
      <c r="C15" s="19"/>
      <c r="D15" s="21"/>
      <c r="F15" s="19"/>
      <c r="G15" s="19"/>
      <c r="H15" s="21"/>
      <c r="J15" s="19"/>
      <c r="K15" s="19"/>
      <c r="L15" s="21"/>
      <c r="N15" s="19"/>
      <c r="O15" s="19"/>
      <c r="P15" s="21"/>
      <c r="R15" s="98"/>
      <c r="S15" s="98"/>
      <c r="T15" s="98"/>
    </row>
    <row r="16" spans="2:20" x14ac:dyDescent="0.55000000000000004">
      <c r="B16" s="19"/>
      <c r="C16" s="19"/>
      <c r="D16" s="21"/>
      <c r="F16" s="39"/>
      <c r="G16" s="19"/>
      <c r="H16" s="21"/>
      <c r="J16" s="19"/>
      <c r="K16" s="19"/>
      <c r="L16" s="21"/>
      <c r="N16" s="19"/>
      <c r="O16" s="19"/>
      <c r="P16" s="21"/>
      <c r="R16" s="98"/>
      <c r="S16" s="98"/>
      <c r="T16" s="98"/>
    </row>
    <row r="17" spans="2:20" x14ac:dyDescent="0.55000000000000004">
      <c r="B17" s="19"/>
      <c r="C17" s="19"/>
      <c r="D17" s="21"/>
      <c r="F17" s="19"/>
      <c r="G17" s="19"/>
      <c r="H17" s="21"/>
      <c r="N17" s="19"/>
      <c r="O17" s="19"/>
      <c r="P17" s="21"/>
      <c r="R17" s="98"/>
      <c r="S17" s="98"/>
      <c r="T17" s="98"/>
    </row>
    <row r="18" spans="2:20" x14ac:dyDescent="0.55000000000000004">
      <c r="B18" s="19"/>
      <c r="C18" s="19"/>
      <c r="D18" s="21"/>
      <c r="F18" s="19"/>
      <c r="G18" s="19"/>
      <c r="H18" s="21"/>
      <c r="N18" s="19"/>
      <c r="O18" s="19"/>
      <c r="P18" s="21"/>
      <c r="R18" s="98"/>
      <c r="S18" s="98"/>
      <c r="T18" s="98"/>
    </row>
    <row r="19" spans="2:20" x14ac:dyDescent="0.55000000000000004">
      <c r="B19" s="19"/>
      <c r="C19" s="19"/>
      <c r="D19" s="21"/>
      <c r="F19" s="19"/>
      <c r="G19" s="19"/>
      <c r="H19" s="21"/>
      <c r="N19" s="19"/>
      <c r="O19" s="19"/>
      <c r="P19" s="21"/>
      <c r="R19" s="98"/>
      <c r="S19" s="98"/>
      <c r="T19" s="98"/>
    </row>
    <row r="20" spans="2:20" x14ac:dyDescent="0.55000000000000004">
      <c r="B20" s="19"/>
      <c r="C20" s="19"/>
      <c r="D20" s="21"/>
      <c r="F20" s="19"/>
      <c r="G20" s="19"/>
      <c r="H20" s="21"/>
      <c r="N20" s="19"/>
      <c r="O20" s="19"/>
      <c r="P20" s="21"/>
      <c r="R20" s="98"/>
      <c r="S20" s="98"/>
      <c r="T20" s="98"/>
    </row>
    <row r="21" spans="2:20" x14ac:dyDescent="0.55000000000000004">
      <c r="B21" s="19"/>
      <c r="C21" s="19"/>
      <c r="D21" s="21"/>
      <c r="F21" s="19"/>
      <c r="G21" s="19"/>
      <c r="H21" s="21"/>
      <c r="N21" s="19"/>
      <c r="O21" s="19"/>
      <c r="P21" s="21"/>
      <c r="R21" s="98"/>
      <c r="S21" s="98"/>
      <c r="T21" s="98"/>
    </row>
    <row r="22" spans="2:20" x14ac:dyDescent="0.55000000000000004">
      <c r="B22" s="19"/>
      <c r="C22" s="19"/>
      <c r="D22" s="21"/>
      <c r="F22" s="19"/>
      <c r="G22" s="19"/>
      <c r="H22" s="21"/>
      <c r="N22" s="19"/>
      <c r="O22" s="19"/>
      <c r="P22" s="21"/>
      <c r="R22" s="98"/>
      <c r="S22" s="98"/>
      <c r="T22" s="98"/>
    </row>
    <row r="23" spans="2:20" x14ac:dyDescent="0.55000000000000004">
      <c r="B23" s="19"/>
      <c r="C23" s="19"/>
      <c r="D23" s="21"/>
      <c r="F23" s="19"/>
      <c r="G23" s="19"/>
      <c r="H23" s="21"/>
    </row>
    <row r="24" spans="2:20" x14ac:dyDescent="0.55000000000000004">
      <c r="B24" s="19"/>
      <c r="C24" s="19"/>
      <c r="D24" s="21"/>
      <c r="F24" s="19"/>
      <c r="G24" s="19"/>
      <c r="H24" s="21"/>
    </row>
    <row r="25" spans="2:20" x14ac:dyDescent="0.55000000000000004">
      <c r="B25" s="19"/>
      <c r="C25" s="19"/>
      <c r="D25" s="21"/>
    </row>
    <row r="26" spans="2:20" x14ac:dyDescent="0.55000000000000004">
      <c r="B26" s="19"/>
      <c r="C26" s="19"/>
      <c r="D26" s="21"/>
    </row>
    <row r="27" spans="2:20" x14ac:dyDescent="0.55000000000000004">
      <c r="B27" s="19"/>
      <c r="C27" s="19"/>
      <c r="D27" s="21"/>
    </row>
    <row r="28" spans="2:20" x14ac:dyDescent="0.55000000000000004">
      <c r="B28" s="19"/>
      <c r="C28" s="19"/>
      <c r="D28" s="21"/>
    </row>
    <row r="29" spans="2:20" x14ac:dyDescent="0.55000000000000004">
      <c r="B29" s="19"/>
      <c r="C29" s="19"/>
      <c r="D29" s="21"/>
    </row>
    <row r="30" spans="2:20" x14ac:dyDescent="0.55000000000000004">
      <c r="B30" s="19"/>
      <c r="C30" s="19"/>
      <c r="D30" s="21"/>
    </row>
    <row r="31" spans="2:20" x14ac:dyDescent="0.55000000000000004">
      <c r="B31" s="19"/>
      <c r="C31" s="19"/>
      <c r="D31" s="21"/>
    </row>
    <row r="32" spans="2:20" x14ac:dyDescent="0.55000000000000004">
      <c r="B32" s="19"/>
      <c r="C32" s="19"/>
      <c r="D32" s="21"/>
    </row>
    <row r="33" spans="2:4" x14ac:dyDescent="0.55000000000000004">
      <c r="B33" s="19"/>
      <c r="C33" s="19"/>
      <c r="D33" s="21"/>
    </row>
    <row r="34" spans="2:4" x14ac:dyDescent="0.55000000000000004">
      <c r="B34" s="19"/>
      <c r="C34" s="19"/>
      <c r="D34" s="21"/>
    </row>
    <row r="35" spans="2:4" x14ac:dyDescent="0.55000000000000004">
      <c r="B35" s="19"/>
      <c r="C35" s="19"/>
      <c r="D35" s="21"/>
    </row>
    <row r="36" spans="2:4" x14ac:dyDescent="0.55000000000000004">
      <c r="B36" s="19"/>
      <c r="C36" s="19"/>
      <c r="D36" s="21"/>
    </row>
    <row r="37" spans="2:4" x14ac:dyDescent="0.55000000000000004">
      <c r="B37" s="19"/>
      <c r="C37" s="19"/>
      <c r="D37" s="21"/>
    </row>
    <row r="38" spans="2:4" x14ac:dyDescent="0.55000000000000004">
      <c r="B38" s="19"/>
      <c r="C38" s="19"/>
      <c r="D38" s="21"/>
    </row>
    <row r="39" spans="2:4" x14ac:dyDescent="0.55000000000000004">
      <c r="B39" s="19"/>
      <c r="C39" s="19"/>
      <c r="D39" s="21"/>
    </row>
    <row r="40" spans="2:4" x14ac:dyDescent="0.55000000000000004">
      <c r="B40" s="19"/>
      <c r="C40" s="19"/>
      <c r="D40" s="21"/>
    </row>
    <row r="41" spans="2:4" x14ac:dyDescent="0.55000000000000004">
      <c r="B41" s="19"/>
      <c r="C41" s="19"/>
      <c r="D41" s="21"/>
    </row>
    <row r="42" spans="2:4" x14ac:dyDescent="0.55000000000000004">
      <c r="B42" s="19"/>
      <c r="C42" s="19"/>
      <c r="D42" s="21"/>
    </row>
    <row r="43" spans="2:4" x14ac:dyDescent="0.55000000000000004">
      <c r="B43" s="19"/>
      <c r="C43" s="19"/>
      <c r="D43" s="21"/>
    </row>
    <row r="44" spans="2:4" x14ac:dyDescent="0.55000000000000004">
      <c r="B44" s="19"/>
      <c r="C44" s="19"/>
      <c r="D44" s="21"/>
    </row>
    <row r="45" spans="2:4" x14ac:dyDescent="0.55000000000000004">
      <c r="B45" s="19"/>
      <c r="C45" s="19"/>
      <c r="D45" s="21"/>
    </row>
    <row r="46" spans="2:4" x14ac:dyDescent="0.55000000000000004">
      <c r="B46" s="19"/>
      <c r="C46" s="19"/>
      <c r="D46" s="21"/>
    </row>
    <row r="47" spans="2:4" x14ac:dyDescent="0.55000000000000004">
      <c r="B47" s="19"/>
      <c r="C47" s="19"/>
      <c r="D47" s="21"/>
    </row>
    <row r="48" spans="2:4" x14ac:dyDescent="0.55000000000000004">
      <c r="B48" s="19"/>
      <c r="C48" s="19"/>
      <c r="D48" s="21"/>
    </row>
    <row r="49" spans="2:4" x14ac:dyDescent="0.55000000000000004">
      <c r="B49" s="19"/>
      <c r="C49" s="19"/>
      <c r="D49" s="21"/>
    </row>
    <row r="50" spans="2:4" x14ac:dyDescent="0.55000000000000004">
      <c r="B50" s="19"/>
      <c r="C50" s="19"/>
      <c r="D50" s="21"/>
    </row>
    <row r="51" spans="2:4" x14ac:dyDescent="0.55000000000000004">
      <c r="B51" s="19"/>
      <c r="C51" s="19"/>
      <c r="D51" s="21"/>
    </row>
    <row r="52" spans="2:4" x14ac:dyDescent="0.55000000000000004">
      <c r="B52" s="19"/>
      <c r="C52" s="19"/>
      <c r="D52" s="21"/>
    </row>
    <row r="53" spans="2:4" x14ac:dyDescent="0.55000000000000004">
      <c r="B53" s="19"/>
      <c r="C53" s="19"/>
      <c r="D53" s="21"/>
    </row>
    <row r="54" spans="2:4" x14ac:dyDescent="0.55000000000000004">
      <c r="B54" s="19"/>
      <c r="C54" s="19"/>
      <c r="D54" s="21"/>
    </row>
    <row r="55" spans="2:4" x14ac:dyDescent="0.55000000000000004">
      <c r="B55" s="19"/>
      <c r="C55" s="19"/>
      <c r="D55" s="21"/>
    </row>
    <row r="56" spans="2:4" x14ac:dyDescent="0.55000000000000004">
      <c r="B56" s="19"/>
      <c r="C56" s="19"/>
      <c r="D56" s="21"/>
    </row>
    <row r="57" spans="2:4" x14ac:dyDescent="0.55000000000000004">
      <c r="B57" s="19"/>
      <c r="C57" s="19"/>
      <c r="D57" s="21"/>
    </row>
    <row r="58" spans="2:4" x14ac:dyDescent="0.55000000000000004">
      <c r="B58" s="19"/>
      <c r="C58" s="19"/>
      <c r="D58" s="21"/>
    </row>
    <row r="59" spans="2:4" x14ac:dyDescent="0.55000000000000004">
      <c r="B59" s="19"/>
      <c r="C59" s="19"/>
      <c r="D59" s="21"/>
    </row>
    <row r="60" spans="2:4" x14ac:dyDescent="0.55000000000000004">
      <c r="B60" s="19"/>
      <c r="C60" s="19"/>
      <c r="D60" s="21"/>
    </row>
    <row r="61" spans="2:4" x14ac:dyDescent="0.55000000000000004">
      <c r="B61" s="19"/>
      <c r="C61" s="19"/>
      <c r="D61" s="21"/>
    </row>
    <row r="64" spans="2:4" x14ac:dyDescent="0.55000000000000004">
      <c r="B64" s="19"/>
      <c r="C64" s="19"/>
      <c r="D64" s="21"/>
    </row>
    <row r="65" spans="2:4" x14ac:dyDescent="0.55000000000000004">
      <c r="B65" s="19"/>
      <c r="C65" s="19"/>
      <c r="D65" s="21"/>
    </row>
    <row r="66" spans="2:4" x14ac:dyDescent="0.55000000000000004">
      <c r="B66" s="19"/>
      <c r="C66" s="19"/>
      <c r="D66" s="21"/>
    </row>
    <row r="67" spans="2:4" x14ac:dyDescent="0.55000000000000004">
      <c r="B67" s="19"/>
      <c r="C67" s="19"/>
      <c r="D67" s="21"/>
    </row>
    <row r="68" spans="2:4" x14ac:dyDescent="0.55000000000000004">
      <c r="B68" s="19"/>
      <c r="C68" s="19"/>
      <c r="D68" s="21"/>
    </row>
    <row r="69" spans="2:4" x14ac:dyDescent="0.55000000000000004">
      <c r="B69" s="19"/>
      <c r="C69" s="19"/>
      <c r="D69" s="21"/>
    </row>
    <row r="70" spans="2:4" x14ac:dyDescent="0.55000000000000004">
      <c r="B70" s="19"/>
      <c r="C70" s="19"/>
      <c r="D70" s="21"/>
    </row>
    <row r="71" spans="2:4" x14ac:dyDescent="0.55000000000000004">
      <c r="B71" s="19"/>
      <c r="C71" s="19"/>
      <c r="D71" s="21"/>
    </row>
    <row r="72" spans="2:4" x14ac:dyDescent="0.55000000000000004">
      <c r="B72" s="19"/>
      <c r="C72" s="19"/>
      <c r="D72" s="21"/>
    </row>
    <row r="73" spans="2:4" x14ac:dyDescent="0.55000000000000004">
      <c r="B73" s="19"/>
      <c r="C73" s="19"/>
      <c r="D73" s="21"/>
    </row>
    <row r="74" spans="2:4" x14ac:dyDescent="0.55000000000000004">
      <c r="B74" s="19"/>
      <c r="C74" s="19"/>
      <c r="D74" s="21"/>
    </row>
    <row r="75" spans="2:4" x14ac:dyDescent="0.55000000000000004">
      <c r="B75" s="19"/>
      <c r="C75" s="19"/>
      <c r="D75" s="21"/>
    </row>
    <row r="76" spans="2:4" x14ac:dyDescent="0.55000000000000004">
      <c r="B76" s="19"/>
      <c r="C76" s="19"/>
      <c r="D76" s="21"/>
    </row>
    <row r="77" spans="2:4" x14ac:dyDescent="0.55000000000000004">
      <c r="B77" s="19"/>
      <c r="C77" s="19"/>
      <c r="D77" s="21"/>
    </row>
    <row r="78" spans="2:4" x14ac:dyDescent="0.55000000000000004">
      <c r="B78" s="19"/>
      <c r="C78" s="19"/>
      <c r="D78" s="21"/>
    </row>
    <row r="79" spans="2:4" x14ac:dyDescent="0.55000000000000004">
      <c r="B79" s="19"/>
      <c r="C79" s="19"/>
      <c r="D79" s="21"/>
    </row>
    <row r="80" spans="2:4" x14ac:dyDescent="0.55000000000000004">
      <c r="B80" s="19"/>
      <c r="C80" s="19"/>
      <c r="D80" s="21"/>
    </row>
    <row r="81" spans="2:4" x14ac:dyDescent="0.55000000000000004">
      <c r="B81" s="19"/>
      <c r="C81" s="19"/>
      <c r="D81" s="21"/>
    </row>
    <row r="82" spans="2:4" x14ac:dyDescent="0.55000000000000004">
      <c r="B82" s="19"/>
      <c r="C82" s="19"/>
      <c r="D82" s="21"/>
    </row>
    <row r="83" spans="2:4" x14ac:dyDescent="0.55000000000000004">
      <c r="B83" s="19"/>
      <c r="C83" s="19"/>
      <c r="D83" s="21"/>
    </row>
    <row r="84" spans="2:4" x14ac:dyDescent="0.55000000000000004">
      <c r="B84" s="19"/>
      <c r="C84" s="19"/>
      <c r="D84" s="21"/>
    </row>
    <row r="85" spans="2:4" x14ac:dyDescent="0.55000000000000004">
      <c r="B85" s="19"/>
      <c r="C85" s="19"/>
      <c r="D85" s="21"/>
    </row>
    <row r="86" spans="2:4" x14ac:dyDescent="0.55000000000000004">
      <c r="B86" s="19"/>
      <c r="C86" s="19"/>
      <c r="D86" s="21"/>
    </row>
    <row r="87" spans="2:4" x14ac:dyDescent="0.55000000000000004">
      <c r="B87" s="19"/>
      <c r="C87" s="19"/>
      <c r="D87" s="21"/>
    </row>
    <row r="88" spans="2:4" x14ac:dyDescent="0.55000000000000004">
      <c r="B88" s="19"/>
      <c r="C88" s="19"/>
      <c r="D88" s="21"/>
    </row>
    <row r="89" spans="2:4" x14ac:dyDescent="0.55000000000000004">
      <c r="B89" s="19"/>
      <c r="C89" s="19"/>
      <c r="D89" s="21"/>
    </row>
    <row r="90" spans="2:4" x14ac:dyDescent="0.55000000000000004">
      <c r="B90" s="19"/>
      <c r="C90" s="19"/>
      <c r="D90" s="21"/>
    </row>
    <row r="91" spans="2:4" x14ac:dyDescent="0.55000000000000004">
      <c r="B91" s="19"/>
      <c r="C91" s="19"/>
      <c r="D91" s="21"/>
    </row>
    <row r="92" spans="2:4" x14ac:dyDescent="0.55000000000000004">
      <c r="B92" s="19"/>
      <c r="C92" s="19"/>
      <c r="D92" s="21"/>
    </row>
    <row r="93" spans="2:4" x14ac:dyDescent="0.55000000000000004">
      <c r="B93" s="19"/>
      <c r="C93" s="19"/>
      <c r="D93" s="21"/>
    </row>
    <row r="94" spans="2:4" x14ac:dyDescent="0.55000000000000004">
      <c r="B94" s="19"/>
      <c r="C94" s="19"/>
      <c r="D94" s="21"/>
    </row>
    <row r="95" spans="2:4" x14ac:dyDescent="0.55000000000000004">
      <c r="B95" s="19"/>
      <c r="C95" s="19"/>
      <c r="D95" s="21"/>
    </row>
    <row r="96" spans="2:4" x14ac:dyDescent="0.55000000000000004">
      <c r="B96" s="19"/>
      <c r="C96" s="19"/>
      <c r="D96" s="21"/>
    </row>
    <row r="97" spans="2:4" x14ac:dyDescent="0.55000000000000004">
      <c r="B97" s="19"/>
      <c r="C97" s="19"/>
      <c r="D97" s="21"/>
    </row>
    <row r="98" spans="2:4" x14ac:dyDescent="0.55000000000000004">
      <c r="B98" s="19"/>
      <c r="C98" s="19"/>
      <c r="D98" s="21"/>
    </row>
    <row r="99" spans="2:4" x14ac:dyDescent="0.55000000000000004">
      <c r="B99" s="19"/>
      <c r="C99" s="19"/>
      <c r="D99" s="21"/>
    </row>
    <row r="100" spans="2:4" x14ac:dyDescent="0.55000000000000004">
      <c r="B100" s="19"/>
      <c r="C100" s="19"/>
      <c r="D100" s="21"/>
    </row>
    <row r="101" spans="2:4" x14ac:dyDescent="0.55000000000000004">
      <c r="B101" s="19"/>
      <c r="C101" s="19"/>
      <c r="D101" s="21"/>
    </row>
    <row r="102" spans="2:4" x14ac:dyDescent="0.55000000000000004">
      <c r="B102" s="19"/>
      <c r="C102" s="19"/>
      <c r="D102" s="21"/>
    </row>
    <row r="103" spans="2:4" x14ac:dyDescent="0.55000000000000004">
      <c r="B103" s="19"/>
      <c r="C103" s="19"/>
      <c r="D103" s="21"/>
    </row>
    <row r="104" spans="2:4" x14ac:dyDescent="0.55000000000000004">
      <c r="B104" s="19"/>
      <c r="C104" s="19"/>
      <c r="D104" s="21"/>
    </row>
  </sheetData>
  <phoneticPr fontId="2"/>
  <conditionalFormatting sqref="F16">
    <cfRule type="containsText" dxfId="21" priority="2" operator="containsText" text="近畿">
      <formula>NOT(ISERROR(SEARCH("近畿",F16)))</formula>
    </cfRule>
    <cfRule type="containsText" dxfId="20" priority="3" operator="containsText" text="立命館">
      <formula>NOT(ISERROR(SEARCH("立命館",F16)))</formula>
    </cfRule>
    <cfRule type="containsText" dxfId="19" priority="4" operator="containsText" text="同志社">
      <formula>NOT(ISERROR(SEARCH("同志社",F16)))</formula>
    </cfRule>
    <cfRule type="containsText" dxfId="18" priority="5" operator="containsText" text="甲南">
      <formula>NOT(ISERROR(SEARCH("甲南",F16)))</formula>
    </cfRule>
    <cfRule type="containsText" dxfId="17" priority="6" operator="containsText" text="京都大学">
      <formula>NOT(ISERROR(SEARCH("京都大学",F16)))</formula>
    </cfRule>
    <cfRule type="containsText" dxfId="16" priority="7" operator="containsText" text="京都産業">
      <formula>NOT(ISERROR(SEARCH("京都産業",F16)))</formula>
    </cfRule>
    <cfRule type="containsText" dxfId="15" priority="8" operator="containsText" text="関西大学">
      <formula>NOT(ISERROR(SEARCH("関西大学",F16)))</formula>
    </cfRule>
    <cfRule type="containsText" dxfId="14" priority="9" operator="containsText" text="関西学院">
      <formula>NOT(ISERROR(SEARCH("関西学院",F16)))</formula>
    </cfRule>
    <cfRule type="containsText" dxfId="13" priority="10" operator="containsText" text="大阪大学">
      <formula>NOT(ISERROR(SEARCH("大阪大学",F16)))</formula>
    </cfRule>
    <cfRule type="containsText" dxfId="12" priority="11" operator="containsText" text="大阪産業">
      <formula>NOT(ISERROR(SEARCH("大阪産業",F16)))</formula>
    </cfRule>
  </conditionalFormatting>
  <conditionalFormatting sqref="F16">
    <cfRule type="containsText" dxfId="11" priority="1" operator="containsText" text="岡山商科">
      <formula>NOT(ISERROR(SEARCH("岡山商科",F16)))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639D-E7D8-4604-A808-B80A5AB658DE}">
  <dimension ref="A1:M276"/>
  <sheetViews>
    <sheetView topLeftCell="E94" zoomScale="70" zoomScaleNormal="70" workbookViewId="0">
      <selection activeCell="K105" sqref="K105:K111"/>
    </sheetView>
  </sheetViews>
  <sheetFormatPr defaultColWidth="9" defaultRowHeight="18" x14ac:dyDescent="0.55000000000000004"/>
  <cols>
    <col min="1" max="1" width="0" style="8" hidden="1" customWidth="1"/>
    <col min="2" max="2" width="2.75" style="8" hidden="1" customWidth="1"/>
    <col min="3" max="3" width="3" style="8" hidden="1" customWidth="1"/>
    <col min="4" max="4" width="3.25" style="8" hidden="1" customWidth="1"/>
    <col min="5" max="5" width="14.5" style="4" customWidth="1"/>
    <col min="6" max="6" width="5.58203125" style="8" customWidth="1"/>
    <col min="7" max="8" width="13.08203125" style="9" customWidth="1"/>
    <col min="9" max="9" width="5" style="42" customWidth="1"/>
    <col min="10" max="10" width="9" style="8"/>
    <col min="11" max="11" width="13.1640625" style="9" customWidth="1"/>
    <col min="12" max="12" width="13.1640625" style="4" customWidth="1"/>
    <col min="13" max="13" width="5" style="4" customWidth="1"/>
    <col min="14" max="16384" width="9" style="8"/>
  </cols>
  <sheetData>
    <row r="1" spans="1:13" x14ac:dyDescent="0.55000000000000004">
      <c r="E1" s="20" t="s">
        <v>15</v>
      </c>
      <c r="G1" s="9" t="s">
        <v>52</v>
      </c>
      <c r="K1" s="9" t="s">
        <v>56</v>
      </c>
    </row>
    <row r="2" spans="1:13" ht="14.25" customHeight="1" x14ac:dyDescent="0.55000000000000004">
      <c r="E2" s="17" t="s">
        <v>27</v>
      </c>
      <c r="G2" s="18" t="s">
        <v>53</v>
      </c>
      <c r="H2" s="18" t="s">
        <v>54</v>
      </c>
      <c r="I2" s="43" t="s">
        <v>55</v>
      </c>
      <c r="K2" s="39" t="s">
        <v>53</v>
      </c>
      <c r="L2" s="39" t="s">
        <v>54</v>
      </c>
      <c r="M2" s="51" t="s">
        <v>55</v>
      </c>
    </row>
    <row r="3" spans="1:13" ht="17.649999999999999" customHeight="1" x14ac:dyDescent="0.55000000000000004">
      <c r="E3" s="17" t="s">
        <v>25</v>
      </c>
      <c r="F3" s="9"/>
      <c r="G3" s="64" t="s">
        <v>195</v>
      </c>
      <c r="H3" s="7" t="s">
        <v>17</v>
      </c>
      <c r="I3" s="64">
        <v>4</v>
      </c>
      <c r="K3" s="64" t="s">
        <v>193</v>
      </c>
      <c r="L3" s="64" t="s">
        <v>194</v>
      </c>
      <c r="M3" s="64">
        <v>2</v>
      </c>
    </row>
    <row r="4" spans="1:13" x14ac:dyDescent="0.55000000000000004">
      <c r="E4" s="17" t="s">
        <v>16</v>
      </c>
      <c r="F4" s="10"/>
      <c r="G4" s="64" t="s">
        <v>196</v>
      </c>
      <c r="H4" s="7" t="s">
        <v>17</v>
      </c>
      <c r="I4" s="64">
        <v>4</v>
      </c>
      <c r="K4" s="64" t="s">
        <v>209</v>
      </c>
      <c r="L4" s="41" t="s">
        <v>17</v>
      </c>
      <c r="M4" s="64">
        <v>4</v>
      </c>
    </row>
    <row r="5" spans="1:13" ht="17.649999999999999" customHeight="1" x14ac:dyDescent="0.55000000000000004">
      <c r="E5" s="17" t="s">
        <v>17</v>
      </c>
      <c r="F5" s="11"/>
      <c r="G5" s="64" t="s">
        <v>197</v>
      </c>
      <c r="H5" s="7" t="s">
        <v>17</v>
      </c>
      <c r="I5" s="64">
        <v>4</v>
      </c>
      <c r="K5" s="64" t="s">
        <v>210</v>
      </c>
      <c r="L5" s="41" t="s">
        <v>17</v>
      </c>
      <c r="M5" s="64">
        <v>4</v>
      </c>
    </row>
    <row r="6" spans="1:13" x14ac:dyDescent="0.55000000000000004">
      <c r="E6" s="17" t="s">
        <v>28</v>
      </c>
      <c r="F6" s="10"/>
      <c r="G6" s="64" t="s">
        <v>198</v>
      </c>
      <c r="H6" s="7" t="s">
        <v>17</v>
      </c>
      <c r="I6" s="64">
        <v>4</v>
      </c>
      <c r="K6" s="64" t="s">
        <v>211</v>
      </c>
      <c r="L6" s="41" t="s">
        <v>17</v>
      </c>
      <c r="M6" s="64">
        <v>4</v>
      </c>
    </row>
    <row r="7" spans="1:13" ht="17.649999999999999" customHeight="1" x14ac:dyDescent="0.55000000000000004">
      <c r="E7" s="17" t="s">
        <v>26</v>
      </c>
      <c r="F7" s="11"/>
      <c r="G7" s="64" t="s">
        <v>199</v>
      </c>
      <c r="H7" s="7" t="s">
        <v>17</v>
      </c>
      <c r="I7" s="64">
        <v>4</v>
      </c>
      <c r="K7" s="64" t="s">
        <v>212</v>
      </c>
      <c r="L7" s="41" t="s">
        <v>17</v>
      </c>
      <c r="M7" s="64">
        <v>3</v>
      </c>
    </row>
    <row r="8" spans="1:13" x14ac:dyDescent="0.55000000000000004">
      <c r="E8" s="17" t="s">
        <v>18</v>
      </c>
      <c r="F8" s="9"/>
      <c r="G8" s="64" t="s">
        <v>200</v>
      </c>
      <c r="H8" s="7" t="s">
        <v>17</v>
      </c>
      <c r="I8" s="64">
        <v>3</v>
      </c>
      <c r="K8" s="64" t="s">
        <v>213</v>
      </c>
      <c r="L8" s="41" t="s">
        <v>17</v>
      </c>
      <c r="M8" s="64">
        <v>2</v>
      </c>
    </row>
    <row r="9" spans="1:13" ht="17.649999999999999" customHeight="1" x14ac:dyDescent="0.55000000000000004">
      <c r="A9" s="4"/>
      <c r="B9" s="4"/>
      <c r="C9" s="4"/>
      <c r="E9" s="17" t="s">
        <v>19</v>
      </c>
      <c r="G9" s="64" t="s">
        <v>201</v>
      </c>
      <c r="H9" s="7" t="s">
        <v>17</v>
      </c>
      <c r="I9" s="64">
        <v>3</v>
      </c>
      <c r="K9" s="64" t="s">
        <v>214</v>
      </c>
      <c r="L9" s="41" t="s">
        <v>17</v>
      </c>
      <c r="M9" s="64">
        <v>2</v>
      </c>
    </row>
    <row r="10" spans="1:13" x14ac:dyDescent="0.55000000000000004">
      <c r="A10" s="4"/>
      <c r="B10" s="4"/>
      <c r="C10" s="4"/>
      <c r="E10" s="17" t="s">
        <v>20</v>
      </c>
      <c r="G10" s="64" t="s">
        <v>202</v>
      </c>
      <c r="H10" s="7" t="s">
        <v>17</v>
      </c>
      <c r="I10" s="64">
        <v>3</v>
      </c>
      <c r="K10" s="64" t="s">
        <v>215</v>
      </c>
      <c r="L10" s="41" t="s">
        <v>17</v>
      </c>
      <c r="M10" s="64">
        <v>2</v>
      </c>
    </row>
    <row r="11" spans="1:13" ht="17.649999999999999" customHeight="1" x14ac:dyDescent="0.55000000000000004">
      <c r="A11" s="12"/>
      <c r="B11" s="12"/>
      <c r="C11" s="4"/>
      <c r="E11" s="17" t="s">
        <v>21</v>
      </c>
      <c r="G11" s="64" t="s">
        <v>203</v>
      </c>
      <c r="H11" s="7" t="s">
        <v>17</v>
      </c>
      <c r="I11" s="64">
        <v>2</v>
      </c>
      <c r="K11" s="64" t="s">
        <v>216</v>
      </c>
      <c r="L11" s="41" t="s">
        <v>17</v>
      </c>
      <c r="M11" s="64">
        <v>2</v>
      </c>
    </row>
    <row r="12" spans="1:13" x14ac:dyDescent="0.55000000000000004">
      <c r="A12" s="4"/>
      <c r="B12" s="4"/>
      <c r="C12" s="4"/>
      <c r="E12" s="17" t="s">
        <v>29</v>
      </c>
      <c r="G12" s="64" t="s">
        <v>204</v>
      </c>
      <c r="H12" s="7" t="s">
        <v>17</v>
      </c>
      <c r="I12" s="64">
        <v>2</v>
      </c>
      <c r="K12" s="64" t="s">
        <v>217</v>
      </c>
      <c r="L12" s="41" t="s">
        <v>17</v>
      </c>
      <c r="M12" s="64">
        <v>2</v>
      </c>
    </row>
    <row r="13" spans="1:13" x14ac:dyDescent="0.55000000000000004">
      <c r="A13" s="4"/>
      <c r="B13" s="4"/>
      <c r="C13" s="4"/>
      <c r="E13" s="17" t="s">
        <v>22</v>
      </c>
      <c r="G13" s="64" t="s">
        <v>205</v>
      </c>
      <c r="H13" s="7" t="s">
        <v>17</v>
      </c>
      <c r="I13" s="64">
        <v>1</v>
      </c>
      <c r="K13" s="64" t="s">
        <v>218</v>
      </c>
      <c r="L13" s="41" t="s">
        <v>17</v>
      </c>
      <c r="M13" s="64">
        <v>2</v>
      </c>
    </row>
    <row r="14" spans="1:13" x14ac:dyDescent="0.55000000000000004">
      <c r="A14" s="4"/>
      <c r="B14" s="4"/>
      <c r="C14" s="4"/>
      <c r="G14" s="64" t="s">
        <v>206</v>
      </c>
      <c r="H14" s="7" t="s">
        <v>17</v>
      </c>
      <c r="I14" s="64">
        <v>1</v>
      </c>
      <c r="K14" s="64" t="s">
        <v>219</v>
      </c>
      <c r="L14" s="41" t="s">
        <v>17</v>
      </c>
      <c r="M14" s="64">
        <v>2</v>
      </c>
    </row>
    <row r="15" spans="1:13" x14ac:dyDescent="0.55000000000000004">
      <c r="A15" s="4"/>
      <c r="B15" s="4"/>
      <c r="C15" s="4"/>
      <c r="G15" s="64" t="s">
        <v>207</v>
      </c>
      <c r="H15" s="7" t="s">
        <v>17</v>
      </c>
      <c r="I15" s="64">
        <v>1</v>
      </c>
      <c r="K15" s="64" t="s">
        <v>220</v>
      </c>
      <c r="L15" s="41" t="s">
        <v>17</v>
      </c>
      <c r="M15" s="64">
        <v>2</v>
      </c>
    </row>
    <row r="16" spans="1:13" ht="17.649999999999999" customHeight="1" x14ac:dyDescent="0.55000000000000004">
      <c r="A16" s="4"/>
      <c r="B16" s="4"/>
      <c r="C16" s="4"/>
      <c r="G16" s="64" t="s">
        <v>208</v>
      </c>
      <c r="H16" s="7" t="s">
        <v>17</v>
      </c>
      <c r="I16" s="64">
        <v>1</v>
      </c>
      <c r="K16" s="64" t="s">
        <v>221</v>
      </c>
      <c r="L16" s="41" t="s">
        <v>17</v>
      </c>
      <c r="M16" s="64">
        <v>2</v>
      </c>
    </row>
    <row r="17" spans="1:13" x14ac:dyDescent="0.55000000000000004">
      <c r="A17" s="4"/>
      <c r="B17" s="4"/>
      <c r="C17" s="4"/>
      <c r="G17" s="72" t="s">
        <v>225</v>
      </c>
      <c r="H17" s="13" t="s">
        <v>16</v>
      </c>
      <c r="I17" s="64">
        <v>4</v>
      </c>
      <c r="K17" s="64" t="s">
        <v>222</v>
      </c>
      <c r="L17" s="41" t="s">
        <v>17</v>
      </c>
      <c r="M17" s="64">
        <v>1</v>
      </c>
    </row>
    <row r="18" spans="1:13" x14ac:dyDescent="0.55000000000000004">
      <c r="A18" s="4"/>
      <c r="B18" s="4"/>
      <c r="C18" s="4"/>
      <c r="G18" s="72" t="s">
        <v>226</v>
      </c>
      <c r="H18" s="13" t="s">
        <v>16</v>
      </c>
      <c r="I18" s="64">
        <v>4</v>
      </c>
      <c r="K18" s="64" t="s">
        <v>223</v>
      </c>
      <c r="L18" s="41" t="s">
        <v>17</v>
      </c>
      <c r="M18" s="64">
        <v>1</v>
      </c>
    </row>
    <row r="19" spans="1:13" x14ac:dyDescent="0.55000000000000004">
      <c r="A19" s="4"/>
      <c r="B19" s="4"/>
      <c r="C19" s="4"/>
      <c r="G19" s="72" t="s">
        <v>227</v>
      </c>
      <c r="H19" s="13" t="s">
        <v>16</v>
      </c>
      <c r="I19" s="64">
        <v>4</v>
      </c>
      <c r="K19" s="64" t="s">
        <v>224</v>
      </c>
      <c r="L19" s="41" t="s">
        <v>17</v>
      </c>
      <c r="M19" s="64">
        <v>1</v>
      </c>
    </row>
    <row r="20" spans="1:13" ht="17.649999999999999" customHeight="1" x14ac:dyDescent="0.55000000000000004">
      <c r="A20" s="12"/>
      <c r="B20" s="12"/>
      <c r="C20" s="4"/>
      <c r="G20" s="72" t="s">
        <v>228</v>
      </c>
      <c r="H20" s="13" t="s">
        <v>16</v>
      </c>
      <c r="I20" s="64">
        <v>3</v>
      </c>
      <c r="K20" s="72" t="s">
        <v>244</v>
      </c>
      <c r="L20" s="40" t="s">
        <v>16</v>
      </c>
      <c r="M20" s="64">
        <v>4</v>
      </c>
    </row>
    <row r="21" spans="1:13" x14ac:dyDescent="0.55000000000000004">
      <c r="A21" s="4"/>
      <c r="B21" s="4"/>
      <c r="C21" s="4"/>
      <c r="G21" s="73" t="s">
        <v>229</v>
      </c>
      <c r="H21" s="13" t="s">
        <v>16</v>
      </c>
      <c r="I21" s="64">
        <v>3</v>
      </c>
      <c r="K21" s="72" t="s">
        <v>245</v>
      </c>
      <c r="L21" s="40" t="s">
        <v>16</v>
      </c>
      <c r="M21" s="64">
        <v>3</v>
      </c>
    </row>
    <row r="22" spans="1:13" ht="17.649999999999999" customHeight="1" x14ac:dyDescent="0.55000000000000004">
      <c r="A22" s="4"/>
      <c r="B22" s="4"/>
      <c r="C22" s="4"/>
      <c r="G22" s="73" t="s">
        <v>230</v>
      </c>
      <c r="H22" s="13" t="s">
        <v>16</v>
      </c>
      <c r="I22" s="64">
        <v>3</v>
      </c>
      <c r="K22" s="72" t="s">
        <v>246</v>
      </c>
      <c r="L22" s="40" t="s">
        <v>16</v>
      </c>
      <c r="M22" s="64">
        <v>3</v>
      </c>
    </row>
    <row r="23" spans="1:13" x14ac:dyDescent="0.55000000000000004">
      <c r="A23" s="4"/>
      <c r="B23" s="4"/>
      <c r="C23" s="4"/>
      <c r="G23" s="73" t="s">
        <v>231</v>
      </c>
      <c r="H23" s="13" t="s">
        <v>16</v>
      </c>
      <c r="I23" s="64">
        <v>3</v>
      </c>
      <c r="K23" s="73" t="s">
        <v>247</v>
      </c>
      <c r="L23" s="40" t="s">
        <v>16</v>
      </c>
      <c r="M23" s="64">
        <v>3</v>
      </c>
    </row>
    <row r="24" spans="1:13" x14ac:dyDescent="0.55000000000000004">
      <c r="A24" s="4"/>
      <c r="B24" s="4"/>
      <c r="C24" s="4"/>
      <c r="G24" s="73" t="s">
        <v>232</v>
      </c>
      <c r="H24" s="13" t="s">
        <v>16</v>
      </c>
      <c r="I24" s="64">
        <v>2</v>
      </c>
      <c r="K24" s="73" t="s">
        <v>248</v>
      </c>
      <c r="L24" s="40" t="s">
        <v>16</v>
      </c>
      <c r="M24" s="64">
        <v>3</v>
      </c>
    </row>
    <row r="25" spans="1:13" x14ac:dyDescent="0.55000000000000004">
      <c r="A25" s="4"/>
      <c r="B25" s="4"/>
      <c r="C25" s="4"/>
      <c r="G25" s="73" t="s">
        <v>233</v>
      </c>
      <c r="H25" s="13" t="s">
        <v>16</v>
      </c>
      <c r="I25" s="64">
        <v>2</v>
      </c>
      <c r="K25" s="73" t="s">
        <v>249</v>
      </c>
      <c r="L25" s="40" t="s">
        <v>16</v>
      </c>
      <c r="M25" s="64">
        <v>3</v>
      </c>
    </row>
    <row r="26" spans="1:13" x14ac:dyDescent="0.55000000000000004">
      <c r="A26" s="4"/>
      <c r="B26" s="4"/>
      <c r="C26" s="4"/>
      <c r="G26" s="74" t="s">
        <v>234</v>
      </c>
      <c r="H26" s="13" t="s">
        <v>16</v>
      </c>
      <c r="I26" s="64">
        <v>2</v>
      </c>
      <c r="K26" s="73" t="s">
        <v>250</v>
      </c>
      <c r="L26" s="40" t="s">
        <v>16</v>
      </c>
      <c r="M26" s="64">
        <v>3</v>
      </c>
    </row>
    <row r="27" spans="1:13" x14ac:dyDescent="0.55000000000000004">
      <c r="A27" s="4"/>
      <c r="B27" s="4"/>
      <c r="C27" s="4"/>
      <c r="G27" s="73" t="s">
        <v>235</v>
      </c>
      <c r="H27" s="13" t="s">
        <v>16</v>
      </c>
      <c r="I27" s="64">
        <v>2</v>
      </c>
      <c r="K27" s="73" t="s">
        <v>251</v>
      </c>
      <c r="L27" s="40" t="s">
        <v>16</v>
      </c>
      <c r="M27" s="64">
        <v>2</v>
      </c>
    </row>
    <row r="28" spans="1:13" x14ac:dyDescent="0.55000000000000004">
      <c r="A28" s="4"/>
      <c r="B28" s="4"/>
      <c r="C28" s="4"/>
      <c r="G28" s="73" t="s">
        <v>236</v>
      </c>
      <c r="H28" s="13" t="s">
        <v>16</v>
      </c>
      <c r="I28" s="64">
        <v>2</v>
      </c>
      <c r="K28" s="73" t="s">
        <v>252</v>
      </c>
      <c r="L28" s="40" t="s">
        <v>16</v>
      </c>
      <c r="M28" s="64">
        <v>2</v>
      </c>
    </row>
    <row r="29" spans="1:13" x14ac:dyDescent="0.55000000000000004">
      <c r="A29" s="4"/>
      <c r="B29" s="4"/>
      <c r="C29" s="4"/>
      <c r="G29" s="73" t="s">
        <v>237</v>
      </c>
      <c r="H29" s="13" t="s">
        <v>16</v>
      </c>
      <c r="I29" s="64">
        <v>2</v>
      </c>
      <c r="K29" s="73" t="s">
        <v>253</v>
      </c>
      <c r="L29" s="40" t="s">
        <v>16</v>
      </c>
      <c r="M29" s="64">
        <v>2</v>
      </c>
    </row>
    <row r="30" spans="1:13" x14ac:dyDescent="0.55000000000000004">
      <c r="A30" s="4"/>
      <c r="B30" s="4"/>
      <c r="C30" s="4"/>
      <c r="G30" s="73" t="s">
        <v>238</v>
      </c>
      <c r="H30" s="13" t="s">
        <v>16</v>
      </c>
      <c r="I30" s="64">
        <v>2</v>
      </c>
      <c r="K30" s="75" t="s">
        <v>254</v>
      </c>
      <c r="L30" s="40" t="s">
        <v>16</v>
      </c>
      <c r="M30" s="64">
        <v>1</v>
      </c>
    </row>
    <row r="31" spans="1:13" x14ac:dyDescent="0.55000000000000004">
      <c r="A31" s="4"/>
      <c r="B31" s="4"/>
      <c r="C31" s="4"/>
      <c r="G31" s="75" t="s">
        <v>239</v>
      </c>
      <c r="H31" s="13" t="s">
        <v>16</v>
      </c>
      <c r="I31" s="64">
        <v>2</v>
      </c>
      <c r="K31" s="76" t="s">
        <v>255</v>
      </c>
      <c r="L31" s="40" t="s">
        <v>16</v>
      </c>
      <c r="M31" s="64">
        <v>1</v>
      </c>
    </row>
    <row r="32" spans="1:13" x14ac:dyDescent="0.55000000000000004">
      <c r="A32" s="4"/>
      <c r="B32" s="4"/>
      <c r="C32" s="4"/>
      <c r="G32" s="76" t="s">
        <v>240</v>
      </c>
      <c r="H32" s="13" t="s">
        <v>16</v>
      </c>
      <c r="I32" s="64">
        <v>2</v>
      </c>
      <c r="K32" s="68" t="s">
        <v>256</v>
      </c>
      <c r="L32" s="40" t="s">
        <v>16</v>
      </c>
      <c r="M32" s="64">
        <v>1</v>
      </c>
    </row>
    <row r="33" spans="1:13" x14ac:dyDescent="0.55000000000000004">
      <c r="A33" s="4"/>
      <c r="B33" s="4"/>
      <c r="C33" s="4"/>
      <c r="G33" s="73" t="s">
        <v>241</v>
      </c>
      <c r="H33" s="13" t="s">
        <v>16</v>
      </c>
      <c r="I33" s="64">
        <v>2</v>
      </c>
      <c r="K33" s="68" t="s">
        <v>257</v>
      </c>
      <c r="L33" s="40" t="s">
        <v>16</v>
      </c>
      <c r="M33" s="64">
        <v>1</v>
      </c>
    </row>
    <row r="34" spans="1:13" x14ac:dyDescent="0.55000000000000004">
      <c r="A34" s="4"/>
      <c r="B34" s="4"/>
      <c r="C34" s="4"/>
      <c r="G34" s="76" t="s">
        <v>242</v>
      </c>
      <c r="H34" s="13" t="s">
        <v>16</v>
      </c>
      <c r="I34" s="64">
        <v>1</v>
      </c>
      <c r="K34" s="75" t="s">
        <v>258</v>
      </c>
      <c r="L34" s="40" t="s">
        <v>16</v>
      </c>
      <c r="M34" s="64">
        <v>1</v>
      </c>
    </row>
    <row r="35" spans="1:13" x14ac:dyDescent="0.55000000000000004">
      <c r="A35" s="4"/>
      <c r="B35" s="4"/>
      <c r="C35" s="4"/>
      <c r="G35" s="75" t="s">
        <v>243</v>
      </c>
      <c r="H35" s="13" t="s">
        <v>16</v>
      </c>
      <c r="I35" s="64">
        <v>1</v>
      </c>
      <c r="K35" s="64" t="s">
        <v>289</v>
      </c>
      <c r="L35" s="13" t="s">
        <v>288</v>
      </c>
      <c r="M35" s="64">
        <v>3</v>
      </c>
    </row>
    <row r="36" spans="1:13" x14ac:dyDescent="0.55000000000000004">
      <c r="A36" s="12"/>
      <c r="B36" s="12"/>
      <c r="C36" s="4"/>
      <c r="G36" s="64" t="s">
        <v>259</v>
      </c>
      <c r="H36" s="13" t="s">
        <v>288</v>
      </c>
      <c r="I36" s="64">
        <v>4</v>
      </c>
      <c r="K36" s="64" t="s">
        <v>290</v>
      </c>
      <c r="L36" s="13" t="s">
        <v>288</v>
      </c>
      <c r="M36" s="64">
        <v>2</v>
      </c>
    </row>
    <row r="37" spans="1:13" x14ac:dyDescent="0.55000000000000004">
      <c r="A37" s="4"/>
      <c r="B37" s="4"/>
      <c r="C37" s="4"/>
      <c r="G37" s="64" t="s">
        <v>260</v>
      </c>
      <c r="H37" s="13" t="s">
        <v>288</v>
      </c>
      <c r="I37" s="64">
        <v>4</v>
      </c>
      <c r="K37" s="64" t="s">
        <v>291</v>
      </c>
      <c r="L37" s="13" t="s">
        <v>288</v>
      </c>
      <c r="M37" s="64">
        <v>2</v>
      </c>
    </row>
    <row r="38" spans="1:13" x14ac:dyDescent="0.55000000000000004">
      <c r="A38" s="4"/>
      <c r="B38" s="4"/>
      <c r="C38" s="4"/>
      <c r="G38" s="64" t="s">
        <v>261</v>
      </c>
      <c r="H38" s="13" t="s">
        <v>288</v>
      </c>
      <c r="I38" s="64">
        <v>4</v>
      </c>
      <c r="K38" s="64" t="s">
        <v>292</v>
      </c>
      <c r="L38" s="13" t="s">
        <v>288</v>
      </c>
      <c r="M38" s="64">
        <v>2</v>
      </c>
    </row>
    <row r="39" spans="1:13" x14ac:dyDescent="0.55000000000000004">
      <c r="A39" s="4"/>
      <c r="B39" s="4"/>
      <c r="C39" s="4"/>
      <c r="G39" s="64" t="s">
        <v>262</v>
      </c>
      <c r="H39" s="13" t="s">
        <v>288</v>
      </c>
      <c r="I39" s="64">
        <v>4</v>
      </c>
      <c r="K39" s="64" t="s">
        <v>293</v>
      </c>
      <c r="L39" s="13" t="s">
        <v>288</v>
      </c>
      <c r="M39" s="64">
        <v>2</v>
      </c>
    </row>
    <row r="40" spans="1:13" x14ac:dyDescent="0.55000000000000004">
      <c r="A40" s="4"/>
      <c r="B40" s="4"/>
      <c r="C40" s="4"/>
      <c r="G40" s="64" t="s">
        <v>263</v>
      </c>
      <c r="H40" s="13" t="s">
        <v>288</v>
      </c>
      <c r="I40" s="64">
        <v>4</v>
      </c>
      <c r="K40" s="64" t="s">
        <v>294</v>
      </c>
      <c r="L40" s="13" t="s">
        <v>288</v>
      </c>
      <c r="M40" s="64">
        <v>1</v>
      </c>
    </row>
    <row r="41" spans="1:13" x14ac:dyDescent="0.55000000000000004">
      <c r="A41" s="4"/>
      <c r="B41" s="4"/>
      <c r="C41" s="4"/>
      <c r="G41" s="64" t="s">
        <v>264</v>
      </c>
      <c r="H41" s="13" t="s">
        <v>288</v>
      </c>
      <c r="I41" s="64">
        <v>3</v>
      </c>
      <c r="K41" s="64" t="s">
        <v>295</v>
      </c>
      <c r="L41" s="13" t="s">
        <v>288</v>
      </c>
      <c r="M41" s="64">
        <v>1</v>
      </c>
    </row>
    <row r="42" spans="1:13" x14ac:dyDescent="0.55000000000000004">
      <c r="A42" s="4"/>
      <c r="B42" s="4"/>
      <c r="C42" s="4"/>
      <c r="G42" s="64" t="s">
        <v>265</v>
      </c>
      <c r="H42" s="13" t="s">
        <v>288</v>
      </c>
      <c r="I42" s="64">
        <v>3</v>
      </c>
      <c r="K42" s="64" t="s">
        <v>296</v>
      </c>
      <c r="L42" s="13" t="s">
        <v>288</v>
      </c>
      <c r="M42" s="64">
        <v>1</v>
      </c>
    </row>
    <row r="43" spans="1:13" x14ac:dyDescent="0.55000000000000004">
      <c r="A43" s="4"/>
      <c r="B43" s="4"/>
      <c r="C43" s="4"/>
      <c r="G43" s="64" t="s">
        <v>266</v>
      </c>
      <c r="H43" s="13" t="s">
        <v>288</v>
      </c>
      <c r="I43" s="64">
        <v>3</v>
      </c>
      <c r="K43" s="64" t="s">
        <v>297</v>
      </c>
      <c r="L43" s="13" t="s">
        <v>288</v>
      </c>
      <c r="M43" s="64">
        <v>1</v>
      </c>
    </row>
    <row r="44" spans="1:13" x14ac:dyDescent="0.55000000000000004">
      <c r="A44" s="4"/>
      <c r="B44" s="4"/>
      <c r="C44" s="4"/>
      <c r="G44" s="64" t="s">
        <v>267</v>
      </c>
      <c r="H44" s="13" t="s">
        <v>288</v>
      </c>
      <c r="I44" s="64">
        <v>3</v>
      </c>
      <c r="K44" s="64" t="s">
        <v>321</v>
      </c>
      <c r="L44" s="7" t="s">
        <v>320</v>
      </c>
      <c r="M44" s="64">
        <v>4</v>
      </c>
    </row>
    <row r="45" spans="1:13" x14ac:dyDescent="0.55000000000000004">
      <c r="A45" s="4"/>
      <c r="B45" s="4"/>
      <c r="C45" s="4"/>
      <c r="G45" s="64" t="s">
        <v>268</v>
      </c>
      <c r="H45" s="13" t="s">
        <v>288</v>
      </c>
      <c r="I45" s="64">
        <v>2</v>
      </c>
      <c r="K45" s="64" t="s">
        <v>322</v>
      </c>
      <c r="L45" s="7" t="s">
        <v>320</v>
      </c>
      <c r="M45" s="64">
        <v>4</v>
      </c>
    </row>
    <row r="46" spans="1:13" x14ac:dyDescent="0.55000000000000004">
      <c r="A46" s="4"/>
      <c r="B46" s="4"/>
      <c r="C46" s="4"/>
      <c r="G46" s="64" t="s">
        <v>269</v>
      </c>
      <c r="H46" s="13" t="s">
        <v>288</v>
      </c>
      <c r="I46" s="64">
        <v>2</v>
      </c>
      <c r="K46" s="64" t="s">
        <v>323</v>
      </c>
      <c r="L46" s="7" t="s">
        <v>320</v>
      </c>
      <c r="M46" s="64">
        <v>4</v>
      </c>
    </row>
    <row r="47" spans="1:13" x14ac:dyDescent="0.55000000000000004">
      <c r="A47" s="4"/>
      <c r="B47" s="4"/>
      <c r="C47" s="4"/>
      <c r="G47" s="64" t="s">
        <v>270</v>
      </c>
      <c r="H47" s="13" t="s">
        <v>288</v>
      </c>
      <c r="I47" s="64">
        <v>2</v>
      </c>
      <c r="K47" s="64" t="s">
        <v>324</v>
      </c>
      <c r="L47" s="7" t="s">
        <v>320</v>
      </c>
      <c r="M47" s="64">
        <v>4</v>
      </c>
    </row>
    <row r="48" spans="1:13" x14ac:dyDescent="0.55000000000000004">
      <c r="A48" s="4"/>
      <c r="B48" s="4"/>
      <c r="C48" s="4"/>
      <c r="G48" s="64" t="s">
        <v>271</v>
      </c>
      <c r="H48" s="13" t="s">
        <v>288</v>
      </c>
      <c r="I48" s="64">
        <v>2</v>
      </c>
      <c r="K48" s="64" t="s">
        <v>325</v>
      </c>
      <c r="L48" s="7" t="s">
        <v>320</v>
      </c>
      <c r="M48" s="64">
        <v>3</v>
      </c>
    </row>
    <row r="49" spans="1:13" x14ac:dyDescent="0.55000000000000004">
      <c r="A49" s="4"/>
      <c r="B49" s="4"/>
      <c r="C49" s="4"/>
      <c r="G49" s="64" t="s">
        <v>272</v>
      </c>
      <c r="H49" s="13" t="s">
        <v>288</v>
      </c>
      <c r="I49" s="64">
        <v>2</v>
      </c>
      <c r="K49" s="64" t="s">
        <v>326</v>
      </c>
      <c r="L49" s="7" t="s">
        <v>320</v>
      </c>
      <c r="M49" s="64">
        <v>3</v>
      </c>
    </row>
    <row r="50" spans="1:13" x14ac:dyDescent="0.55000000000000004">
      <c r="A50" s="4"/>
      <c r="B50" s="4"/>
      <c r="C50" s="4"/>
      <c r="G50" s="64" t="s">
        <v>273</v>
      </c>
      <c r="H50" s="13" t="s">
        <v>288</v>
      </c>
      <c r="I50" s="64">
        <v>2</v>
      </c>
      <c r="K50" s="64" t="s">
        <v>327</v>
      </c>
      <c r="L50" s="7" t="s">
        <v>320</v>
      </c>
      <c r="M50" s="64">
        <v>2</v>
      </c>
    </row>
    <row r="51" spans="1:13" x14ac:dyDescent="0.55000000000000004">
      <c r="A51" s="4"/>
      <c r="B51" s="4"/>
      <c r="C51" s="4"/>
      <c r="G51" s="64" t="s">
        <v>274</v>
      </c>
      <c r="H51" s="13" t="s">
        <v>288</v>
      </c>
      <c r="I51" s="64">
        <v>2</v>
      </c>
      <c r="K51" s="64" t="s">
        <v>328</v>
      </c>
      <c r="L51" s="7" t="s">
        <v>320</v>
      </c>
      <c r="M51" s="64">
        <v>2</v>
      </c>
    </row>
    <row r="52" spans="1:13" x14ac:dyDescent="0.55000000000000004">
      <c r="A52" s="4"/>
      <c r="B52" s="4"/>
      <c r="C52" s="4"/>
      <c r="G52" s="64" t="s">
        <v>275</v>
      </c>
      <c r="H52" s="13" t="s">
        <v>288</v>
      </c>
      <c r="I52" s="64">
        <v>1</v>
      </c>
      <c r="K52" s="64" t="s">
        <v>329</v>
      </c>
      <c r="L52" s="7" t="s">
        <v>320</v>
      </c>
      <c r="M52" s="64">
        <v>2</v>
      </c>
    </row>
    <row r="53" spans="1:13" x14ac:dyDescent="0.55000000000000004">
      <c r="A53" s="4"/>
      <c r="B53" s="4"/>
      <c r="C53" s="4"/>
      <c r="G53" s="64" t="s">
        <v>276</v>
      </c>
      <c r="H53" s="13" t="s">
        <v>288</v>
      </c>
      <c r="I53" s="64">
        <v>1</v>
      </c>
      <c r="K53" s="65" t="s">
        <v>330</v>
      </c>
      <c r="L53" s="7" t="s">
        <v>320</v>
      </c>
      <c r="M53" s="64">
        <v>1</v>
      </c>
    </row>
    <row r="54" spans="1:13" x14ac:dyDescent="0.55000000000000004">
      <c r="A54" s="4"/>
      <c r="B54" s="4"/>
      <c r="C54" s="4"/>
      <c r="G54" s="64" t="s">
        <v>277</v>
      </c>
      <c r="H54" s="13" t="s">
        <v>288</v>
      </c>
      <c r="I54" s="64">
        <v>1</v>
      </c>
      <c r="K54" s="65" t="s">
        <v>331</v>
      </c>
      <c r="L54" s="7" t="s">
        <v>320</v>
      </c>
      <c r="M54" s="64">
        <v>1</v>
      </c>
    </row>
    <row r="55" spans="1:13" x14ac:dyDescent="0.55000000000000004">
      <c r="A55" s="4"/>
      <c r="B55" s="4"/>
      <c r="C55" s="4"/>
      <c r="G55" s="64" t="s">
        <v>278</v>
      </c>
      <c r="H55" s="13" t="s">
        <v>288</v>
      </c>
      <c r="I55" s="64">
        <v>1</v>
      </c>
      <c r="K55" s="64" t="s">
        <v>341</v>
      </c>
      <c r="L55" s="14" t="s">
        <v>18</v>
      </c>
      <c r="M55" s="64">
        <v>2</v>
      </c>
    </row>
    <row r="56" spans="1:13" x14ac:dyDescent="0.55000000000000004">
      <c r="A56" s="4"/>
      <c r="B56" s="4"/>
      <c r="C56" s="4"/>
      <c r="G56" s="64" t="s">
        <v>279</v>
      </c>
      <c r="H56" s="13" t="s">
        <v>288</v>
      </c>
      <c r="I56" s="64">
        <v>1</v>
      </c>
      <c r="K56" s="68" t="s">
        <v>342</v>
      </c>
      <c r="L56" s="14" t="s">
        <v>18</v>
      </c>
      <c r="M56" s="64">
        <v>1</v>
      </c>
    </row>
    <row r="57" spans="1:13" x14ac:dyDescent="0.55000000000000004">
      <c r="A57" s="4"/>
      <c r="B57" s="4"/>
      <c r="C57" s="4"/>
      <c r="G57" s="64" t="s">
        <v>280</v>
      </c>
      <c r="H57" s="13" t="s">
        <v>288</v>
      </c>
      <c r="I57" s="64">
        <v>1</v>
      </c>
      <c r="K57" s="68" t="s">
        <v>343</v>
      </c>
      <c r="L57" s="14" t="s">
        <v>18</v>
      </c>
      <c r="M57" s="64">
        <v>1</v>
      </c>
    </row>
    <row r="58" spans="1:13" x14ac:dyDescent="0.55000000000000004">
      <c r="A58" s="4"/>
      <c r="B58" s="4"/>
      <c r="C58" s="4"/>
      <c r="G58" s="64" t="s">
        <v>281</v>
      </c>
      <c r="H58" s="13" t="s">
        <v>288</v>
      </c>
      <c r="I58" s="64">
        <v>1</v>
      </c>
      <c r="K58" s="68" t="s">
        <v>344</v>
      </c>
      <c r="L58" s="14" t="s">
        <v>18</v>
      </c>
      <c r="M58" s="64">
        <v>1</v>
      </c>
    </row>
    <row r="59" spans="1:13" x14ac:dyDescent="0.55000000000000004">
      <c r="A59" s="4"/>
      <c r="B59" s="4"/>
      <c r="C59" s="4"/>
      <c r="G59" s="64" t="s">
        <v>282</v>
      </c>
      <c r="H59" s="13" t="s">
        <v>288</v>
      </c>
      <c r="I59" s="64">
        <v>1</v>
      </c>
      <c r="K59" s="64" t="s">
        <v>357</v>
      </c>
      <c r="L59" s="13" t="s">
        <v>19</v>
      </c>
      <c r="M59" s="64">
        <v>4</v>
      </c>
    </row>
    <row r="60" spans="1:13" x14ac:dyDescent="0.55000000000000004">
      <c r="A60" s="4"/>
      <c r="B60" s="4"/>
      <c r="C60" s="4"/>
      <c r="G60" s="64" t="s">
        <v>283</v>
      </c>
      <c r="H60" s="13" t="s">
        <v>288</v>
      </c>
      <c r="I60" s="64">
        <v>1</v>
      </c>
      <c r="K60" s="64" t="s">
        <v>180</v>
      </c>
      <c r="L60" s="13" t="s">
        <v>19</v>
      </c>
      <c r="M60" s="64">
        <v>3</v>
      </c>
    </row>
    <row r="61" spans="1:13" x14ac:dyDescent="0.55000000000000004">
      <c r="A61" s="4"/>
      <c r="B61" s="4"/>
      <c r="C61" s="4"/>
      <c r="G61" s="64" t="s">
        <v>284</v>
      </c>
      <c r="H61" s="13" t="s">
        <v>288</v>
      </c>
      <c r="I61" s="64">
        <v>1</v>
      </c>
      <c r="K61" s="64" t="s">
        <v>165</v>
      </c>
      <c r="L61" s="13" t="s">
        <v>19</v>
      </c>
      <c r="M61" s="64">
        <v>2</v>
      </c>
    </row>
    <row r="62" spans="1:13" x14ac:dyDescent="0.55000000000000004">
      <c r="A62" s="4"/>
      <c r="B62" s="4"/>
      <c r="C62" s="4"/>
      <c r="G62" s="64" t="s">
        <v>285</v>
      </c>
      <c r="H62" s="13" t="s">
        <v>288</v>
      </c>
      <c r="I62" s="64">
        <v>1</v>
      </c>
      <c r="K62" s="64" t="s">
        <v>164</v>
      </c>
      <c r="L62" s="13" t="s">
        <v>19</v>
      </c>
      <c r="M62" s="64">
        <v>2</v>
      </c>
    </row>
    <row r="63" spans="1:13" x14ac:dyDescent="0.55000000000000004">
      <c r="A63" s="4"/>
      <c r="B63" s="4"/>
      <c r="C63" s="4"/>
      <c r="G63" s="64" t="s">
        <v>286</v>
      </c>
      <c r="H63" s="13" t="s">
        <v>288</v>
      </c>
      <c r="I63" s="64">
        <v>1</v>
      </c>
      <c r="K63" s="64" t="s">
        <v>358</v>
      </c>
      <c r="L63" s="13" t="s">
        <v>19</v>
      </c>
      <c r="M63" s="64">
        <v>2</v>
      </c>
    </row>
    <row r="64" spans="1:13" x14ac:dyDescent="0.55000000000000004">
      <c r="A64" s="4"/>
      <c r="B64" s="4"/>
      <c r="C64" s="4"/>
      <c r="G64" s="64" t="s">
        <v>287</v>
      </c>
      <c r="H64" s="13" t="s">
        <v>288</v>
      </c>
      <c r="I64" s="64">
        <v>1</v>
      </c>
      <c r="K64" s="64" t="s">
        <v>359</v>
      </c>
      <c r="L64" s="13" t="s">
        <v>19</v>
      </c>
      <c r="M64" s="64">
        <v>2</v>
      </c>
    </row>
    <row r="65" spans="1:13" x14ac:dyDescent="0.55000000000000004">
      <c r="A65" s="4"/>
      <c r="B65" s="4"/>
      <c r="C65" s="4"/>
      <c r="G65" s="63" t="s">
        <v>298</v>
      </c>
      <c r="H65" s="18" t="s">
        <v>299</v>
      </c>
      <c r="I65" s="64">
        <v>1</v>
      </c>
      <c r="K65" s="64" t="s">
        <v>170</v>
      </c>
      <c r="L65" s="13" t="s">
        <v>19</v>
      </c>
      <c r="M65" s="64">
        <v>2</v>
      </c>
    </row>
    <row r="66" spans="1:13" x14ac:dyDescent="0.55000000000000004">
      <c r="A66" s="12"/>
      <c r="B66" s="12"/>
      <c r="C66" s="4"/>
      <c r="G66" s="64" t="s">
        <v>300</v>
      </c>
      <c r="H66" s="18" t="s">
        <v>320</v>
      </c>
      <c r="I66" s="64">
        <v>4</v>
      </c>
      <c r="K66" s="64" t="s">
        <v>169</v>
      </c>
      <c r="L66" s="13" t="s">
        <v>19</v>
      </c>
      <c r="M66" s="64">
        <v>2</v>
      </c>
    </row>
    <row r="67" spans="1:13" x14ac:dyDescent="0.55000000000000004">
      <c r="A67" s="12"/>
      <c r="B67" s="12"/>
      <c r="C67" s="4"/>
      <c r="G67" s="64" t="s">
        <v>301</v>
      </c>
      <c r="H67" s="18" t="s">
        <v>320</v>
      </c>
      <c r="I67" s="64">
        <v>4</v>
      </c>
      <c r="K67" s="64" t="s">
        <v>157</v>
      </c>
      <c r="L67" s="13" t="s">
        <v>19</v>
      </c>
      <c r="M67" s="64">
        <v>2</v>
      </c>
    </row>
    <row r="68" spans="1:13" x14ac:dyDescent="0.55000000000000004">
      <c r="A68" s="12"/>
      <c r="B68" s="12"/>
      <c r="C68" s="4"/>
      <c r="G68" s="64" t="s">
        <v>302</v>
      </c>
      <c r="H68" s="18" t="s">
        <v>320</v>
      </c>
      <c r="I68" s="64">
        <v>4</v>
      </c>
      <c r="K68" s="64" t="s">
        <v>360</v>
      </c>
      <c r="L68" s="13" t="s">
        <v>19</v>
      </c>
      <c r="M68" s="64">
        <v>1</v>
      </c>
    </row>
    <row r="69" spans="1:13" x14ac:dyDescent="0.55000000000000004">
      <c r="A69" s="12"/>
      <c r="B69" s="12"/>
      <c r="C69" s="4"/>
      <c r="G69" s="64" t="s">
        <v>303</v>
      </c>
      <c r="H69" s="18" t="s">
        <v>320</v>
      </c>
      <c r="I69" s="64">
        <v>4</v>
      </c>
      <c r="K69" s="64" t="s">
        <v>361</v>
      </c>
      <c r="L69" s="13" t="s">
        <v>19</v>
      </c>
      <c r="M69" s="64">
        <v>1</v>
      </c>
    </row>
    <row r="70" spans="1:13" x14ac:dyDescent="0.55000000000000004">
      <c r="A70" s="4"/>
      <c r="B70" s="4"/>
      <c r="C70" s="4"/>
      <c r="G70" s="64" t="s">
        <v>304</v>
      </c>
      <c r="H70" s="18" t="s">
        <v>320</v>
      </c>
      <c r="I70" s="64">
        <v>3</v>
      </c>
      <c r="K70" s="69" t="s">
        <v>364</v>
      </c>
      <c r="L70" s="13" t="s">
        <v>363</v>
      </c>
      <c r="M70" s="69">
        <v>3</v>
      </c>
    </row>
    <row r="71" spans="1:13" x14ac:dyDescent="0.55000000000000004">
      <c r="A71" s="4"/>
      <c r="B71" s="4"/>
      <c r="C71" s="4"/>
      <c r="G71" s="64" t="s">
        <v>305</v>
      </c>
      <c r="H71" s="18" t="s">
        <v>320</v>
      </c>
      <c r="I71" s="64">
        <v>3</v>
      </c>
      <c r="K71" s="69" t="s">
        <v>365</v>
      </c>
      <c r="L71" s="13" t="s">
        <v>363</v>
      </c>
      <c r="M71" s="69">
        <v>2</v>
      </c>
    </row>
    <row r="72" spans="1:13" x14ac:dyDescent="0.55000000000000004">
      <c r="A72" s="4"/>
      <c r="B72" s="4"/>
      <c r="C72" s="4"/>
      <c r="G72" s="64" t="s">
        <v>306</v>
      </c>
      <c r="H72" s="18" t="s">
        <v>320</v>
      </c>
      <c r="I72" s="64">
        <v>2</v>
      </c>
      <c r="K72" s="64" t="s">
        <v>394</v>
      </c>
      <c r="L72" s="7" t="s">
        <v>393</v>
      </c>
      <c r="M72" s="64">
        <v>4</v>
      </c>
    </row>
    <row r="73" spans="1:13" x14ac:dyDescent="0.55000000000000004">
      <c r="A73" s="4"/>
      <c r="B73" s="4"/>
      <c r="C73" s="4"/>
      <c r="G73" s="64" t="s">
        <v>307</v>
      </c>
      <c r="H73" s="18" t="s">
        <v>320</v>
      </c>
      <c r="I73" s="64">
        <v>2</v>
      </c>
      <c r="K73" s="64" t="s">
        <v>395</v>
      </c>
      <c r="L73" s="7" t="s">
        <v>393</v>
      </c>
      <c r="M73" s="64">
        <v>4</v>
      </c>
    </row>
    <row r="74" spans="1:13" x14ac:dyDescent="0.55000000000000004">
      <c r="A74" s="4"/>
      <c r="B74" s="4"/>
      <c r="C74" s="4"/>
      <c r="G74" s="64" t="s">
        <v>97</v>
      </c>
      <c r="H74" s="18" t="s">
        <v>320</v>
      </c>
      <c r="I74" s="64">
        <v>2</v>
      </c>
      <c r="K74" s="64" t="s">
        <v>173</v>
      </c>
      <c r="L74" s="7" t="s">
        <v>393</v>
      </c>
      <c r="M74" s="64">
        <v>3</v>
      </c>
    </row>
    <row r="75" spans="1:13" x14ac:dyDescent="0.55000000000000004">
      <c r="A75" s="4"/>
      <c r="B75" s="4"/>
      <c r="C75" s="4"/>
      <c r="G75" s="64" t="s">
        <v>308</v>
      </c>
      <c r="H75" s="18" t="s">
        <v>320</v>
      </c>
      <c r="I75" s="64">
        <v>2</v>
      </c>
      <c r="K75" s="64" t="s">
        <v>396</v>
      </c>
      <c r="L75" s="7" t="s">
        <v>393</v>
      </c>
      <c r="M75" s="64">
        <v>3</v>
      </c>
    </row>
    <row r="76" spans="1:13" x14ac:dyDescent="0.55000000000000004">
      <c r="A76" s="4"/>
      <c r="B76" s="4"/>
      <c r="C76" s="25"/>
      <c r="D76" s="25"/>
      <c r="G76" s="64" t="s">
        <v>111</v>
      </c>
      <c r="H76" s="18" t="s">
        <v>320</v>
      </c>
      <c r="I76" s="64">
        <v>2</v>
      </c>
      <c r="K76" s="64" t="s">
        <v>397</v>
      </c>
      <c r="L76" s="7" t="s">
        <v>393</v>
      </c>
      <c r="M76" s="64">
        <v>3</v>
      </c>
    </row>
    <row r="77" spans="1:13" ht="20" x14ac:dyDescent="0.55000000000000004">
      <c r="A77" s="4"/>
      <c r="B77" s="4"/>
      <c r="C77" s="31" t="s">
        <v>30</v>
      </c>
      <c r="D77" s="32"/>
      <c r="E77" s="25"/>
      <c r="G77" s="64" t="s">
        <v>309</v>
      </c>
      <c r="H77" s="18" t="s">
        <v>320</v>
      </c>
      <c r="I77" s="64">
        <v>2</v>
      </c>
      <c r="K77" s="64" t="s">
        <v>398</v>
      </c>
      <c r="L77" s="7" t="s">
        <v>393</v>
      </c>
      <c r="M77" s="64">
        <v>3</v>
      </c>
    </row>
    <row r="78" spans="1:13" ht="17.649999999999999" customHeight="1" x14ac:dyDescent="0.55000000000000004">
      <c r="A78" s="4"/>
      <c r="B78" s="4"/>
      <c r="C78" s="33" t="s">
        <v>31</v>
      </c>
      <c r="D78" s="34"/>
      <c r="E78" s="44"/>
      <c r="G78" s="64" t="s">
        <v>310</v>
      </c>
      <c r="H78" s="18" t="s">
        <v>320</v>
      </c>
      <c r="I78" s="64">
        <v>2</v>
      </c>
      <c r="K78" s="64" t="s">
        <v>399</v>
      </c>
      <c r="L78" s="7" t="s">
        <v>393</v>
      </c>
      <c r="M78" s="64">
        <v>2</v>
      </c>
    </row>
    <row r="79" spans="1:13" ht="17.649999999999999" customHeight="1" x14ac:dyDescent="0.55000000000000004">
      <c r="A79" s="4"/>
      <c r="B79" s="4"/>
      <c r="C79" s="35" t="s">
        <v>32</v>
      </c>
      <c r="D79" s="36"/>
      <c r="E79" s="45"/>
      <c r="G79" s="66" t="s">
        <v>311</v>
      </c>
      <c r="H79" s="18" t="s">
        <v>320</v>
      </c>
      <c r="I79" s="64">
        <v>1</v>
      </c>
      <c r="K79" s="64" t="s">
        <v>400</v>
      </c>
      <c r="L79" s="7" t="s">
        <v>393</v>
      </c>
      <c r="M79" s="64">
        <v>2</v>
      </c>
    </row>
    <row r="80" spans="1:13" ht="17.649999999999999" customHeight="1" x14ac:dyDescent="0.55000000000000004">
      <c r="A80" s="4"/>
      <c r="B80" s="4"/>
      <c r="C80" s="33" t="s">
        <v>33</v>
      </c>
      <c r="D80" s="34"/>
      <c r="E80" s="45"/>
      <c r="G80" s="66" t="s">
        <v>312</v>
      </c>
      <c r="H80" s="18" t="s">
        <v>320</v>
      </c>
      <c r="I80" s="64">
        <v>1</v>
      </c>
      <c r="K80" s="64" t="s">
        <v>401</v>
      </c>
      <c r="L80" s="7" t="s">
        <v>393</v>
      </c>
      <c r="M80" s="64">
        <v>2</v>
      </c>
    </row>
    <row r="81" spans="1:13" ht="17.649999999999999" customHeight="1" x14ac:dyDescent="0.55000000000000004">
      <c r="A81" s="4"/>
      <c r="B81" s="4"/>
      <c r="C81" s="26"/>
      <c r="D81" s="26"/>
      <c r="E81" s="45"/>
      <c r="G81" s="66" t="s">
        <v>313</v>
      </c>
      <c r="H81" s="18" t="s">
        <v>320</v>
      </c>
      <c r="I81" s="64">
        <v>1</v>
      </c>
      <c r="K81" s="64" t="s">
        <v>175</v>
      </c>
      <c r="L81" s="7" t="s">
        <v>393</v>
      </c>
      <c r="M81" s="64">
        <v>2</v>
      </c>
    </row>
    <row r="82" spans="1:13" ht="20" x14ac:dyDescent="0.55000000000000004">
      <c r="A82" s="4"/>
      <c r="B82" s="4"/>
      <c r="C82" s="31" t="s">
        <v>30</v>
      </c>
      <c r="D82" s="32"/>
      <c r="E82" s="26"/>
      <c r="G82" s="66" t="s">
        <v>314</v>
      </c>
      <c r="H82" s="18" t="s">
        <v>320</v>
      </c>
      <c r="I82" s="64">
        <v>1</v>
      </c>
      <c r="K82" s="64" t="s">
        <v>402</v>
      </c>
      <c r="L82" s="7" t="s">
        <v>393</v>
      </c>
      <c r="M82" s="64">
        <v>1</v>
      </c>
    </row>
    <row r="83" spans="1:13" ht="17.649999999999999" customHeight="1" x14ac:dyDescent="0.55000000000000004">
      <c r="A83" s="4"/>
      <c r="B83" s="4"/>
      <c r="C83" s="37" t="s">
        <v>34</v>
      </c>
      <c r="D83" s="38"/>
      <c r="E83" s="44"/>
      <c r="G83" s="66" t="s">
        <v>315</v>
      </c>
      <c r="H83" s="18" t="s">
        <v>320</v>
      </c>
      <c r="I83" s="64">
        <v>1</v>
      </c>
      <c r="K83" s="64" t="s">
        <v>403</v>
      </c>
      <c r="L83" s="7" t="s">
        <v>393</v>
      </c>
      <c r="M83" s="64">
        <v>1</v>
      </c>
    </row>
    <row r="84" spans="1:13" ht="17.649999999999999" customHeight="1" x14ac:dyDescent="0.55000000000000004">
      <c r="A84" s="4"/>
      <c r="B84" s="4"/>
      <c r="C84" s="33" t="s">
        <v>35</v>
      </c>
      <c r="D84" s="34"/>
      <c r="E84" s="45"/>
      <c r="G84" s="66" t="s">
        <v>316</v>
      </c>
      <c r="H84" s="18" t="s">
        <v>320</v>
      </c>
      <c r="I84" s="64">
        <v>1</v>
      </c>
      <c r="K84" s="64" t="s">
        <v>404</v>
      </c>
      <c r="L84" s="7" t="s">
        <v>393</v>
      </c>
      <c r="M84" s="64">
        <v>1</v>
      </c>
    </row>
    <row r="85" spans="1:13" ht="17.649999999999999" customHeight="1" x14ac:dyDescent="0.55000000000000004">
      <c r="A85" s="4"/>
      <c r="B85" s="4"/>
      <c r="C85" s="33" t="s">
        <v>36</v>
      </c>
      <c r="D85" s="34"/>
      <c r="E85" s="45"/>
      <c r="G85" s="66" t="s">
        <v>317</v>
      </c>
      <c r="H85" s="18" t="s">
        <v>320</v>
      </c>
      <c r="I85" s="64">
        <v>1</v>
      </c>
      <c r="K85" s="64" t="s">
        <v>405</v>
      </c>
      <c r="L85" s="7" t="s">
        <v>393</v>
      </c>
      <c r="M85" s="64">
        <v>1</v>
      </c>
    </row>
    <row r="86" spans="1:13" ht="17.649999999999999" customHeight="1" x14ac:dyDescent="0.55000000000000004">
      <c r="A86" s="4"/>
      <c r="B86" s="4"/>
      <c r="C86" s="25"/>
      <c r="D86" s="25"/>
      <c r="E86" s="45"/>
      <c r="G86" s="66" t="s">
        <v>318</v>
      </c>
      <c r="H86" s="18" t="s">
        <v>320</v>
      </c>
      <c r="I86" s="64">
        <v>1</v>
      </c>
      <c r="K86" s="64" t="s">
        <v>154</v>
      </c>
      <c r="L86" s="18" t="s">
        <v>20</v>
      </c>
      <c r="M86" s="64">
        <v>4</v>
      </c>
    </row>
    <row r="87" spans="1:13" ht="20" x14ac:dyDescent="0.55000000000000004">
      <c r="A87" s="4"/>
      <c r="B87" s="4"/>
      <c r="C87" s="31" t="s">
        <v>30</v>
      </c>
      <c r="D87" s="32"/>
      <c r="E87" s="26"/>
      <c r="G87" s="66" t="s">
        <v>319</v>
      </c>
      <c r="H87" s="18" t="s">
        <v>320</v>
      </c>
      <c r="I87" s="64">
        <v>1</v>
      </c>
      <c r="K87" s="64" t="s">
        <v>143</v>
      </c>
      <c r="L87" s="18" t="s">
        <v>20</v>
      </c>
      <c r="M87" s="64">
        <v>4</v>
      </c>
    </row>
    <row r="88" spans="1:13" ht="17.649999999999999" customHeight="1" x14ac:dyDescent="0.55000000000000004">
      <c r="A88" s="4"/>
      <c r="B88" s="4"/>
      <c r="C88" s="33" t="s">
        <v>37</v>
      </c>
      <c r="D88" s="34"/>
      <c r="E88" s="44"/>
      <c r="G88" s="64" t="s">
        <v>112</v>
      </c>
      <c r="H88" s="18" t="s">
        <v>18</v>
      </c>
      <c r="I88" s="64">
        <v>4</v>
      </c>
      <c r="K88" s="64" t="s">
        <v>142</v>
      </c>
      <c r="L88" s="18" t="s">
        <v>20</v>
      </c>
      <c r="M88" s="64">
        <v>4</v>
      </c>
    </row>
    <row r="89" spans="1:13" ht="17.649999999999999" customHeight="1" x14ac:dyDescent="0.55000000000000004">
      <c r="A89" s="4"/>
      <c r="B89" s="4"/>
      <c r="C89" s="33" t="s">
        <v>38</v>
      </c>
      <c r="D89" s="34"/>
      <c r="E89" s="45"/>
      <c r="G89" s="64" t="s">
        <v>69</v>
      </c>
      <c r="H89" s="18" t="s">
        <v>18</v>
      </c>
      <c r="I89" s="64">
        <v>2</v>
      </c>
      <c r="K89" s="64" t="s">
        <v>146</v>
      </c>
      <c r="L89" s="18" t="s">
        <v>20</v>
      </c>
      <c r="M89" s="64">
        <v>4</v>
      </c>
    </row>
    <row r="90" spans="1:13" ht="17.649999999999999" customHeight="1" x14ac:dyDescent="0.55000000000000004">
      <c r="A90" s="4"/>
      <c r="B90" s="4"/>
      <c r="C90" s="37" t="s">
        <v>39</v>
      </c>
      <c r="D90" s="38"/>
      <c r="E90" s="45"/>
      <c r="G90" s="61" t="s">
        <v>332</v>
      </c>
      <c r="H90" s="18" t="s">
        <v>18</v>
      </c>
      <c r="I90" s="64">
        <v>2</v>
      </c>
      <c r="K90" s="64" t="s">
        <v>412</v>
      </c>
      <c r="L90" s="18" t="s">
        <v>20</v>
      </c>
      <c r="M90" s="64">
        <v>3</v>
      </c>
    </row>
    <row r="91" spans="1:13" ht="17.649999999999999" customHeight="1" x14ac:dyDescent="0.55000000000000004">
      <c r="A91" s="4"/>
      <c r="B91" s="4"/>
      <c r="C91" s="25"/>
      <c r="D91" s="27"/>
      <c r="E91" s="45"/>
      <c r="G91" s="64" t="s">
        <v>333</v>
      </c>
      <c r="H91" s="18" t="s">
        <v>18</v>
      </c>
      <c r="I91" s="64">
        <v>2</v>
      </c>
      <c r="K91" s="64" t="s">
        <v>141</v>
      </c>
      <c r="L91" s="18" t="s">
        <v>20</v>
      </c>
      <c r="M91" s="64">
        <v>3</v>
      </c>
    </row>
    <row r="92" spans="1:13" x14ac:dyDescent="0.55000000000000004">
      <c r="A92" s="4"/>
      <c r="B92" s="4"/>
      <c r="C92" s="25"/>
      <c r="D92" s="28"/>
      <c r="E92" s="27"/>
      <c r="G92" s="64" t="s">
        <v>334</v>
      </c>
      <c r="H92" s="18" t="s">
        <v>18</v>
      </c>
      <c r="I92" s="64">
        <v>2</v>
      </c>
      <c r="K92" s="64" t="s">
        <v>413</v>
      </c>
      <c r="L92" s="18" t="s">
        <v>20</v>
      </c>
      <c r="M92" s="64">
        <v>2</v>
      </c>
    </row>
    <row r="93" spans="1:13" ht="20" x14ac:dyDescent="0.55000000000000004">
      <c r="A93" s="4"/>
      <c r="B93" s="4"/>
      <c r="C93" s="31" t="s">
        <v>30</v>
      </c>
      <c r="D93" s="32"/>
      <c r="E93" s="26"/>
      <c r="G93" s="64" t="s">
        <v>335</v>
      </c>
      <c r="H93" s="18" t="s">
        <v>18</v>
      </c>
      <c r="I93" s="64">
        <v>2</v>
      </c>
      <c r="K93" s="64" t="s">
        <v>186</v>
      </c>
      <c r="L93" s="18" t="s">
        <v>20</v>
      </c>
      <c r="M93" s="64">
        <v>2</v>
      </c>
    </row>
    <row r="94" spans="1:13" ht="17.649999999999999" customHeight="1" x14ac:dyDescent="0.55000000000000004">
      <c r="A94" s="4"/>
      <c r="B94" s="4"/>
      <c r="C94" s="35" t="s">
        <v>40</v>
      </c>
      <c r="D94" s="36"/>
      <c r="E94" s="44"/>
      <c r="G94" s="67" t="s">
        <v>336</v>
      </c>
      <c r="H94" s="18" t="s">
        <v>18</v>
      </c>
      <c r="I94" s="64">
        <v>1</v>
      </c>
      <c r="K94" s="64" t="s">
        <v>136</v>
      </c>
      <c r="L94" s="18" t="s">
        <v>20</v>
      </c>
      <c r="M94" s="64">
        <v>2</v>
      </c>
    </row>
    <row r="95" spans="1:13" ht="17.649999999999999" customHeight="1" x14ac:dyDescent="0.55000000000000004">
      <c r="A95" s="4"/>
      <c r="B95" s="4"/>
      <c r="C95" s="33" t="s">
        <v>41</v>
      </c>
      <c r="D95" s="34"/>
      <c r="E95" s="45"/>
      <c r="G95" s="68" t="s">
        <v>337</v>
      </c>
      <c r="H95" s="18" t="s">
        <v>18</v>
      </c>
      <c r="I95" s="64">
        <v>1</v>
      </c>
      <c r="K95" s="64" t="s">
        <v>414</v>
      </c>
      <c r="L95" s="18" t="s">
        <v>20</v>
      </c>
      <c r="M95" s="64">
        <v>1</v>
      </c>
    </row>
    <row r="96" spans="1:13" ht="17.649999999999999" customHeight="1" x14ac:dyDescent="0.55000000000000004">
      <c r="A96" s="4"/>
      <c r="B96" s="12"/>
      <c r="C96" s="33" t="s">
        <v>42</v>
      </c>
      <c r="D96" s="34"/>
      <c r="E96" s="45"/>
      <c r="G96" s="66" t="s">
        <v>338</v>
      </c>
      <c r="H96" s="18" t="s">
        <v>18</v>
      </c>
      <c r="I96" s="64">
        <v>1</v>
      </c>
      <c r="K96" s="64" t="s">
        <v>190</v>
      </c>
      <c r="L96" s="18" t="s">
        <v>20</v>
      </c>
      <c r="M96" s="64">
        <v>1</v>
      </c>
    </row>
    <row r="97" spans="1:13" ht="17.649999999999999" customHeight="1" x14ac:dyDescent="0.55000000000000004">
      <c r="A97" s="12"/>
      <c r="B97" s="12"/>
      <c r="C97" s="26"/>
      <c r="D97" s="26"/>
      <c r="E97" s="45"/>
      <c r="G97" s="64" t="s">
        <v>339</v>
      </c>
      <c r="H97" s="18" t="s">
        <v>18</v>
      </c>
      <c r="I97" s="64">
        <v>1</v>
      </c>
      <c r="K97" s="64" t="s">
        <v>415</v>
      </c>
      <c r="L97" s="18" t="s">
        <v>20</v>
      </c>
      <c r="M97" s="64">
        <v>1</v>
      </c>
    </row>
    <row r="98" spans="1:13" ht="20" x14ac:dyDescent="0.55000000000000004">
      <c r="A98" s="12"/>
      <c r="B98" s="4"/>
      <c r="C98" s="31" t="s">
        <v>30</v>
      </c>
      <c r="D98" s="32"/>
      <c r="E98" s="26"/>
      <c r="G98" s="64" t="s">
        <v>340</v>
      </c>
      <c r="H98" s="18" t="s">
        <v>18</v>
      </c>
      <c r="I98" s="64">
        <v>1</v>
      </c>
      <c r="K98" s="64" t="s">
        <v>416</v>
      </c>
      <c r="L98" s="18" t="s">
        <v>20</v>
      </c>
      <c r="M98" s="64">
        <v>1</v>
      </c>
    </row>
    <row r="99" spans="1:13" ht="17.649999999999999" customHeight="1" x14ac:dyDescent="0.55000000000000004">
      <c r="A99" s="4"/>
      <c r="B99" s="4"/>
      <c r="C99" s="33" t="s">
        <v>43</v>
      </c>
      <c r="D99" s="34"/>
      <c r="E99" s="44"/>
      <c r="G99" s="64" t="s">
        <v>345</v>
      </c>
      <c r="H99" s="15" t="s">
        <v>19</v>
      </c>
      <c r="I99" s="64">
        <v>4</v>
      </c>
      <c r="K99" s="64" t="s">
        <v>431</v>
      </c>
      <c r="L99" s="16" t="s">
        <v>21</v>
      </c>
      <c r="M99" s="64">
        <v>4</v>
      </c>
    </row>
    <row r="100" spans="1:13" ht="17.649999999999999" customHeight="1" x14ac:dyDescent="0.55000000000000004">
      <c r="A100" s="4"/>
      <c r="B100" s="4"/>
      <c r="C100" s="33" t="s">
        <v>44</v>
      </c>
      <c r="D100" s="34"/>
      <c r="E100" s="45"/>
      <c r="G100" s="64" t="s">
        <v>346</v>
      </c>
      <c r="H100" s="15" t="s">
        <v>19</v>
      </c>
      <c r="I100" s="64">
        <v>4</v>
      </c>
      <c r="K100" s="64" t="s">
        <v>432</v>
      </c>
      <c r="L100" s="16" t="s">
        <v>21</v>
      </c>
      <c r="M100" s="64">
        <v>2</v>
      </c>
    </row>
    <row r="101" spans="1:13" ht="17.649999999999999" customHeight="1" x14ac:dyDescent="0.55000000000000004">
      <c r="A101" s="4"/>
      <c r="B101" s="4"/>
      <c r="C101" s="33" t="s">
        <v>45</v>
      </c>
      <c r="D101" s="34"/>
      <c r="E101" s="45"/>
      <c r="G101" s="64" t="s">
        <v>347</v>
      </c>
      <c r="H101" s="15" t="s">
        <v>19</v>
      </c>
      <c r="I101" s="64">
        <v>3</v>
      </c>
      <c r="K101" s="64" t="s">
        <v>433</v>
      </c>
      <c r="L101" s="16" t="s">
        <v>21</v>
      </c>
      <c r="M101" s="64">
        <v>2</v>
      </c>
    </row>
    <row r="102" spans="1:13" ht="17.649999999999999" customHeight="1" x14ac:dyDescent="0.55000000000000004">
      <c r="A102" s="4"/>
      <c r="B102" s="4"/>
      <c r="C102" s="26"/>
      <c r="D102" s="26"/>
      <c r="E102" s="45"/>
      <c r="G102" s="64" t="s">
        <v>93</v>
      </c>
      <c r="H102" s="15" t="s">
        <v>19</v>
      </c>
      <c r="I102" s="64">
        <v>2</v>
      </c>
      <c r="K102" s="64" t="s">
        <v>434</v>
      </c>
      <c r="L102" s="16" t="s">
        <v>21</v>
      </c>
      <c r="M102" s="64">
        <v>2</v>
      </c>
    </row>
    <row r="103" spans="1:13" ht="20" x14ac:dyDescent="0.55000000000000004">
      <c r="A103" s="4"/>
      <c r="B103" s="4"/>
      <c r="C103" s="31" t="s">
        <v>30</v>
      </c>
      <c r="D103" s="32"/>
      <c r="E103" s="26"/>
      <c r="G103" s="64" t="s">
        <v>348</v>
      </c>
      <c r="H103" s="15" t="s">
        <v>19</v>
      </c>
      <c r="I103" s="64">
        <v>2</v>
      </c>
      <c r="K103" s="64" t="s">
        <v>435</v>
      </c>
      <c r="L103" s="16" t="s">
        <v>21</v>
      </c>
      <c r="M103" s="64">
        <v>2</v>
      </c>
    </row>
    <row r="104" spans="1:13" ht="17.649999999999999" customHeight="1" x14ac:dyDescent="0.55000000000000004">
      <c r="A104" s="4"/>
      <c r="B104" s="4"/>
      <c r="C104" s="33" t="s">
        <v>46</v>
      </c>
      <c r="D104" s="34"/>
      <c r="E104" s="44"/>
      <c r="G104" s="64" t="s">
        <v>349</v>
      </c>
      <c r="H104" s="15" t="s">
        <v>19</v>
      </c>
      <c r="I104" s="64">
        <v>1</v>
      </c>
      <c r="K104" s="64" t="s">
        <v>436</v>
      </c>
      <c r="L104" s="16" t="s">
        <v>21</v>
      </c>
      <c r="M104" s="64">
        <v>1</v>
      </c>
    </row>
    <row r="105" spans="1:13" ht="17.649999999999999" customHeight="1" x14ac:dyDescent="0.55000000000000004">
      <c r="A105" s="4"/>
      <c r="B105" s="4"/>
      <c r="C105" s="33" t="s">
        <v>47</v>
      </c>
      <c r="D105" s="34"/>
      <c r="E105" s="45"/>
      <c r="G105" s="64" t="s">
        <v>350</v>
      </c>
      <c r="H105" s="15" t="s">
        <v>19</v>
      </c>
      <c r="I105" s="64">
        <v>1</v>
      </c>
      <c r="K105" s="98" t="s">
        <v>666</v>
      </c>
      <c r="L105" s="86" t="s">
        <v>665</v>
      </c>
      <c r="M105" s="98">
        <v>4</v>
      </c>
    </row>
    <row r="106" spans="1:13" ht="17.649999999999999" customHeight="1" x14ac:dyDescent="0.55000000000000004">
      <c r="A106" s="4"/>
      <c r="B106" s="4"/>
      <c r="C106" s="35" t="s">
        <v>48</v>
      </c>
      <c r="D106" s="36"/>
      <c r="E106" s="45"/>
      <c r="G106" s="64" t="s">
        <v>351</v>
      </c>
      <c r="H106" s="15" t="s">
        <v>19</v>
      </c>
      <c r="I106" s="64">
        <v>1</v>
      </c>
      <c r="K106" s="98" t="s">
        <v>667</v>
      </c>
      <c r="L106" s="86" t="s">
        <v>665</v>
      </c>
      <c r="M106" s="98">
        <v>2</v>
      </c>
    </row>
    <row r="107" spans="1:13" ht="17.649999999999999" customHeight="1" x14ac:dyDescent="0.55000000000000004">
      <c r="A107" s="4"/>
      <c r="B107" s="4"/>
      <c r="C107" s="25"/>
      <c r="D107" s="25"/>
      <c r="E107" s="45"/>
      <c r="G107" s="64" t="s">
        <v>352</v>
      </c>
      <c r="H107" s="15" t="s">
        <v>19</v>
      </c>
      <c r="I107" s="64">
        <v>1</v>
      </c>
      <c r="K107" s="98" t="s">
        <v>668</v>
      </c>
      <c r="L107" s="86" t="s">
        <v>665</v>
      </c>
      <c r="M107" s="98">
        <v>2</v>
      </c>
    </row>
    <row r="108" spans="1:13" ht="20" x14ac:dyDescent="0.55000000000000004">
      <c r="A108" s="4"/>
      <c r="B108" s="4"/>
      <c r="C108" s="31" t="s">
        <v>30</v>
      </c>
      <c r="D108" s="32"/>
      <c r="E108" s="25"/>
      <c r="G108" s="64" t="s">
        <v>353</v>
      </c>
      <c r="H108" s="15" t="s">
        <v>19</v>
      </c>
      <c r="I108" s="64">
        <v>1</v>
      </c>
      <c r="K108" s="98" t="s">
        <v>669</v>
      </c>
      <c r="L108" s="86" t="s">
        <v>665</v>
      </c>
      <c r="M108" s="98">
        <v>1</v>
      </c>
    </row>
    <row r="109" spans="1:13" ht="17.649999999999999" customHeight="1" x14ac:dyDescent="0.55000000000000004">
      <c r="A109" s="4"/>
      <c r="B109" s="4"/>
      <c r="C109" s="33" t="s">
        <v>49</v>
      </c>
      <c r="D109" s="34"/>
      <c r="E109" s="44"/>
      <c r="G109" s="64" t="s">
        <v>354</v>
      </c>
      <c r="H109" s="15" t="s">
        <v>19</v>
      </c>
      <c r="I109" s="64">
        <v>1</v>
      </c>
      <c r="K109" s="98" t="s">
        <v>670</v>
      </c>
      <c r="L109" s="86" t="s">
        <v>665</v>
      </c>
      <c r="M109" s="98">
        <v>1</v>
      </c>
    </row>
    <row r="110" spans="1:13" ht="17.649999999999999" customHeight="1" x14ac:dyDescent="0.55000000000000004">
      <c r="A110" s="4"/>
      <c r="B110" s="4"/>
      <c r="C110" s="33" t="s">
        <v>50</v>
      </c>
      <c r="D110" s="34"/>
      <c r="E110" s="45"/>
      <c r="G110" s="64" t="s">
        <v>355</v>
      </c>
      <c r="H110" s="15" t="s">
        <v>19</v>
      </c>
      <c r="I110" s="64">
        <v>1</v>
      </c>
      <c r="K110" s="98" t="s">
        <v>671</v>
      </c>
      <c r="L110" s="86" t="s">
        <v>665</v>
      </c>
      <c r="M110" s="98">
        <v>1</v>
      </c>
    </row>
    <row r="111" spans="1:13" ht="17.649999999999999" customHeight="1" x14ac:dyDescent="0.55000000000000004">
      <c r="A111" s="4"/>
      <c r="B111" s="4"/>
      <c r="C111" s="33" t="s">
        <v>51</v>
      </c>
      <c r="D111" s="34"/>
      <c r="E111" s="45"/>
      <c r="G111" s="64" t="s">
        <v>356</v>
      </c>
      <c r="H111" s="15" t="s">
        <v>19</v>
      </c>
      <c r="I111" s="64">
        <v>1</v>
      </c>
      <c r="K111" s="98" t="s">
        <v>672</v>
      </c>
      <c r="L111" s="86" t="s">
        <v>665</v>
      </c>
      <c r="M111" s="98">
        <v>1</v>
      </c>
    </row>
    <row r="112" spans="1:13" ht="17.649999999999999" customHeight="1" x14ac:dyDescent="0.55000000000000004">
      <c r="A112" s="4"/>
      <c r="B112" s="4"/>
      <c r="C112" s="29"/>
      <c r="D112" s="29"/>
      <c r="E112" s="45"/>
      <c r="G112" s="69" t="s">
        <v>362</v>
      </c>
      <c r="H112" s="15" t="s">
        <v>363</v>
      </c>
      <c r="I112" s="69">
        <v>2</v>
      </c>
    </row>
    <row r="113" spans="1:9" x14ac:dyDescent="0.55000000000000004">
      <c r="A113" s="4"/>
      <c r="B113" s="4"/>
      <c r="C113" s="30"/>
      <c r="D113" s="30"/>
      <c r="E113" s="29"/>
      <c r="G113" s="64" t="s">
        <v>366</v>
      </c>
      <c r="H113" s="15" t="s">
        <v>373</v>
      </c>
      <c r="I113" s="64">
        <v>4</v>
      </c>
    </row>
    <row r="114" spans="1:9" x14ac:dyDescent="0.55000000000000004">
      <c r="A114" s="4"/>
      <c r="B114" s="4"/>
      <c r="C114" s="30"/>
      <c r="D114" s="30"/>
      <c r="E114" s="30"/>
      <c r="G114" s="64" t="s">
        <v>367</v>
      </c>
      <c r="H114" s="15" t="s">
        <v>373</v>
      </c>
      <c r="I114" s="64">
        <v>4</v>
      </c>
    </row>
    <row r="115" spans="1:9" x14ac:dyDescent="0.55000000000000004">
      <c r="A115" s="4"/>
      <c r="B115" s="4"/>
      <c r="C115" s="30"/>
      <c r="D115" s="30"/>
      <c r="E115" s="30"/>
      <c r="G115" s="64" t="s">
        <v>368</v>
      </c>
      <c r="H115" s="15" t="s">
        <v>373</v>
      </c>
      <c r="I115" s="64">
        <v>4</v>
      </c>
    </row>
    <row r="116" spans="1:9" x14ac:dyDescent="0.55000000000000004">
      <c r="A116" s="4"/>
      <c r="B116" s="4"/>
      <c r="C116" s="30"/>
      <c r="D116" s="30"/>
      <c r="E116" s="30"/>
      <c r="G116" s="64" t="s">
        <v>369</v>
      </c>
      <c r="H116" s="15" t="s">
        <v>373</v>
      </c>
      <c r="I116" s="64">
        <v>3</v>
      </c>
    </row>
    <row r="117" spans="1:9" x14ac:dyDescent="0.55000000000000004">
      <c r="A117" s="4"/>
      <c r="B117" s="4"/>
      <c r="C117" s="30"/>
      <c r="D117" s="30"/>
      <c r="E117" s="30"/>
      <c r="G117" s="64" t="s">
        <v>370</v>
      </c>
      <c r="H117" s="15" t="s">
        <v>373</v>
      </c>
      <c r="I117" s="64">
        <v>3</v>
      </c>
    </row>
    <row r="118" spans="1:9" x14ac:dyDescent="0.55000000000000004">
      <c r="A118" s="4"/>
      <c r="B118" s="12"/>
      <c r="C118" s="30"/>
      <c r="D118" s="30"/>
      <c r="E118" s="30"/>
      <c r="G118" s="64" t="s">
        <v>371</v>
      </c>
      <c r="H118" s="15" t="s">
        <v>373</v>
      </c>
      <c r="I118" s="64">
        <v>3</v>
      </c>
    </row>
    <row r="119" spans="1:9" x14ac:dyDescent="0.55000000000000004">
      <c r="A119" s="12"/>
      <c r="B119" s="12"/>
      <c r="C119" s="30"/>
      <c r="D119" s="30"/>
      <c r="E119" s="30"/>
      <c r="G119" s="64" t="s">
        <v>372</v>
      </c>
      <c r="H119" s="15" t="s">
        <v>373</v>
      </c>
      <c r="I119" s="64">
        <v>1</v>
      </c>
    </row>
    <row r="120" spans="1:9" x14ac:dyDescent="0.55000000000000004">
      <c r="A120" s="12"/>
      <c r="B120" s="12"/>
      <c r="C120" s="30"/>
      <c r="D120" s="30"/>
      <c r="E120" s="30"/>
      <c r="G120" s="64" t="s">
        <v>374</v>
      </c>
      <c r="H120" s="15" t="s">
        <v>393</v>
      </c>
      <c r="I120" s="64">
        <v>4</v>
      </c>
    </row>
    <row r="121" spans="1:9" x14ac:dyDescent="0.55000000000000004">
      <c r="A121" s="12"/>
      <c r="B121" s="12"/>
      <c r="C121" s="4"/>
      <c r="E121" s="30"/>
      <c r="G121" s="64" t="s">
        <v>375</v>
      </c>
      <c r="H121" s="15" t="s">
        <v>393</v>
      </c>
      <c r="I121" s="64">
        <v>4</v>
      </c>
    </row>
    <row r="122" spans="1:9" x14ac:dyDescent="0.55000000000000004">
      <c r="A122" s="12"/>
      <c r="G122" s="64" t="s">
        <v>376</v>
      </c>
      <c r="H122" s="15" t="s">
        <v>393</v>
      </c>
      <c r="I122" s="64">
        <v>4</v>
      </c>
    </row>
    <row r="123" spans="1:9" x14ac:dyDescent="0.55000000000000004">
      <c r="A123" s="12"/>
      <c r="B123" s="12"/>
      <c r="C123" s="4"/>
      <c r="G123" s="64" t="s">
        <v>377</v>
      </c>
      <c r="H123" s="15" t="s">
        <v>393</v>
      </c>
      <c r="I123" s="64">
        <v>4</v>
      </c>
    </row>
    <row r="124" spans="1:9" x14ac:dyDescent="0.55000000000000004">
      <c r="A124" s="12"/>
      <c r="B124" s="12"/>
      <c r="C124" s="4"/>
      <c r="G124" s="64" t="s">
        <v>378</v>
      </c>
      <c r="H124" s="15" t="s">
        <v>393</v>
      </c>
      <c r="I124" s="64">
        <v>3</v>
      </c>
    </row>
    <row r="125" spans="1:9" x14ac:dyDescent="0.55000000000000004">
      <c r="A125" s="4"/>
      <c r="B125" s="4"/>
      <c r="C125" s="4"/>
      <c r="G125" s="64" t="s">
        <v>379</v>
      </c>
      <c r="H125" s="15" t="s">
        <v>393</v>
      </c>
      <c r="I125" s="64">
        <v>3</v>
      </c>
    </row>
    <row r="126" spans="1:9" x14ac:dyDescent="0.55000000000000004">
      <c r="A126" s="4"/>
      <c r="B126" s="4"/>
      <c r="C126" s="4"/>
      <c r="G126" s="64" t="s">
        <v>113</v>
      </c>
      <c r="H126" s="15" t="s">
        <v>393</v>
      </c>
      <c r="I126" s="64">
        <v>3</v>
      </c>
    </row>
    <row r="127" spans="1:9" x14ac:dyDescent="0.55000000000000004">
      <c r="A127" s="4"/>
      <c r="B127" s="4"/>
      <c r="C127" s="4"/>
      <c r="G127" s="64" t="s">
        <v>114</v>
      </c>
      <c r="H127" s="15" t="s">
        <v>393</v>
      </c>
      <c r="I127" s="64">
        <v>3</v>
      </c>
    </row>
    <row r="128" spans="1:9" x14ac:dyDescent="0.55000000000000004">
      <c r="A128" s="4"/>
      <c r="B128" s="4"/>
      <c r="C128" s="4"/>
      <c r="G128" s="64" t="s">
        <v>105</v>
      </c>
      <c r="H128" s="15" t="s">
        <v>393</v>
      </c>
      <c r="I128" s="64">
        <v>3</v>
      </c>
    </row>
    <row r="129" spans="1:9" x14ac:dyDescent="0.55000000000000004">
      <c r="A129" s="4"/>
      <c r="B129" s="4"/>
      <c r="C129" s="4"/>
      <c r="G129" s="64" t="s">
        <v>380</v>
      </c>
      <c r="H129" s="15" t="s">
        <v>393</v>
      </c>
      <c r="I129" s="64">
        <v>3</v>
      </c>
    </row>
    <row r="130" spans="1:9" x14ac:dyDescent="0.55000000000000004">
      <c r="A130" s="4"/>
      <c r="B130" s="4"/>
      <c r="C130" s="4"/>
      <c r="G130" s="64" t="s">
        <v>117</v>
      </c>
      <c r="H130" s="15" t="s">
        <v>393</v>
      </c>
      <c r="I130" s="64">
        <v>3</v>
      </c>
    </row>
    <row r="131" spans="1:9" x14ac:dyDescent="0.55000000000000004">
      <c r="A131" s="4"/>
      <c r="B131" s="4"/>
      <c r="C131" s="4"/>
      <c r="G131" s="64" t="s">
        <v>106</v>
      </c>
      <c r="H131" s="15" t="s">
        <v>393</v>
      </c>
      <c r="I131" s="64">
        <v>3</v>
      </c>
    </row>
    <row r="132" spans="1:9" x14ac:dyDescent="0.55000000000000004">
      <c r="A132" s="4"/>
      <c r="B132" s="4"/>
      <c r="C132" s="4"/>
      <c r="G132" s="64" t="s">
        <v>381</v>
      </c>
      <c r="H132" s="15" t="s">
        <v>393</v>
      </c>
      <c r="I132" s="64">
        <v>2</v>
      </c>
    </row>
    <row r="133" spans="1:9" x14ac:dyDescent="0.55000000000000004">
      <c r="A133" s="4"/>
      <c r="B133" s="4"/>
      <c r="C133" s="4"/>
      <c r="G133" s="64" t="s">
        <v>118</v>
      </c>
      <c r="H133" s="15" t="s">
        <v>393</v>
      </c>
      <c r="I133" s="64">
        <v>2</v>
      </c>
    </row>
    <row r="134" spans="1:9" x14ac:dyDescent="0.55000000000000004">
      <c r="A134" s="4"/>
      <c r="B134" s="4"/>
      <c r="C134" s="4"/>
      <c r="G134" s="64" t="s">
        <v>382</v>
      </c>
      <c r="H134" s="15" t="s">
        <v>393</v>
      </c>
      <c r="I134" s="64">
        <v>2</v>
      </c>
    </row>
    <row r="135" spans="1:9" x14ac:dyDescent="0.55000000000000004">
      <c r="A135" s="4"/>
      <c r="B135" s="4"/>
      <c r="C135" s="4"/>
      <c r="G135" s="64" t="s">
        <v>383</v>
      </c>
      <c r="H135" s="15" t="s">
        <v>393</v>
      </c>
      <c r="I135" s="64">
        <v>1</v>
      </c>
    </row>
    <row r="136" spans="1:9" x14ac:dyDescent="0.55000000000000004">
      <c r="A136" s="4"/>
      <c r="B136" s="4"/>
      <c r="C136" s="4"/>
      <c r="G136" s="64" t="s">
        <v>384</v>
      </c>
      <c r="H136" s="15" t="s">
        <v>393</v>
      </c>
      <c r="I136" s="64">
        <v>1</v>
      </c>
    </row>
    <row r="137" spans="1:9" x14ac:dyDescent="0.55000000000000004">
      <c r="A137" s="4"/>
      <c r="B137" s="4"/>
      <c r="C137" s="4"/>
      <c r="G137" s="64" t="s">
        <v>385</v>
      </c>
      <c r="H137" s="15" t="s">
        <v>393</v>
      </c>
      <c r="I137" s="64">
        <v>1</v>
      </c>
    </row>
    <row r="138" spans="1:9" x14ac:dyDescent="0.55000000000000004">
      <c r="A138" s="4"/>
      <c r="B138" s="4"/>
      <c r="C138" s="4"/>
      <c r="G138" s="64" t="s">
        <v>386</v>
      </c>
      <c r="H138" s="15" t="s">
        <v>393</v>
      </c>
      <c r="I138" s="64">
        <v>1</v>
      </c>
    </row>
    <row r="139" spans="1:9" x14ac:dyDescent="0.55000000000000004">
      <c r="A139" s="4"/>
      <c r="B139" s="4"/>
      <c r="C139" s="4"/>
      <c r="G139" s="64" t="s">
        <v>387</v>
      </c>
      <c r="H139" s="15" t="s">
        <v>393</v>
      </c>
      <c r="I139" s="64">
        <v>1</v>
      </c>
    </row>
    <row r="140" spans="1:9" x14ac:dyDescent="0.55000000000000004">
      <c r="A140" s="4"/>
      <c r="B140" s="4"/>
      <c r="C140" s="4"/>
      <c r="G140" s="64" t="s">
        <v>388</v>
      </c>
      <c r="H140" s="15" t="s">
        <v>393</v>
      </c>
      <c r="I140" s="64">
        <v>1</v>
      </c>
    </row>
    <row r="141" spans="1:9" x14ac:dyDescent="0.55000000000000004">
      <c r="A141" s="4"/>
      <c r="B141" s="4"/>
      <c r="C141" s="4"/>
      <c r="G141" s="64" t="s">
        <v>389</v>
      </c>
      <c r="H141" s="15" t="s">
        <v>393</v>
      </c>
      <c r="I141" s="64">
        <v>1</v>
      </c>
    </row>
    <row r="142" spans="1:9" x14ac:dyDescent="0.55000000000000004">
      <c r="A142" s="4"/>
      <c r="B142" s="4"/>
      <c r="C142" s="4"/>
      <c r="G142" s="64" t="s">
        <v>390</v>
      </c>
      <c r="H142" s="15" t="s">
        <v>393</v>
      </c>
      <c r="I142" s="64">
        <v>1</v>
      </c>
    </row>
    <row r="143" spans="1:9" x14ac:dyDescent="0.55000000000000004">
      <c r="A143" s="4"/>
      <c r="B143" s="4"/>
      <c r="C143" s="4"/>
      <c r="G143" s="64" t="s">
        <v>391</v>
      </c>
      <c r="H143" s="15" t="s">
        <v>393</v>
      </c>
      <c r="I143" s="64">
        <v>1</v>
      </c>
    </row>
    <row r="144" spans="1:9" x14ac:dyDescent="0.55000000000000004">
      <c r="A144" s="4"/>
      <c r="B144" s="4"/>
      <c r="C144" s="4"/>
      <c r="G144" s="64" t="s">
        <v>392</v>
      </c>
      <c r="H144" s="15" t="s">
        <v>393</v>
      </c>
      <c r="I144" s="64">
        <v>1</v>
      </c>
    </row>
    <row r="145" spans="1:9" x14ac:dyDescent="0.55000000000000004">
      <c r="A145" s="4"/>
      <c r="B145" s="4"/>
      <c r="C145" s="4"/>
      <c r="G145" s="64" t="s">
        <v>184</v>
      </c>
      <c r="H145" s="18" t="s">
        <v>20</v>
      </c>
      <c r="I145" s="64">
        <v>4</v>
      </c>
    </row>
    <row r="146" spans="1:9" x14ac:dyDescent="0.55000000000000004">
      <c r="A146" s="4"/>
      <c r="B146" s="4"/>
      <c r="C146" s="4"/>
      <c r="G146" s="64" t="s">
        <v>181</v>
      </c>
      <c r="H146" s="18" t="s">
        <v>20</v>
      </c>
      <c r="I146" s="64">
        <v>4</v>
      </c>
    </row>
    <row r="147" spans="1:9" x14ac:dyDescent="0.55000000000000004">
      <c r="A147" s="4"/>
      <c r="B147" s="4"/>
      <c r="C147" s="4"/>
      <c r="G147" s="64" t="s">
        <v>65</v>
      </c>
      <c r="H147" s="18" t="s">
        <v>20</v>
      </c>
      <c r="I147" s="64">
        <v>4</v>
      </c>
    </row>
    <row r="148" spans="1:9" x14ac:dyDescent="0.55000000000000004">
      <c r="A148" s="4"/>
      <c r="B148" s="4"/>
      <c r="C148" s="4"/>
      <c r="G148" s="64" t="s">
        <v>66</v>
      </c>
      <c r="H148" s="18" t="s">
        <v>20</v>
      </c>
      <c r="I148" s="64">
        <v>3</v>
      </c>
    </row>
    <row r="149" spans="1:9" x14ac:dyDescent="0.55000000000000004">
      <c r="A149" s="4"/>
      <c r="B149" s="4"/>
      <c r="C149" s="4"/>
      <c r="G149" s="64" t="s">
        <v>183</v>
      </c>
      <c r="H149" s="18" t="s">
        <v>20</v>
      </c>
      <c r="I149" s="64">
        <v>3</v>
      </c>
    </row>
    <row r="150" spans="1:9" x14ac:dyDescent="0.55000000000000004">
      <c r="A150" s="4"/>
      <c r="B150" s="4"/>
      <c r="C150" s="4"/>
      <c r="G150" s="64" t="s">
        <v>63</v>
      </c>
      <c r="H150" s="18" t="s">
        <v>20</v>
      </c>
      <c r="I150" s="64">
        <v>3</v>
      </c>
    </row>
    <row r="151" spans="1:9" x14ac:dyDescent="0.55000000000000004">
      <c r="A151" s="4"/>
      <c r="B151" s="4"/>
      <c r="C151" s="4"/>
      <c r="G151" s="64" t="s">
        <v>182</v>
      </c>
      <c r="H151" s="18" t="s">
        <v>20</v>
      </c>
      <c r="I151" s="64">
        <v>2</v>
      </c>
    </row>
    <row r="152" spans="1:9" x14ac:dyDescent="0.55000000000000004">
      <c r="A152" s="4"/>
      <c r="B152" s="4"/>
      <c r="C152" s="4"/>
      <c r="G152" s="64" t="s">
        <v>406</v>
      </c>
      <c r="H152" s="18" t="s">
        <v>20</v>
      </c>
      <c r="I152" s="64">
        <v>2</v>
      </c>
    </row>
    <row r="153" spans="1:9" x14ac:dyDescent="0.55000000000000004">
      <c r="A153" s="4"/>
      <c r="B153" s="4"/>
      <c r="C153" s="4"/>
      <c r="G153" s="64" t="s">
        <v>407</v>
      </c>
      <c r="H153" s="18" t="s">
        <v>20</v>
      </c>
      <c r="I153" s="64">
        <v>1</v>
      </c>
    </row>
    <row r="154" spans="1:9" x14ac:dyDescent="0.55000000000000004">
      <c r="A154" s="4"/>
      <c r="B154" s="4"/>
      <c r="C154" s="4"/>
      <c r="G154" s="64" t="s">
        <v>408</v>
      </c>
      <c r="H154" s="18" t="s">
        <v>20</v>
      </c>
      <c r="I154" s="64">
        <v>1</v>
      </c>
    </row>
    <row r="155" spans="1:9" x14ac:dyDescent="0.55000000000000004">
      <c r="A155" s="4"/>
      <c r="B155" s="4"/>
      <c r="C155" s="4"/>
      <c r="G155" s="64" t="s">
        <v>409</v>
      </c>
      <c r="H155" s="18" t="s">
        <v>20</v>
      </c>
      <c r="I155" s="64">
        <v>1</v>
      </c>
    </row>
    <row r="156" spans="1:9" x14ac:dyDescent="0.55000000000000004">
      <c r="A156" s="4"/>
      <c r="B156" s="4"/>
      <c r="C156" s="4"/>
      <c r="G156" s="64" t="s">
        <v>410</v>
      </c>
      <c r="H156" s="18" t="s">
        <v>20</v>
      </c>
      <c r="I156" s="64">
        <v>1</v>
      </c>
    </row>
    <row r="157" spans="1:9" x14ac:dyDescent="0.55000000000000004">
      <c r="A157" s="4"/>
      <c r="B157" s="4"/>
      <c r="C157" s="4"/>
      <c r="G157" s="64" t="s">
        <v>411</v>
      </c>
      <c r="H157" s="18" t="s">
        <v>20</v>
      </c>
      <c r="I157" s="64">
        <v>1</v>
      </c>
    </row>
    <row r="158" spans="1:9" x14ac:dyDescent="0.55000000000000004">
      <c r="A158" s="4"/>
      <c r="B158" s="4"/>
      <c r="C158" s="4"/>
      <c r="G158" s="64" t="s">
        <v>417</v>
      </c>
      <c r="H158" s="15" t="s">
        <v>21</v>
      </c>
      <c r="I158" s="64">
        <v>4</v>
      </c>
    </row>
    <row r="159" spans="1:9" x14ac:dyDescent="0.55000000000000004">
      <c r="A159" s="4"/>
      <c r="B159" s="4"/>
      <c r="C159" s="4"/>
      <c r="G159" s="64" t="s">
        <v>418</v>
      </c>
      <c r="H159" s="15" t="s">
        <v>21</v>
      </c>
      <c r="I159" s="64">
        <v>4</v>
      </c>
    </row>
    <row r="160" spans="1:9" x14ac:dyDescent="0.55000000000000004">
      <c r="A160" s="4"/>
      <c r="B160" s="4"/>
      <c r="C160" s="4"/>
      <c r="G160" s="64" t="s">
        <v>419</v>
      </c>
      <c r="H160" s="15" t="s">
        <v>21</v>
      </c>
      <c r="I160" s="64">
        <v>4</v>
      </c>
    </row>
    <row r="161" spans="1:9" x14ac:dyDescent="0.55000000000000004">
      <c r="A161" s="12"/>
      <c r="B161" s="12"/>
      <c r="C161" s="4"/>
      <c r="G161" s="64" t="s">
        <v>420</v>
      </c>
      <c r="H161" s="15" t="s">
        <v>21</v>
      </c>
      <c r="I161" s="64">
        <v>4</v>
      </c>
    </row>
    <row r="162" spans="1:9" x14ac:dyDescent="0.55000000000000004">
      <c r="A162" s="12"/>
      <c r="B162" s="12"/>
      <c r="C162" s="4"/>
      <c r="G162" s="64" t="s">
        <v>421</v>
      </c>
      <c r="H162" s="15" t="s">
        <v>21</v>
      </c>
      <c r="I162" s="64">
        <v>3</v>
      </c>
    </row>
    <row r="163" spans="1:9" x14ac:dyDescent="0.55000000000000004">
      <c r="A163" s="12"/>
      <c r="B163" s="12"/>
      <c r="C163" s="4"/>
      <c r="G163" s="64" t="s">
        <v>422</v>
      </c>
      <c r="H163" s="15" t="s">
        <v>21</v>
      </c>
      <c r="I163" s="64">
        <v>3</v>
      </c>
    </row>
    <row r="164" spans="1:9" x14ac:dyDescent="0.55000000000000004">
      <c r="A164" s="4"/>
      <c r="B164" s="4"/>
      <c r="C164" s="4"/>
      <c r="G164" s="64" t="s">
        <v>423</v>
      </c>
      <c r="H164" s="15" t="s">
        <v>21</v>
      </c>
      <c r="I164" s="64">
        <v>3</v>
      </c>
    </row>
    <row r="165" spans="1:9" x14ac:dyDescent="0.55000000000000004">
      <c r="A165" s="4"/>
      <c r="B165" s="4"/>
      <c r="C165" s="4"/>
      <c r="G165" s="64" t="s">
        <v>424</v>
      </c>
      <c r="H165" s="15" t="s">
        <v>21</v>
      </c>
      <c r="I165" s="64">
        <v>2</v>
      </c>
    </row>
    <row r="166" spans="1:9" x14ac:dyDescent="0.55000000000000004">
      <c r="A166" s="4"/>
      <c r="B166" s="4"/>
      <c r="C166" s="4"/>
      <c r="G166" s="64" t="s">
        <v>425</v>
      </c>
      <c r="H166" s="15" t="s">
        <v>21</v>
      </c>
      <c r="I166" s="64">
        <v>2</v>
      </c>
    </row>
    <row r="167" spans="1:9" x14ac:dyDescent="0.55000000000000004">
      <c r="A167" s="4"/>
      <c r="B167" s="4"/>
      <c r="C167" s="4"/>
      <c r="G167" s="64" t="s">
        <v>426</v>
      </c>
      <c r="H167" s="15" t="s">
        <v>21</v>
      </c>
      <c r="I167" s="64">
        <v>2</v>
      </c>
    </row>
    <row r="168" spans="1:9" x14ac:dyDescent="0.55000000000000004">
      <c r="A168" s="4"/>
      <c r="B168" s="4"/>
      <c r="C168" s="4"/>
      <c r="G168" s="64" t="s">
        <v>427</v>
      </c>
      <c r="H168" s="15" t="s">
        <v>21</v>
      </c>
      <c r="I168" s="64">
        <v>2</v>
      </c>
    </row>
    <row r="169" spans="1:9" x14ac:dyDescent="0.55000000000000004">
      <c r="A169" s="12"/>
      <c r="B169" s="12"/>
      <c r="C169" s="4"/>
      <c r="G169" s="64" t="s">
        <v>428</v>
      </c>
      <c r="H169" s="15" t="s">
        <v>21</v>
      </c>
      <c r="I169" s="64">
        <v>2</v>
      </c>
    </row>
    <row r="170" spans="1:9" x14ac:dyDescent="0.55000000000000004">
      <c r="A170" s="12"/>
      <c r="B170" s="12"/>
      <c r="C170" s="4"/>
      <c r="G170" s="64" t="s">
        <v>429</v>
      </c>
      <c r="H170" s="15" t="s">
        <v>21</v>
      </c>
      <c r="I170" s="64">
        <v>2</v>
      </c>
    </row>
    <row r="171" spans="1:9" x14ac:dyDescent="0.55000000000000004">
      <c r="A171" s="4"/>
      <c r="B171" s="4"/>
      <c r="C171" s="4"/>
      <c r="G171" s="64" t="s">
        <v>430</v>
      </c>
      <c r="H171" s="15" t="s">
        <v>21</v>
      </c>
      <c r="I171" s="64">
        <v>1</v>
      </c>
    </row>
    <row r="172" spans="1:9" x14ac:dyDescent="0.55000000000000004">
      <c r="A172" s="4"/>
      <c r="B172" s="4"/>
      <c r="C172" s="4"/>
      <c r="G172" s="98" t="s">
        <v>648</v>
      </c>
      <c r="H172" s="77" t="s">
        <v>665</v>
      </c>
      <c r="I172" s="98">
        <v>4</v>
      </c>
    </row>
    <row r="173" spans="1:9" x14ac:dyDescent="0.55000000000000004">
      <c r="A173" s="4"/>
      <c r="B173" s="4"/>
      <c r="C173" s="4"/>
      <c r="G173" s="98" t="s">
        <v>649</v>
      </c>
      <c r="H173" s="77" t="s">
        <v>665</v>
      </c>
      <c r="I173" s="98">
        <v>4</v>
      </c>
    </row>
    <row r="174" spans="1:9" x14ac:dyDescent="0.55000000000000004">
      <c r="A174" s="4"/>
      <c r="B174" s="4"/>
      <c r="C174" s="4"/>
      <c r="G174" s="98" t="s">
        <v>650</v>
      </c>
      <c r="H174" s="77" t="s">
        <v>665</v>
      </c>
      <c r="I174" s="98">
        <v>3</v>
      </c>
    </row>
    <row r="175" spans="1:9" x14ac:dyDescent="0.55000000000000004">
      <c r="A175" s="4"/>
      <c r="B175" s="4"/>
      <c r="C175" s="4"/>
      <c r="G175" s="98" t="s">
        <v>651</v>
      </c>
      <c r="H175" s="77" t="s">
        <v>665</v>
      </c>
      <c r="I175" s="98">
        <v>2</v>
      </c>
    </row>
    <row r="176" spans="1:9" x14ac:dyDescent="0.55000000000000004">
      <c r="A176" s="4"/>
      <c r="B176" s="4"/>
      <c r="C176" s="4"/>
      <c r="G176" s="98" t="s">
        <v>652</v>
      </c>
      <c r="H176" s="77" t="s">
        <v>665</v>
      </c>
      <c r="I176" s="98">
        <v>2</v>
      </c>
    </row>
    <row r="177" spans="1:9" x14ac:dyDescent="0.55000000000000004">
      <c r="A177" s="4"/>
      <c r="B177" s="4"/>
      <c r="C177" s="4"/>
      <c r="G177" s="98" t="s">
        <v>653</v>
      </c>
      <c r="H177" s="77" t="s">
        <v>665</v>
      </c>
      <c r="I177" s="98">
        <v>2</v>
      </c>
    </row>
    <row r="178" spans="1:9" x14ac:dyDescent="0.55000000000000004">
      <c r="A178" s="4"/>
      <c r="B178" s="4"/>
      <c r="C178" s="4"/>
      <c r="G178" s="98" t="s">
        <v>654</v>
      </c>
      <c r="H178" s="77" t="s">
        <v>665</v>
      </c>
      <c r="I178" s="98">
        <v>2</v>
      </c>
    </row>
    <row r="179" spans="1:9" x14ac:dyDescent="0.55000000000000004">
      <c r="A179" s="4"/>
      <c r="B179" s="4"/>
      <c r="C179" s="4"/>
      <c r="G179" s="98" t="s">
        <v>655</v>
      </c>
      <c r="H179" s="77" t="s">
        <v>665</v>
      </c>
      <c r="I179" s="98">
        <v>2</v>
      </c>
    </row>
    <row r="180" spans="1:9" x14ac:dyDescent="0.55000000000000004">
      <c r="A180" s="12"/>
      <c r="B180" s="12"/>
      <c r="C180" s="4"/>
      <c r="G180" s="98" t="s">
        <v>656</v>
      </c>
      <c r="H180" s="77" t="s">
        <v>665</v>
      </c>
      <c r="I180" s="98">
        <v>2</v>
      </c>
    </row>
    <row r="181" spans="1:9" x14ac:dyDescent="0.55000000000000004">
      <c r="A181" s="12"/>
      <c r="B181" s="12"/>
      <c r="C181" s="4"/>
      <c r="G181" s="98" t="s">
        <v>657</v>
      </c>
      <c r="H181" s="77" t="s">
        <v>665</v>
      </c>
      <c r="I181" s="98">
        <v>2</v>
      </c>
    </row>
    <row r="182" spans="1:9" x14ac:dyDescent="0.55000000000000004">
      <c r="A182" s="4"/>
      <c r="B182" s="4"/>
      <c r="C182" s="4"/>
      <c r="G182" s="98" t="s">
        <v>658</v>
      </c>
      <c r="H182" s="77" t="s">
        <v>665</v>
      </c>
      <c r="I182" s="98">
        <v>1</v>
      </c>
    </row>
    <row r="183" spans="1:9" x14ac:dyDescent="0.55000000000000004">
      <c r="A183" s="4"/>
      <c r="B183" s="4"/>
      <c r="C183" s="4"/>
      <c r="G183" s="98" t="s">
        <v>659</v>
      </c>
      <c r="H183" s="77" t="s">
        <v>665</v>
      </c>
      <c r="I183" s="98">
        <v>1</v>
      </c>
    </row>
    <row r="184" spans="1:9" x14ac:dyDescent="0.55000000000000004">
      <c r="A184" s="4"/>
      <c r="B184" s="4"/>
      <c r="C184" s="4"/>
      <c r="G184" s="98" t="s">
        <v>660</v>
      </c>
      <c r="H184" s="77" t="s">
        <v>665</v>
      </c>
      <c r="I184" s="98">
        <v>1</v>
      </c>
    </row>
    <row r="185" spans="1:9" x14ac:dyDescent="0.55000000000000004">
      <c r="A185" s="4"/>
      <c r="B185" s="4"/>
      <c r="C185" s="4"/>
      <c r="G185" s="98" t="s">
        <v>661</v>
      </c>
      <c r="H185" s="77" t="s">
        <v>665</v>
      </c>
      <c r="I185" s="98">
        <v>1</v>
      </c>
    </row>
    <row r="186" spans="1:9" x14ac:dyDescent="0.55000000000000004">
      <c r="A186" s="4"/>
      <c r="B186" s="4"/>
      <c r="C186" s="4"/>
      <c r="G186" s="98" t="s">
        <v>662</v>
      </c>
      <c r="H186" s="77" t="s">
        <v>665</v>
      </c>
      <c r="I186" s="98">
        <v>1</v>
      </c>
    </row>
    <row r="187" spans="1:9" x14ac:dyDescent="0.55000000000000004">
      <c r="A187" s="4"/>
      <c r="B187" s="4"/>
      <c r="C187" s="4"/>
      <c r="G187" s="98" t="s">
        <v>663</v>
      </c>
      <c r="H187" s="77" t="s">
        <v>665</v>
      </c>
      <c r="I187" s="98">
        <v>1</v>
      </c>
    </row>
    <row r="188" spans="1:9" x14ac:dyDescent="0.55000000000000004">
      <c r="A188" s="12"/>
      <c r="B188" s="12"/>
      <c r="C188" s="4"/>
      <c r="G188" s="98" t="s">
        <v>664</v>
      </c>
      <c r="H188" s="77" t="s">
        <v>665</v>
      </c>
      <c r="I188" s="98">
        <v>1</v>
      </c>
    </row>
    <row r="189" spans="1:9" x14ac:dyDescent="0.55000000000000004">
      <c r="A189" s="12"/>
      <c r="B189" s="12"/>
      <c r="C189" s="4"/>
    </row>
    <row r="190" spans="1:9" x14ac:dyDescent="0.55000000000000004">
      <c r="A190" s="12"/>
      <c r="B190" s="12"/>
      <c r="C190" s="4"/>
    </row>
    <row r="191" spans="1:9" x14ac:dyDescent="0.55000000000000004">
      <c r="A191" s="4"/>
      <c r="B191" s="4"/>
      <c r="C191" s="4"/>
    </row>
    <row r="192" spans="1:9" x14ac:dyDescent="0.55000000000000004">
      <c r="A192" s="4"/>
      <c r="B192" s="4"/>
      <c r="C192" s="4"/>
    </row>
    <row r="193" spans="1:3" x14ac:dyDescent="0.55000000000000004">
      <c r="A193" s="4"/>
      <c r="B193" s="4"/>
      <c r="C193" s="4"/>
    </row>
    <row r="194" spans="1:3" x14ac:dyDescent="0.55000000000000004">
      <c r="A194" s="4"/>
      <c r="B194" s="4"/>
      <c r="C194" s="4"/>
    </row>
    <row r="195" spans="1:3" x14ac:dyDescent="0.55000000000000004">
      <c r="A195" s="4"/>
      <c r="B195" s="4"/>
      <c r="C195" s="4"/>
    </row>
    <row r="196" spans="1:3" x14ac:dyDescent="0.55000000000000004">
      <c r="A196" s="4"/>
      <c r="B196" s="4"/>
      <c r="C196" s="4"/>
    </row>
    <row r="197" spans="1:3" x14ac:dyDescent="0.55000000000000004">
      <c r="A197" s="4"/>
      <c r="B197" s="4"/>
      <c r="C197" s="4"/>
    </row>
    <row r="198" spans="1:3" x14ac:dyDescent="0.55000000000000004">
      <c r="A198" s="4"/>
      <c r="B198" s="4"/>
      <c r="C198" s="4"/>
    </row>
    <row r="199" spans="1:3" x14ac:dyDescent="0.55000000000000004">
      <c r="A199" s="4"/>
      <c r="B199" s="4"/>
      <c r="C199" s="4"/>
    </row>
    <row r="200" spans="1:3" x14ac:dyDescent="0.55000000000000004">
      <c r="A200" s="4"/>
      <c r="B200" s="4"/>
      <c r="C200" s="4"/>
    </row>
    <row r="201" spans="1:3" x14ac:dyDescent="0.55000000000000004">
      <c r="A201" s="4"/>
      <c r="B201" s="4"/>
      <c r="C201" s="4"/>
    </row>
    <row r="202" spans="1:3" x14ac:dyDescent="0.55000000000000004">
      <c r="A202" s="4"/>
      <c r="B202" s="4"/>
      <c r="C202" s="4"/>
    </row>
    <row r="203" spans="1:3" x14ac:dyDescent="0.55000000000000004">
      <c r="A203" s="4"/>
      <c r="B203" s="4"/>
      <c r="C203" s="4"/>
    </row>
    <row r="204" spans="1:3" x14ac:dyDescent="0.55000000000000004">
      <c r="A204" s="4"/>
      <c r="B204" s="4"/>
      <c r="C204" s="4"/>
    </row>
    <row r="205" spans="1:3" x14ac:dyDescent="0.55000000000000004">
      <c r="A205" s="4"/>
      <c r="B205" s="4"/>
      <c r="C205" s="4"/>
    </row>
    <row r="206" spans="1:3" x14ac:dyDescent="0.55000000000000004">
      <c r="A206" s="4"/>
      <c r="B206" s="4"/>
      <c r="C206" s="4"/>
    </row>
    <row r="207" spans="1:3" x14ac:dyDescent="0.55000000000000004">
      <c r="A207" s="4"/>
      <c r="B207" s="4"/>
      <c r="C207" s="4"/>
    </row>
    <row r="208" spans="1:3" x14ac:dyDescent="0.55000000000000004">
      <c r="A208" s="12"/>
      <c r="B208" s="12"/>
      <c r="C208" s="4"/>
    </row>
    <row r="209" spans="1:5" x14ac:dyDescent="0.55000000000000004">
      <c r="A209" s="12"/>
      <c r="B209" s="12"/>
      <c r="C209" s="4"/>
    </row>
    <row r="210" spans="1:5" x14ac:dyDescent="0.55000000000000004">
      <c r="A210" s="12"/>
      <c r="B210" s="12"/>
      <c r="C210" s="4"/>
    </row>
    <row r="211" spans="1:5" x14ac:dyDescent="0.55000000000000004">
      <c r="A211" s="4"/>
      <c r="B211" s="4"/>
      <c r="C211" s="4"/>
    </row>
    <row r="212" spans="1:5" x14ac:dyDescent="0.55000000000000004">
      <c r="A212" s="4"/>
      <c r="B212" s="4"/>
      <c r="C212" s="4"/>
    </row>
    <row r="213" spans="1:5" x14ac:dyDescent="0.55000000000000004">
      <c r="A213" s="4"/>
      <c r="B213" s="4"/>
      <c r="C213" s="4"/>
    </row>
    <row r="214" spans="1:5" x14ac:dyDescent="0.55000000000000004">
      <c r="A214" s="4"/>
      <c r="B214" s="4"/>
      <c r="C214" s="4"/>
    </row>
    <row r="215" spans="1:5" x14ac:dyDescent="0.55000000000000004">
      <c r="A215" s="4"/>
      <c r="B215" s="4"/>
      <c r="C215" s="4"/>
    </row>
    <row r="216" spans="1:5" x14ac:dyDescent="0.55000000000000004">
      <c r="A216" s="4"/>
      <c r="B216" s="4"/>
      <c r="C216" s="4"/>
    </row>
    <row r="217" spans="1:5" x14ac:dyDescent="0.55000000000000004">
      <c r="A217" s="4"/>
      <c r="B217" s="4"/>
      <c r="C217" s="4"/>
    </row>
    <row r="218" spans="1:5" x14ac:dyDescent="0.55000000000000004">
      <c r="A218" s="4"/>
      <c r="B218" s="4"/>
      <c r="C218" s="4"/>
    </row>
    <row r="219" spans="1:5" x14ac:dyDescent="0.55000000000000004">
      <c r="A219" s="4"/>
      <c r="B219" s="4"/>
      <c r="C219" s="4"/>
    </row>
    <row r="220" spans="1:5" x14ac:dyDescent="0.55000000000000004">
      <c r="A220" s="4"/>
      <c r="B220" s="4"/>
      <c r="C220" s="4"/>
    </row>
    <row r="221" spans="1:5" x14ac:dyDescent="0.55000000000000004">
      <c r="A221" s="4"/>
      <c r="B221" s="4"/>
      <c r="C221" s="4"/>
    </row>
    <row r="222" spans="1:5" x14ac:dyDescent="0.55000000000000004">
      <c r="A222" s="4"/>
      <c r="B222" s="4"/>
      <c r="C222" s="4"/>
    </row>
    <row r="223" spans="1:5" x14ac:dyDescent="0.55000000000000004">
      <c r="A223" s="4"/>
      <c r="B223" s="4"/>
      <c r="C223" s="4"/>
      <c r="E223" s="8"/>
    </row>
    <row r="224" spans="1:5" x14ac:dyDescent="0.55000000000000004">
      <c r="E224" s="8"/>
    </row>
    <row r="225" spans="2:5" x14ac:dyDescent="0.55000000000000004">
      <c r="B225" s="4"/>
      <c r="E225" s="8"/>
    </row>
    <row r="226" spans="2:5" x14ac:dyDescent="0.55000000000000004">
      <c r="B226" s="4"/>
      <c r="E226" s="8"/>
    </row>
    <row r="227" spans="2:5" x14ac:dyDescent="0.55000000000000004">
      <c r="B227" s="4"/>
      <c r="E227" s="8"/>
    </row>
    <row r="228" spans="2:5" x14ac:dyDescent="0.55000000000000004">
      <c r="B228" s="4"/>
      <c r="E228" s="8"/>
    </row>
    <row r="229" spans="2:5" x14ac:dyDescent="0.55000000000000004">
      <c r="B229" s="4"/>
      <c r="E229" s="8"/>
    </row>
    <row r="230" spans="2:5" x14ac:dyDescent="0.55000000000000004">
      <c r="B230" s="4"/>
      <c r="E230" s="8"/>
    </row>
    <row r="231" spans="2:5" x14ac:dyDescent="0.55000000000000004">
      <c r="B231" s="4"/>
      <c r="E231" s="8"/>
    </row>
    <row r="232" spans="2:5" x14ac:dyDescent="0.55000000000000004">
      <c r="E232" s="8"/>
    </row>
    <row r="233" spans="2:5" x14ac:dyDescent="0.55000000000000004">
      <c r="E233" s="8"/>
    </row>
    <row r="234" spans="2:5" x14ac:dyDescent="0.55000000000000004">
      <c r="E234" s="8"/>
    </row>
    <row r="235" spans="2:5" x14ac:dyDescent="0.55000000000000004">
      <c r="E235" s="8"/>
    </row>
    <row r="236" spans="2:5" x14ac:dyDescent="0.55000000000000004">
      <c r="B236" s="4"/>
      <c r="E236" s="8"/>
    </row>
    <row r="237" spans="2:5" x14ac:dyDescent="0.55000000000000004">
      <c r="B237" s="4"/>
      <c r="E237" s="8"/>
    </row>
    <row r="238" spans="2:5" x14ac:dyDescent="0.55000000000000004">
      <c r="B238" s="4"/>
      <c r="E238" s="8"/>
    </row>
    <row r="239" spans="2:5" x14ac:dyDescent="0.55000000000000004">
      <c r="B239" s="4"/>
      <c r="E239" s="8"/>
    </row>
    <row r="240" spans="2:5" x14ac:dyDescent="0.55000000000000004">
      <c r="B240" s="4"/>
      <c r="E240" s="8"/>
    </row>
    <row r="241" spans="2:5" x14ac:dyDescent="0.55000000000000004">
      <c r="B241" s="4"/>
      <c r="E241" s="8"/>
    </row>
    <row r="242" spans="2:5" x14ac:dyDescent="0.55000000000000004">
      <c r="B242" s="4"/>
      <c r="E242" s="8"/>
    </row>
    <row r="243" spans="2:5" x14ac:dyDescent="0.55000000000000004">
      <c r="B243" s="4"/>
      <c r="E243" s="8"/>
    </row>
    <row r="244" spans="2:5" x14ac:dyDescent="0.55000000000000004">
      <c r="B244" s="4"/>
      <c r="E244" s="8"/>
    </row>
    <row r="245" spans="2:5" x14ac:dyDescent="0.55000000000000004">
      <c r="B245" s="4"/>
      <c r="E245" s="8"/>
    </row>
    <row r="246" spans="2:5" x14ac:dyDescent="0.55000000000000004">
      <c r="B246" s="4"/>
      <c r="E246" s="8"/>
    </row>
    <row r="247" spans="2:5" x14ac:dyDescent="0.55000000000000004">
      <c r="B247" s="4"/>
      <c r="E247" s="8"/>
    </row>
    <row r="248" spans="2:5" x14ac:dyDescent="0.55000000000000004">
      <c r="B248" s="4"/>
      <c r="E248" s="8"/>
    </row>
    <row r="249" spans="2:5" x14ac:dyDescent="0.55000000000000004">
      <c r="B249" s="4"/>
      <c r="E249" s="8"/>
    </row>
    <row r="250" spans="2:5" x14ac:dyDescent="0.55000000000000004">
      <c r="B250" s="4"/>
      <c r="E250" s="8"/>
    </row>
    <row r="251" spans="2:5" x14ac:dyDescent="0.55000000000000004">
      <c r="B251" s="4"/>
      <c r="E251" s="8"/>
    </row>
    <row r="252" spans="2:5" x14ac:dyDescent="0.55000000000000004">
      <c r="B252" s="4"/>
      <c r="E252" s="8"/>
    </row>
    <row r="253" spans="2:5" x14ac:dyDescent="0.55000000000000004">
      <c r="B253" s="4"/>
      <c r="E253" s="8"/>
    </row>
    <row r="254" spans="2:5" x14ac:dyDescent="0.55000000000000004">
      <c r="B254" s="4"/>
      <c r="E254" s="8"/>
    </row>
    <row r="255" spans="2:5" x14ac:dyDescent="0.55000000000000004">
      <c r="B255" s="4"/>
      <c r="E255" s="8"/>
    </row>
    <row r="256" spans="2:5" x14ac:dyDescent="0.55000000000000004">
      <c r="B256" s="4"/>
      <c r="E256" s="8"/>
    </row>
    <row r="257" spans="1:5" x14ac:dyDescent="0.55000000000000004">
      <c r="B257" s="4"/>
      <c r="E257" s="8"/>
    </row>
    <row r="258" spans="1:5" x14ac:dyDescent="0.55000000000000004">
      <c r="B258" s="4"/>
      <c r="E258" s="8"/>
    </row>
    <row r="259" spans="1:5" x14ac:dyDescent="0.55000000000000004">
      <c r="B259" s="4"/>
      <c r="E259" s="8"/>
    </row>
    <row r="260" spans="1:5" x14ac:dyDescent="0.55000000000000004">
      <c r="B260" s="4"/>
      <c r="E260" s="8"/>
    </row>
    <row r="261" spans="1:5" x14ac:dyDescent="0.55000000000000004">
      <c r="B261" s="4"/>
      <c r="E261" s="8"/>
    </row>
    <row r="262" spans="1:5" x14ac:dyDescent="0.55000000000000004">
      <c r="A262" s="4"/>
      <c r="B262" s="4"/>
    </row>
    <row r="264" spans="1:5" x14ac:dyDescent="0.55000000000000004">
      <c r="A264" s="4"/>
      <c r="B264" s="4"/>
    </row>
    <row r="265" spans="1:5" x14ac:dyDescent="0.55000000000000004">
      <c r="A265" s="4"/>
      <c r="B265" s="4"/>
    </row>
    <row r="266" spans="1:5" x14ac:dyDescent="0.55000000000000004">
      <c r="A266" s="4"/>
      <c r="B266" s="4"/>
    </row>
    <row r="267" spans="1:5" x14ac:dyDescent="0.55000000000000004">
      <c r="A267" s="4"/>
      <c r="B267" s="4"/>
    </row>
    <row r="268" spans="1:5" x14ac:dyDescent="0.55000000000000004">
      <c r="A268" s="4"/>
      <c r="B268" s="4"/>
    </row>
    <row r="269" spans="1:5" x14ac:dyDescent="0.55000000000000004">
      <c r="A269" s="4"/>
      <c r="B269" s="4"/>
    </row>
    <row r="270" spans="1:5" x14ac:dyDescent="0.55000000000000004">
      <c r="A270" s="4"/>
      <c r="B270" s="4"/>
    </row>
    <row r="271" spans="1:5" x14ac:dyDescent="0.55000000000000004">
      <c r="A271" s="4"/>
      <c r="B271" s="4"/>
    </row>
    <row r="272" spans="1:5" x14ac:dyDescent="0.55000000000000004">
      <c r="A272" s="4"/>
      <c r="B272" s="4"/>
    </row>
    <row r="273" spans="1:2" x14ac:dyDescent="0.55000000000000004">
      <c r="A273" s="4"/>
      <c r="B273" s="4"/>
    </row>
    <row r="274" spans="1:2" x14ac:dyDescent="0.55000000000000004">
      <c r="A274" s="4"/>
      <c r="B274" s="4"/>
    </row>
    <row r="275" spans="1:2" x14ac:dyDescent="0.55000000000000004">
      <c r="A275" s="4"/>
      <c r="B275" s="4"/>
    </row>
    <row r="276" spans="1:2" x14ac:dyDescent="0.55000000000000004">
      <c r="A276" s="4"/>
      <c r="B276" s="4"/>
    </row>
  </sheetData>
  <protectedRanges>
    <protectedRange sqref="A524:A599" name="範囲1_1_1"/>
    <protectedRange sqref="A324:B363" name="範囲1_1_2"/>
  </protectedRanges>
  <phoneticPr fontId="4"/>
  <conditionalFormatting sqref="A1:D14 E1:E11 E13 B75:D121 A75:A122 A15:E26 G14:G26 F3:F8 F1:M2 F9:G12 H3:M3 M4:M12 L35:M41 A27:G74 I4:L20 M20:M34 I59:K64 I21:K41 H4:H64 L21:L35 L37:L43 E75:G98 I42:M58 H65:K69 L59:M69 E121:G122 A123:G144 H121:M144 H70:M98 A145:M1048576 E99:M120">
    <cfRule type="containsText" dxfId="10" priority="5" operator="containsText" text="近畿">
      <formula>NOT(ISERROR(SEARCH("近畿",A1)))</formula>
    </cfRule>
    <cfRule type="containsText" dxfId="9" priority="70" operator="containsText" text="立命館">
      <formula>NOT(ISERROR(SEARCH("立命館",A1)))</formula>
    </cfRule>
    <cfRule type="containsText" dxfId="8" priority="71" operator="containsText" text="同志社">
      <formula>NOT(ISERROR(SEARCH("同志社",A1)))</formula>
    </cfRule>
    <cfRule type="containsText" dxfId="7" priority="72" operator="containsText" text="甲南">
      <formula>NOT(ISERROR(SEARCH("甲南",A1)))</formula>
    </cfRule>
    <cfRule type="containsText" dxfId="6" priority="73" operator="containsText" text="京都大学">
      <formula>NOT(ISERROR(SEARCH("京都大学",A1)))</formula>
    </cfRule>
    <cfRule type="containsText" dxfId="5" priority="74" operator="containsText" text="京都産業">
      <formula>NOT(ISERROR(SEARCH("京都産業",A1)))</formula>
    </cfRule>
    <cfRule type="containsText" dxfId="4" priority="75" operator="containsText" text="関西大学">
      <formula>NOT(ISERROR(SEARCH("関西大学",A1)))</formula>
    </cfRule>
    <cfRule type="containsText" dxfId="3" priority="76" operator="containsText" text="関西学院">
      <formula>NOT(ISERROR(SEARCH("関西学院",A1)))</formula>
    </cfRule>
    <cfRule type="containsText" dxfId="2" priority="77" operator="containsText" text="大阪大学">
      <formula>NOT(ISERROR(SEARCH("大阪大学",A1)))</formula>
    </cfRule>
    <cfRule type="containsText" dxfId="1" priority="78" operator="containsText" text="大阪産業">
      <formula>NOT(ISERROR(SEARCH("大阪産業",A1)))</formula>
    </cfRule>
  </conditionalFormatting>
  <conditionalFormatting sqref="B75:D121 A75:A122 A13:E26 G14:G26 A3:F8 A1:XFD2 A9:G12 H3:XFD3 A27:G74 I59:K64 H4:H64 E75:G98 I4:XFD58 H65:K69 L59:XFD69 E121:G122 A123:G144 H121:XFD144 H70:XFD98 A145:XFD1048576 E99:XFD120">
    <cfRule type="containsText" dxfId="0" priority="1" operator="containsText" text="岡山商科">
      <formula>NOT(ISERROR(SEARCH("岡山商科",A1)))</formula>
    </cfRule>
  </conditionalFormatting>
  <dataValidations count="1">
    <dataValidation type="list" allowBlank="1" showInputMessage="1" showErrorMessage="1" sqref="C123:C213 C9:C121" xr:uid="{82A204C1-AB2D-4F1C-A1E8-F6445434C8CE}">
      <formula1>"1,2,3,4"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8746-B929-4435-9177-A3C1BFB271CC}">
  <dimension ref="A1:K58"/>
  <sheetViews>
    <sheetView tabSelected="1" zoomScale="85" zoomScaleNormal="85" workbookViewId="0">
      <selection activeCell="A110" sqref="A59:XFD110"/>
    </sheetView>
  </sheetViews>
  <sheetFormatPr defaultColWidth="9" defaultRowHeight="18" x14ac:dyDescent="0.55000000000000004"/>
  <cols>
    <col min="1" max="1" width="8.6640625" style="4" customWidth="1"/>
    <col min="2" max="2" width="12.9140625" style="4" bestFit="1" customWidth="1"/>
    <col min="3" max="3" width="12.33203125" style="4" bestFit="1" customWidth="1"/>
    <col min="4" max="4" width="8.6640625" style="42"/>
    <col min="5" max="10" width="9" style="4"/>
    <col min="11" max="11" width="18.33203125" style="4" customWidth="1"/>
    <col min="12" max="16384" width="9" style="4"/>
  </cols>
  <sheetData>
    <row r="1" spans="1:11" x14ac:dyDescent="0.55000000000000004">
      <c r="A1" s="78" t="s">
        <v>7</v>
      </c>
      <c r="B1" s="79" t="s">
        <v>0</v>
      </c>
      <c r="C1" s="79" t="s">
        <v>1</v>
      </c>
      <c r="D1" s="88" t="s">
        <v>6</v>
      </c>
      <c r="E1" s="79" t="s">
        <v>23</v>
      </c>
      <c r="F1" s="79" t="s">
        <v>12</v>
      </c>
      <c r="G1" s="79" t="s">
        <v>57</v>
      </c>
      <c r="H1" s="79" t="s">
        <v>24</v>
      </c>
      <c r="I1" s="80" t="s">
        <v>14</v>
      </c>
      <c r="J1" s="80" t="s">
        <v>462</v>
      </c>
      <c r="K1" s="80" t="s">
        <v>58</v>
      </c>
    </row>
    <row r="2" spans="1:11" x14ac:dyDescent="0.55000000000000004">
      <c r="A2" s="81">
        <f>RANK($K2,$K:$K)</f>
        <v>1</v>
      </c>
      <c r="B2" s="40" t="s">
        <v>136</v>
      </c>
      <c r="C2" s="17" t="str">
        <f>IFERROR(VLOOKUP(B2,選手!$K:$L,2,FALSE),"")</f>
        <v>同志社大学</v>
      </c>
      <c r="D2" s="43">
        <f>IFERROR(VLOOKUP(B2,選手!$K:$M,3,FALSE),"")</f>
        <v>2</v>
      </c>
      <c r="E2" s="82">
        <f>IFERROR(VLOOKUP(B2,春関!$B:$D,3,FALSE),0)</f>
        <v>624.6</v>
      </c>
      <c r="F2" s="89">
        <f>IFERROR(VLOOKUP(B2,西日本!$B:$D,3,FALSE),0)</f>
        <v>620.9</v>
      </c>
      <c r="G2" s="90">
        <f>IFERROR(VLOOKUP(B2,選抜!$B:$D,3,FALSE),0)</f>
        <v>612.1</v>
      </c>
      <c r="H2" s="82">
        <f>IFERROR(VLOOKUP(B2,秋関!$B:$D,3,FALSE),0)</f>
        <v>620.30000000000007</v>
      </c>
      <c r="I2" s="83">
        <f>IFERROR(VLOOKUP(B2,インカレ!$B:$D,3,FALSE),0)</f>
        <v>0</v>
      </c>
      <c r="J2" s="83">
        <f>IFERROR(VLOOKUP(B2,新人戦!$B:$D,3,FALSE),0)</f>
        <v>0</v>
      </c>
      <c r="K2" s="83">
        <f>LARGE(E2:I2,1)+LARGE(E2:I2,2)+LARGE(E2:I2,3)</f>
        <v>1865.8000000000002</v>
      </c>
    </row>
    <row r="3" spans="1:11" x14ac:dyDescent="0.55000000000000004">
      <c r="A3" s="81">
        <f>RANK($K3,$K:$K)</f>
        <v>2</v>
      </c>
      <c r="B3" s="40" t="s">
        <v>432</v>
      </c>
      <c r="C3" s="17" t="str">
        <f>IFERROR(VLOOKUP(B3,選手!$K:$L,2,FALSE),"")</f>
        <v>立命館大学</v>
      </c>
      <c r="D3" s="43">
        <f>IFERROR(VLOOKUP(B3,選手!$K:$M,3,FALSE),"")</f>
        <v>2</v>
      </c>
      <c r="E3" s="82">
        <f>IFERROR(VLOOKUP(B3,春関!$B:$D,3,FALSE),0)</f>
        <v>623.4</v>
      </c>
      <c r="F3" s="89">
        <f>IFERROR(VLOOKUP(B3,西日本!$B:$D,3,FALSE),0)</f>
        <v>610</v>
      </c>
      <c r="G3" s="90">
        <f>IFERROR(VLOOKUP(B3,選抜!$B:$D,3,FALSE),0)</f>
        <v>612.20000000000005</v>
      </c>
      <c r="H3" s="82">
        <f>IFERROR(VLOOKUP(B3,秋関!$B:$D,3,FALSE),0)</f>
        <v>618.79999999999995</v>
      </c>
      <c r="I3" s="83">
        <f>IFERROR(VLOOKUP(B3,インカレ!$B:$D,3,FALSE),0)</f>
        <v>0</v>
      </c>
      <c r="J3" s="83">
        <f>IFERROR(VLOOKUP(B3,新人戦!$B:$D,3,FALSE),0)</f>
        <v>0</v>
      </c>
      <c r="K3" s="83">
        <f>LARGE(E3:I3,1)+LARGE(E3:I3,2)+LARGE(E3:I3,3)</f>
        <v>1854.3999999999999</v>
      </c>
    </row>
    <row r="4" spans="1:11" x14ac:dyDescent="0.55000000000000004">
      <c r="A4" s="81">
        <f>RANK($K4,$K:$K)</f>
        <v>3</v>
      </c>
      <c r="B4" s="54" t="s">
        <v>431</v>
      </c>
      <c r="C4" s="17" t="str">
        <f>IFERROR(VLOOKUP(B4,選手!$K:$L,2,FALSE),"")</f>
        <v>立命館大学</v>
      </c>
      <c r="D4" s="43">
        <f>IFERROR(VLOOKUP(B4,選手!$K:$M,3,FALSE),"")</f>
        <v>4</v>
      </c>
      <c r="E4" s="82">
        <f>IFERROR(VLOOKUP(B4,春関!$B:$D,3,FALSE),0)</f>
        <v>618.29999999999995</v>
      </c>
      <c r="F4" s="89">
        <f>IFERROR(VLOOKUP(B4,西日本!$B:$D,3,FALSE),0)</f>
        <v>617.5</v>
      </c>
      <c r="G4" s="90">
        <f>IFERROR(VLOOKUP(B4,選抜!$B:$D,3,FALSE),0)</f>
        <v>613.5</v>
      </c>
      <c r="H4" s="82" t="str">
        <f>IFERROR(VLOOKUP(B4,秋関!$B:$D,3,FALSE),0)</f>
        <v/>
      </c>
      <c r="I4" s="83">
        <f>IFERROR(VLOOKUP(B4,インカレ!$B:$D,3,FALSE),0)</f>
        <v>0</v>
      </c>
      <c r="J4" s="83">
        <f>IFERROR(VLOOKUP(B4,新人戦!$B:$D,3,FALSE),0)</f>
        <v>0</v>
      </c>
      <c r="K4" s="83">
        <f>LARGE(E4:I4,1)+LARGE(E4:I4,2)+LARGE(E4:I4,3)</f>
        <v>1849.3</v>
      </c>
    </row>
    <row r="5" spans="1:11" x14ac:dyDescent="0.55000000000000004">
      <c r="A5" s="81">
        <f>RANK($K5,$K:$K)</f>
        <v>4</v>
      </c>
      <c r="B5" s="40" t="s">
        <v>258</v>
      </c>
      <c r="C5" s="17" t="str">
        <f>IFERROR(VLOOKUP(B5,選手!$K:$L,2,FALSE),"")</f>
        <v>関西大学</v>
      </c>
      <c r="D5" s="43">
        <f>IFERROR(VLOOKUP(B5,選手!$K:$M,3,FALSE),"")</f>
        <v>1</v>
      </c>
      <c r="E5" s="82">
        <f>IFERROR(VLOOKUP(B5,春関!$B:$D,3,FALSE),0)</f>
        <v>616.1</v>
      </c>
      <c r="F5" s="89">
        <f>IFERROR(VLOOKUP(B5,西日本!$B:$D,3,FALSE),0)</f>
        <v>617.49999999999989</v>
      </c>
      <c r="G5" s="90">
        <f>IFERROR(VLOOKUP(B5,選抜!$B:$D,3,FALSE),0)</f>
        <v>0</v>
      </c>
      <c r="H5" s="82">
        <f>IFERROR(VLOOKUP(B5,秋関!$B:$D,3,FALSE),0)</f>
        <v>612.5</v>
      </c>
      <c r="I5" s="83">
        <f>IFERROR(VLOOKUP(B5,インカレ!$B:$D,3,FALSE),0)</f>
        <v>0</v>
      </c>
      <c r="J5" s="83">
        <f>IFERROR(VLOOKUP(B5,新人戦!$B:$D,3,FALSE),0)</f>
        <v>0</v>
      </c>
      <c r="K5" s="83">
        <f>LARGE(E5:I5,1)+LARGE(E5:I5,2)+LARGE(E5:I5,3)</f>
        <v>1846.1</v>
      </c>
    </row>
    <row r="6" spans="1:11" x14ac:dyDescent="0.55000000000000004">
      <c r="A6" s="81">
        <f>RANK($K6,$K:$K)</f>
        <v>5</v>
      </c>
      <c r="B6" s="40" t="s">
        <v>433</v>
      </c>
      <c r="C6" s="17" t="str">
        <f>IFERROR(VLOOKUP(B6,選手!$K:$L,2,FALSE),"")</f>
        <v>立命館大学</v>
      </c>
      <c r="D6" s="43">
        <f>IFERROR(VLOOKUP(B6,選手!$K:$M,3,FALSE),"")</f>
        <v>2</v>
      </c>
      <c r="E6" s="82">
        <f>IFERROR(VLOOKUP(B6,春関!$B:$D,3,FALSE),0)</f>
        <v>617.9</v>
      </c>
      <c r="F6" s="89">
        <f>IFERROR(VLOOKUP(B6,西日本!$B:$D,3,FALSE),0)</f>
        <v>615.80000000000007</v>
      </c>
      <c r="G6" s="90">
        <f>IFERROR(VLOOKUP(B6,選抜!$B:$D,3,FALSE),0)</f>
        <v>608.1</v>
      </c>
      <c r="H6" s="82">
        <f>IFERROR(VLOOKUP(B6,秋関!$B:$D,3,FALSE),0)</f>
        <v>601.79999999999995</v>
      </c>
      <c r="I6" s="83">
        <f>IFERROR(VLOOKUP(B6,インカレ!$B:$D,3,FALSE),0)</f>
        <v>0</v>
      </c>
      <c r="J6" s="83">
        <f>IFERROR(VLOOKUP(B6,新人戦!$B:$D,3,FALSE),0)</f>
        <v>0</v>
      </c>
      <c r="K6" s="83">
        <f>LARGE(E6:I6,1)+LARGE(E6:I6,2)+LARGE(E6:I6,3)</f>
        <v>1841.8000000000002</v>
      </c>
    </row>
    <row r="7" spans="1:11" x14ac:dyDescent="0.55000000000000004">
      <c r="A7" s="81">
        <f>RANK($K7,$K:$K)</f>
        <v>6</v>
      </c>
      <c r="B7" s="40" t="s">
        <v>145</v>
      </c>
      <c r="C7" s="17" t="str">
        <f>IFERROR(VLOOKUP(B7,選手!$K:$L,2,FALSE),"")</f>
        <v>関西大学</v>
      </c>
      <c r="D7" s="43">
        <f>IFERROR(VLOOKUP(B7,選手!$K:$M,3,FALSE),"")</f>
        <v>3</v>
      </c>
      <c r="E7" s="82">
        <f>IFERROR(VLOOKUP(B7,春関!$B:$D,3,FALSE),0)</f>
        <v>612.29999999999995</v>
      </c>
      <c r="F7" s="89">
        <f>IFERROR(VLOOKUP(B7,西日本!$B:$D,3,FALSE),0)</f>
        <v>618.90000000000009</v>
      </c>
      <c r="G7" s="90">
        <f>IFERROR(VLOOKUP(B7,選抜!$B:$D,3,FALSE),0)</f>
        <v>609.6</v>
      </c>
      <c r="H7" s="82">
        <f>IFERROR(VLOOKUP(B7,秋関!$B:$D,3,FALSE),0)</f>
        <v>601.09999999999991</v>
      </c>
      <c r="I7" s="83">
        <f>IFERROR(VLOOKUP(B7,インカレ!$B:$D,3,FALSE),0)</f>
        <v>0</v>
      </c>
      <c r="J7" s="83">
        <f>IFERROR(VLOOKUP(B7,新人戦!$B:$D,3,FALSE),0)</f>
        <v>0</v>
      </c>
      <c r="K7" s="83">
        <f>LARGE(E7:I7,1)+LARGE(E7:I7,2)+LARGE(E7:I7,3)</f>
        <v>1840.8000000000002</v>
      </c>
    </row>
    <row r="8" spans="1:11" x14ac:dyDescent="0.55000000000000004">
      <c r="A8" s="81">
        <f>RANK($K8,$K:$K)</f>
        <v>7</v>
      </c>
      <c r="B8" s="40" t="s">
        <v>143</v>
      </c>
      <c r="C8" s="17" t="str">
        <f>IFERROR(VLOOKUP(B8,選手!$K:$L,2,FALSE),"")</f>
        <v>同志社大学</v>
      </c>
      <c r="D8" s="43">
        <f>IFERROR(VLOOKUP(B8,選手!$K:$M,3,FALSE),"")</f>
        <v>4</v>
      </c>
      <c r="E8" s="82">
        <f>IFERROR(VLOOKUP(B8,春関!$B:$D,3,FALSE),0)</f>
        <v>613.70000000000005</v>
      </c>
      <c r="F8" s="89">
        <f>IFERROR(VLOOKUP(B8,西日本!$B:$D,3,FALSE),0)</f>
        <v>614</v>
      </c>
      <c r="G8" s="90">
        <f>IFERROR(VLOOKUP(B8,選抜!$B:$D,3,FALSE),0)</f>
        <v>609.1</v>
      </c>
      <c r="H8" s="82">
        <f>IFERROR(VLOOKUP(B8,秋関!$B:$D,3,FALSE),0)</f>
        <v>606.70000000000005</v>
      </c>
      <c r="I8" s="83">
        <f>IFERROR(VLOOKUP(B8,インカレ!$B:$D,3,FALSE),0)</f>
        <v>0</v>
      </c>
      <c r="J8" s="83">
        <f>IFERROR(VLOOKUP(B8,新人戦!$B:$D,3,FALSE),0)</f>
        <v>0</v>
      </c>
      <c r="K8" s="83">
        <f>LARGE(E8:I8,1)+LARGE(E8:I8,2)+LARGE(E8:I8,3)</f>
        <v>1836.8000000000002</v>
      </c>
    </row>
    <row r="9" spans="1:11" x14ac:dyDescent="0.55000000000000004">
      <c r="A9" s="81">
        <f>RANK($K9,$K:$K)</f>
        <v>8</v>
      </c>
      <c r="B9" s="40" t="s">
        <v>142</v>
      </c>
      <c r="C9" s="17" t="str">
        <f>IFERROR(VLOOKUP(B9,選手!$K:$L,2,FALSE),"")</f>
        <v>同志社大学</v>
      </c>
      <c r="D9" s="43">
        <f>IFERROR(VLOOKUP(B9,選手!$K:$M,3,FALSE),"")</f>
        <v>4</v>
      </c>
      <c r="E9" s="82">
        <f>IFERROR(VLOOKUP(B9,春関!$B:$D,3,FALSE),0)</f>
        <v>614.29999999999995</v>
      </c>
      <c r="F9" s="89">
        <f>IFERROR(VLOOKUP(B9,西日本!$B:$D,3,FALSE),0)</f>
        <v>609.70000000000005</v>
      </c>
      <c r="G9" s="90">
        <f>IFERROR(VLOOKUP(B9,選抜!$B:$D,3,FALSE),0)</f>
        <v>608.9</v>
      </c>
      <c r="H9" s="82">
        <f>IFERROR(VLOOKUP(B9,秋関!$B:$D,3,FALSE),0)</f>
        <v>605.50000000000011</v>
      </c>
      <c r="I9" s="83">
        <f>IFERROR(VLOOKUP(B9,インカレ!$B:$D,3,FALSE),0)</f>
        <v>0</v>
      </c>
      <c r="J9" s="83">
        <f>IFERROR(VLOOKUP(B9,新人戦!$B:$D,3,FALSE),0)</f>
        <v>0</v>
      </c>
      <c r="K9" s="83">
        <f>LARGE(E9:I9,1)+LARGE(E9:I9,2)+LARGE(E9:I9,3)</f>
        <v>1832.9</v>
      </c>
    </row>
    <row r="10" spans="1:11" x14ac:dyDescent="0.55000000000000004">
      <c r="A10" s="81">
        <f>RANK($K10,$K:$K)</f>
        <v>9</v>
      </c>
      <c r="B10" s="40" t="s">
        <v>141</v>
      </c>
      <c r="C10" s="17" t="str">
        <f>IFERROR(VLOOKUP(B10,選手!$K:$L,2,FALSE),"")</f>
        <v>同志社大学</v>
      </c>
      <c r="D10" s="43">
        <f>IFERROR(VLOOKUP(B10,選手!$K:$M,3,FALSE),"")</f>
        <v>3</v>
      </c>
      <c r="E10" s="82">
        <f>IFERROR(VLOOKUP(B10,春関!$B:$D,3,FALSE),0)</f>
        <v>614.30000000000007</v>
      </c>
      <c r="F10" s="89">
        <f>IFERROR(VLOOKUP(B10,西日本!$B:$D,3,FALSE),0)</f>
        <v>611.29999999999995</v>
      </c>
      <c r="G10" s="90">
        <f>IFERROR(VLOOKUP(B10,選抜!$B:$D,3,FALSE),0)</f>
        <v>606.20000000000005</v>
      </c>
      <c r="H10" s="82">
        <f>IFERROR(VLOOKUP(B10,秋関!$B:$D,3,FALSE),0)</f>
        <v>601</v>
      </c>
      <c r="I10" s="83">
        <f>IFERROR(VLOOKUP(B10,インカレ!$B:$D,3,FALSE),0)</f>
        <v>0</v>
      </c>
      <c r="J10" s="83">
        <f>IFERROR(VLOOKUP(B10,新人戦!$B:$D,3,FALSE),0)</f>
        <v>0</v>
      </c>
      <c r="K10" s="83">
        <f>LARGE(E10:I10,1)+LARGE(E10:I10,2)+LARGE(E10:I10,3)</f>
        <v>1831.8</v>
      </c>
    </row>
    <row r="11" spans="1:11" x14ac:dyDescent="0.55000000000000004">
      <c r="A11" s="81">
        <f>RANK($K11,$K:$K)</f>
        <v>10</v>
      </c>
      <c r="B11" s="40" t="s">
        <v>364</v>
      </c>
      <c r="C11" s="17" t="str">
        <f>IFERROR(VLOOKUP(B11,選手!$K:$L,2,FALSE),"")</f>
        <v>四国大学</v>
      </c>
      <c r="D11" s="43">
        <f>IFERROR(VLOOKUP(B11,選手!$K:$M,3,FALSE),"")</f>
        <v>3</v>
      </c>
      <c r="E11" s="82">
        <f>IFERROR(VLOOKUP(B11,春関!$B:$D,3,FALSE),0)</f>
        <v>603.9</v>
      </c>
      <c r="F11" s="89">
        <f>IFERROR(VLOOKUP(B11,西日本!$B:$D,3,FALSE),0)</f>
        <v>608.5</v>
      </c>
      <c r="G11" s="90">
        <f>IFERROR(VLOOKUP(B11,選抜!$B:$D,3,FALSE),0)</f>
        <v>0</v>
      </c>
      <c r="H11" s="82">
        <f>IFERROR(VLOOKUP(B11,秋関!$B:$D,3,FALSE),0)</f>
        <v>609</v>
      </c>
      <c r="I11" s="83">
        <f>IFERROR(VLOOKUP(B11,インカレ!$B:$D,3,FALSE),0)</f>
        <v>0</v>
      </c>
      <c r="J11" s="83">
        <f>IFERROR(VLOOKUP(B11,新人戦!$B:$D,3,FALSE),0)</f>
        <v>0</v>
      </c>
      <c r="K11" s="83">
        <f>LARGE(E11:I11,1)+LARGE(E11:I11,2)+LARGE(E11:I11,3)</f>
        <v>1821.4</v>
      </c>
    </row>
    <row r="12" spans="1:11" x14ac:dyDescent="0.55000000000000004">
      <c r="A12" s="81">
        <f>RANK($K12,$K:$K)</f>
        <v>11</v>
      </c>
      <c r="B12" s="40" t="s">
        <v>148</v>
      </c>
      <c r="C12" s="17" t="str">
        <f>IFERROR(VLOOKUP(B12,選手!$K:$L,2,FALSE),"")</f>
        <v>関西大学</v>
      </c>
      <c r="D12" s="43">
        <f>IFERROR(VLOOKUP(B12,選手!$K:$M,3,FALSE),"")</f>
        <v>2</v>
      </c>
      <c r="E12" s="82">
        <f>IFERROR(VLOOKUP(B12,春関!$B:$D,3,FALSE),0)</f>
        <v>604.4</v>
      </c>
      <c r="F12" s="89">
        <f>IFERROR(VLOOKUP(B12,西日本!$B:$D,3,FALSE),0)</f>
        <v>600.79999999999995</v>
      </c>
      <c r="G12" s="90">
        <f>IFERROR(VLOOKUP(B12,選抜!$B:$D,3,FALSE),0)</f>
        <v>0</v>
      </c>
      <c r="H12" s="82">
        <f>IFERROR(VLOOKUP(B12,秋関!$B:$D,3,FALSE),0)</f>
        <v>610</v>
      </c>
      <c r="I12" s="83">
        <f>IFERROR(VLOOKUP(B12,インカレ!$B:$D,3,FALSE),0)</f>
        <v>0</v>
      </c>
      <c r="J12" s="83">
        <f>IFERROR(VLOOKUP(B12,新人戦!$B:$D,3,FALSE),0)</f>
        <v>0</v>
      </c>
      <c r="K12" s="83">
        <f>LARGE(E12:I12,1)+LARGE(E12:I12,2)+LARGE(E12:I12,3)</f>
        <v>1815.2</v>
      </c>
    </row>
    <row r="13" spans="1:11" x14ac:dyDescent="0.55000000000000004">
      <c r="A13" s="81">
        <f>RANK($K13,$K:$K)</f>
        <v>12</v>
      </c>
      <c r="B13" s="47" t="s">
        <v>434</v>
      </c>
      <c r="C13" s="17" t="str">
        <f>IFERROR(VLOOKUP(B13,選手!$K:$L,2,FALSE),"")</f>
        <v>立命館大学</v>
      </c>
      <c r="D13" s="43">
        <f>IFERROR(VLOOKUP(B13,選手!$K:$M,3,FALSE),"")</f>
        <v>2</v>
      </c>
      <c r="E13" s="82">
        <f>IFERROR(VLOOKUP(B13,春関!$B:$D,3,FALSE),0)</f>
        <v>607.29999999999995</v>
      </c>
      <c r="F13" s="89">
        <f>IFERROR(VLOOKUP(B13,西日本!$B:$D,3,FALSE),0)</f>
        <v>607.6</v>
      </c>
      <c r="G13" s="90">
        <f>IFERROR(VLOOKUP(B13,選抜!$B:$D,3,FALSE),0)</f>
        <v>0</v>
      </c>
      <c r="H13" s="82">
        <f>IFERROR(VLOOKUP(B13,秋関!$B:$D,3,FALSE),0)</f>
        <v>596.29999999999995</v>
      </c>
      <c r="I13" s="83">
        <f>IFERROR(VLOOKUP(B13,インカレ!$B:$D,3,FALSE),0)</f>
        <v>0</v>
      </c>
      <c r="J13" s="83">
        <f>IFERROR(VLOOKUP(B13,新人戦!$B:$D,3,FALSE),0)</f>
        <v>0</v>
      </c>
      <c r="K13" s="83">
        <f>LARGE(E13:I13,1)+LARGE(E13:I13,2)+LARGE(E13:I13,3)</f>
        <v>1811.2</v>
      </c>
    </row>
    <row r="14" spans="1:11" x14ac:dyDescent="0.55000000000000004">
      <c r="A14" s="81">
        <f>RANK($K14,$K:$K)</f>
        <v>13</v>
      </c>
      <c r="B14" s="47" t="s">
        <v>221</v>
      </c>
      <c r="C14" s="17" t="str">
        <f>IFERROR(VLOOKUP(B14,選手!$K:$L,2,FALSE),"")</f>
        <v>関西学院大学</v>
      </c>
      <c r="D14" s="43">
        <f>IFERROR(VLOOKUP(B14,選手!$K:$M,3,FALSE),"")</f>
        <v>2</v>
      </c>
      <c r="E14" s="82">
        <f>IFERROR(VLOOKUP(B14,春関!$B:$D,3,FALSE),0)</f>
        <v>603.79999999999995</v>
      </c>
      <c r="F14" s="89">
        <f>IFERROR(VLOOKUP(B14,西日本!$B:$D,3,FALSE),0)</f>
        <v>597.29999999999995</v>
      </c>
      <c r="G14" s="90">
        <f>IFERROR(VLOOKUP(B14,選抜!$B:$D,3,FALSE),0)</f>
        <v>0</v>
      </c>
      <c r="H14" s="82">
        <f>IFERROR(VLOOKUP(B14,秋関!$B:$D,3,FALSE),0)</f>
        <v>608.9</v>
      </c>
      <c r="I14" s="83">
        <f>IFERROR(VLOOKUP(B14,インカレ!$B:$D,3,FALSE),0)</f>
        <v>0</v>
      </c>
      <c r="J14" s="83">
        <f>IFERROR(VLOOKUP(B14,新人戦!$B:$D,3,FALSE),0)</f>
        <v>0</v>
      </c>
      <c r="K14" s="83">
        <f>LARGE(E14:I14,1)+LARGE(E14:I14,2)+LARGE(E14:I14,3)</f>
        <v>1809.9999999999998</v>
      </c>
    </row>
    <row r="15" spans="1:11" x14ac:dyDescent="0.55000000000000004">
      <c r="A15" s="81">
        <f>RANK($K15,$K:$K)</f>
        <v>14</v>
      </c>
      <c r="B15" s="96" t="s">
        <v>144</v>
      </c>
      <c r="C15" s="17" t="str">
        <f>IFERROR(VLOOKUP(B15,選手!$K:$L,2,FALSE),"")</f>
        <v>関西大学</v>
      </c>
      <c r="D15" s="43">
        <f>IFERROR(VLOOKUP(B15,選手!$K:$M,3,FALSE),"")</f>
        <v>3</v>
      </c>
      <c r="E15" s="82">
        <f>IFERROR(VLOOKUP(B15,春関!$B:$D,3,FALSE),0)</f>
        <v>612.5</v>
      </c>
      <c r="F15" s="89">
        <f>IFERROR(VLOOKUP(B15,西日本!$B:$D,3,FALSE),0)</f>
        <v>605.9</v>
      </c>
      <c r="G15" s="90">
        <f>IFERROR(VLOOKUP(B15,選抜!$B:$D,3,FALSE),0)</f>
        <v>572.79999999999995</v>
      </c>
      <c r="H15" s="82">
        <f>IFERROR(VLOOKUP(B15,秋関!$B:$D,3,FALSE),0)</f>
        <v>589.5</v>
      </c>
      <c r="I15" s="83">
        <f>IFERROR(VLOOKUP(B15,インカレ!$B:$D,3,FALSE),0)</f>
        <v>0</v>
      </c>
      <c r="J15" s="83">
        <f>IFERROR(VLOOKUP(B15,新人戦!$B:$D,3,FALSE),0)</f>
        <v>0</v>
      </c>
      <c r="K15" s="83">
        <f>LARGE(E15:I15,1)+LARGE(E15:I15,2)+LARGE(E15:I15,3)</f>
        <v>1807.9</v>
      </c>
    </row>
    <row r="16" spans="1:11" x14ac:dyDescent="0.55000000000000004">
      <c r="A16" s="81">
        <f>RANK($K16,$K:$K)</f>
        <v>15</v>
      </c>
      <c r="B16" s="47" t="s">
        <v>146</v>
      </c>
      <c r="C16" s="17" t="str">
        <f>IFERROR(VLOOKUP(B16,選手!$K:$L,2,FALSE),"")</f>
        <v>同志社大学</v>
      </c>
      <c r="D16" s="43">
        <f>IFERROR(VLOOKUP(B16,選手!$K:$M,3,FALSE),"")</f>
        <v>4</v>
      </c>
      <c r="E16" s="82">
        <f>IFERROR(VLOOKUP(B16,春関!$B:$D,3,FALSE),0)</f>
        <v>610</v>
      </c>
      <c r="F16" s="89">
        <f>IFERROR(VLOOKUP(B16,西日本!$B:$D,3,FALSE),0)</f>
        <v>592.40000000000009</v>
      </c>
      <c r="G16" s="90">
        <f>IFERROR(VLOOKUP(B16,選抜!$B:$D,3,FALSE),0)</f>
        <v>0</v>
      </c>
      <c r="H16" s="82">
        <f>IFERROR(VLOOKUP(B16,秋関!$B:$D,3,FALSE),0)</f>
        <v>600.6</v>
      </c>
      <c r="I16" s="83">
        <f>IFERROR(VLOOKUP(B16,インカレ!$B:$D,3,FALSE),0)</f>
        <v>0</v>
      </c>
      <c r="J16" s="83">
        <f>IFERROR(VLOOKUP(B16,新人戦!$B:$D,3,FALSE),0)</f>
        <v>0</v>
      </c>
      <c r="K16" s="83">
        <f>LARGE(E16:I16,1)+LARGE(E16:I16,2)+LARGE(E16:I16,3)</f>
        <v>1803</v>
      </c>
    </row>
    <row r="17" spans="1:11" x14ac:dyDescent="0.55000000000000004">
      <c r="A17" s="81">
        <f>RANK($K17,$K:$K)</f>
        <v>16</v>
      </c>
      <c r="B17" s="52" t="s">
        <v>150</v>
      </c>
      <c r="C17" s="17" t="str">
        <f>IFERROR(VLOOKUP(B17,選手!$K:$L,2,FALSE),"")</f>
        <v>関西大学</v>
      </c>
      <c r="D17" s="43">
        <f>IFERROR(VLOOKUP(B17,選手!$K:$M,3,FALSE),"")</f>
        <v>3</v>
      </c>
      <c r="E17" s="82">
        <f>IFERROR(VLOOKUP(B17,春関!$B:$D,3,FALSE),0)</f>
        <v>600.79999999999995</v>
      </c>
      <c r="F17" s="89">
        <f>IFERROR(VLOOKUP(B17,西日本!$B:$D,3,FALSE),0)</f>
        <v>598.30000000000007</v>
      </c>
      <c r="G17" s="90">
        <f>IFERROR(VLOOKUP(B17,選抜!$B:$D,3,FALSE),0)</f>
        <v>0</v>
      </c>
      <c r="H17" s="82">
        <f>IFERROR(VLOOKUP(B17,秋関!$B:$D,3,FALSE),0)</f>
        <v>596.9</v>
      </c>
      <c r="I17" s="83">
        <f>IFERROR(VLOOKUP(B17,インカレ!$B:$D,3,FALSE),0)</f>
        <v>0</v>
      </c>
      <c r="J17" s="83">
        <f>IFERROR(VLOOKUP(B17,新人戦!$B:$D,3,FALSE),0)</f>
        <v>0</v>
      </c>
      <c r="K17" s="83">
        <f>LARGE(E17:I17,1)+LARGE(E17:I17,2)+LARGE(E17:I17,3)</f>
        <v>1796</v>
      </c>
    </row>
    <row r="18" spans="1:11" x14ac:dyDescent="0.55000000000000004">
      <c r="A18" s="81">
        <f>RANK($K18,$K:$K)</f>
        <v>17</v>
      </c>
      <c r="B18" s="49" t="s">
        <v>436</v>
      </c>
      <c r="C18" s="17" t="str">
        <f>IFERROR(VLOOKUP(B18,選手!$K:$L,2,FALSE),"")</f>
        <v>立命館大学</v>
      </c>
      <c r="D18" s="43">
        <f>IFERROR(VLOOKUP(B18,選手!$K:$M,3,FALSE),"")</f>
        <v>1</v>
      </c>
      <c r="E18" s="82">
        <f>IFERROR(VLOOKUP(B18,春関!$B:$D,3,FALSE),0)</f>
        <v>589.79999999999995</v>
      </c>
      <c r="F18" s="89">
        <f>IFERROR(VLOOKUP(B18,西日本!$B:$D,3,FALSE),0)</f>
        <v>602.5</v>
      </c>
      <c r="G18" s="90">
        <f>IFERROR(VLOOKUP(B18,選抜!$B:$D,3,FALSE),0)</f>
        <v>0</v>
      </c>
      <c r="H18" s="82">
        <f>IFERROR(VLOOKUP(B18,秋関!$B:$D,3,FALSE),0)</f>
        <v>603</v>
      </c>
      <c r="I18" s="83">
        <f>IFERROR(VLOOKUP(B18,インカレ!$B:$D,3,FALSE),0)</f>
        <v>0</v>
      </c>
      <c r="J18" s="83">
        <f>IFERROR(VLOOKUP(B18,新人戦!$B:$D,3,FALSE),0)</f>
        <v>0</v>
      </c>
      <c r="K18" s="83">
        <f>LARGE(E18:I18,1)+LARGE(E18:I18,2)+LARGE(E18:I18,3)</f>
        <v>1795.3</v>
      </c>
    </row>
    <row r="19" spans="1:11" x14ac:dyDescent="0.55000000000000004">
      <c r="A19" s="81">
        <f>RANK($K19,$K:$K)</f>
        <v>18</v>
      </c>
      <c r="B19" s="50" t="s">
        <v>214</v>
      </c>
      <c r="C19" s="17" t="str">
        <f>IFERROR(VLOOKUP(B19,選手!$K:$L,2,FALSE),"")</f>
        <v>関西学院大学</v>
      </c>
      <c r="D19" s="43">
        <f>IFERROR(VLOOKUP(B19,選手!$K:$M,3,FALSE),"")</f>
        <v>2</v>
      </c>
      <c r="E19" s="82">
        <f>IFERROR(VLOOKUP(B19,春関!$B:$D,3,FALSE),0)</f>
        <v>591</v>
      </c>
      <c r="F19" s="89">
        <f>IFERROR(VLOOKUP(B19,西日本!$B:$D,3,FALSE),0)</f>
        <v>598.4</v>
      </c>
      <c r="G19" s="90">
        <f>IFERROR(VLOOKUP(B19,選抜!$B:$D,3,FALSE),0)</f>
        <v>0</v>
      </c>
      <c r="H19" s="82">
        <f>IFERROR(VLOOKUP(B19,秋関!$B:$D,3,FALSE),0)</f>
        <v>595.29999999999995</v>
      </c>
      <c r="I19" s="83">
        <f>IFERROR(VLOOKUP(B19,インカレ!$B:$D,3,FALSE),0)</f>
        <v>0</v>
      </c>
      <c r="J19" s="83">
        <f>IFERROR(VLOOKUP(B19,新人戦!$B:$D,3,FALSE),0)</f>
        <v>0</v>
      </c>
      <c r="K19" s="83">
        <f>LARGE(E19:I19,1)+LARGE(E19:I19,2)+LARGE(E19:I19,3)</f>
        <v>1784.6999999999998</v>
      </c>
    </row>
    <row r="20" spans="1:11" x14ac:dyDescent="0.55000000000000004">
      <c r="A20" s="81">
        <f>RANK($K20,$K:$K)</f>
        <v>19</v>
      </c>
      <c r="B20" s="49" t="s">
        <v>211</v>
      </c>
      <c r="C20" s="17" t="str">
        <f>IFERROR(VLOOKUP(B20,選手!$K:$L,2,FALSE),"")</f>
        <v>関西学院大学</v>
      </c>
      <c r="D20" s="43">
        <f>IFERROR(VLOOKUP(B20,選手!$K:$M,3,FALSE),"")</f>
        <v>4</v>
      </c>
      <c r="E20" s="82">
        <f>IFERROR(VLOOKUP(B20,春関!$B:$D,3,FALSE),0)</f>
        <v>589.70000000000005</v>
      </c>
      <c r="F20" s="89">
        <f>IFERROR(VLOOKUP(B20,西日本!$B:$D,3,FALSE),0)</f>
        <v>587.5</v>
      </c>
      <c r="G20" s="90">
        <f>IFERROR(VLOOKUP(B20,選抜!$B:$D,3,FALSE),0)</f>
        <v>0</v>
      </c>
      <c r="H20" s="82">
        <f>IFERROR(VLOOKUP(B20,秋関!$B:$D,3,FALSE),0)</f>
        <v>588.20000000000005</v>
      </c>
      <c r="I20" s="83">
        <f>IFERROR(VLOOKUP(B20,インカレ!$B:$D,3,FALSE),0)</f>
        <v>0</v>
      </c>
      <c r="J20" s="83">
        <f>IFERROR(VLOOKUP(B20,新人戦!$B:$D,3,FALSE),0)</f>
        <v>0</v>
      </c>
      <c r="K20" s="83">
        <f>LARGE(E20:I20,1)+LARGE(E20:I20,2)+LARGE(E20:I20,3)</f>
        <v>1765.4</v>
      </c>
    </row>
    <row r="21" spans="1:11" x14ac:dyDescent="0.55000000000000004">
      <c r="A21" s="81">
        <f>RANK($K21,$K:$K)</f>
        <v>20</v>
      </c>
      <c r="B21" s="49" t="s">
        <v>151</v>
      </c>
      <c r="C21" s="17" t="str">
        <f>IFERROR(VLOOKUP(B21,選手!$K:$L,2,FALSE),"")</f>
        <v>関西大学</v>
      </c>
      <c r="D21" s="43">
        <f>IFERROR(VLOOKUP(B21,選手!$K:$M,3,FALSE),"")</f>
        <v>3</v>
      </c>
      <c r="E21" s="82">
        <f>IFERROR(VLOOKUP(B21,春関!$B:$D,3,FALSE),0)</f>
        <v>595.9</v>
      </c>
      <c r="F21" s="89">
        <f>IFERROR(VLOOKUP(B21,西日本!$B:$D,3,FALSE),0)</f>
        <v>579.20000000000005</v>
      </c>
      <c r="G21" s="90">
        <f>IFERROR(VLOOKUP(B21,選抜!$B:$D,3,FALSE),0)</f>
        <v>0</v>
      </c>
      <c r="H21" s="82">
        <f>IFERROR(VLOOKUP(B21,秋関!$B:$D,3,FALSE),0)</f>
        <v>589.09999999999991</v>
      </c>
      <c r="I21" s="83">
        <f>IFERROR(VLOOKUP(B21,インカレ!$B:$D,3,FALSE),0)</f>
        <v>0</v>
      </c>
      <c r="J21" s="83">
        <f>IFERROR(VLOOKUP(B21,新人戦!$B:$D,3,FALSE),0)</f>
        <v>0</v>
      </c>
      <c r="K21" s="83">
        <f>LARGE(E21:I21,1)+LARGE(E21:I21,2)+LARGE(E21:I21,3)</f>
        <v>1764.2</v>
      </c>
    </row>
    <row r="22" spans="1:11" x14ac:dyDescent="0.55000000000000004">
      <c r="A22" s="81">
        <f>RANK($K22,$K:$K)</f>
        <v>21</v>
      </c>
      <c r="B22" s="49" t="s">
        <v>325</v>
      </c>
      <c r="C22" s="17" t="str">
        <f>IFERROR(VLOOKUP(B22,選手!$K:$L,2,FALSE),"")</f>
        <v>京都大学</v>
      </c>
      <c r="D22" s="43">
        <f>IFERROR(VLOOKUP(B22,選手!$K:$M,3,FALSE),"")</f>
        <v>3</v>
      </c>
      <c r="E22" s="82">
        <f>IFERROR(VLOOKUP(B22,春関!$B:$D,3,FALSE),0)</f>
        <v>581.20000000000005</v>
      </c>
      <c r="F22" s="89">
        <f>IFERROR(VLOOKUP(B22,西日本!$B:$D,3,FALSE),0)</f>
        <v>582.29999999999995</v>
      </c>
      <c r="G22" s="90">
        <f>IFERROR(VLOOKUP(B22,選抜!$B:$D,3,FALSE),0)</f>
        <v>0</v>
      </c>
      <c r="H22" s="82">
        <f>IFERROR(VLOOKUP(B22,秋関!$B:$D,3,FALSE),0)</f>
        <v>597.5</v>
      </c>
      <c r="I22" s="83">
        <f>IFERROR(VLOOKUP(B22,インカレ!$B:$D,3,FALSE),0)</f>
        <v>0</v>
      </c>
      <c r="J22" s="83">
        <f>IFERROR(VLOOKUP(B22,新人戦!$B:$D,3,FALSE),0)</f>
        <v>0</v>
      </c>
      <c r="K22" s="83">
        <f>LARGE(E22:I22,1)+LARGE(E22:I22,2)+LARGE(E22:I22,3)</f>
        <v>1761</v>
      </c>
    </row>
    <row r="23" spans="1:11" x14ac:dyDescent="0.55000000000000004">
      <c r="A23" s="81">
        <f>RANK($K23,$K:$K)</f>
        <v>22</v>
      </c>
      <c r="B23" s="49" t="s">
        <v>160</v>
      </c>
      <c r="C23" s="17" t="str">
        <f>IFERROR(VLOOKUP(B23,選手!$K:$L,2,FALSE),"")</f>
        <v>大阪大学</v>
      </c>
      <c r="D23" s="43">
        <f>IFERROR(VLOOKUP(B23,選手!$K:$M,3,FALSE),"")</f>
        <v>3</v>
      </c>
      <c r="E23" s="82">
        <f>IFERROR(VLOOKUP(B23,春関!$B:$D,3,FALSE),0)</f>
        <v>582.1</v>
      </c>
      <c r="F23" s="89">
        <f>IFERROR(VLOOKUP(B23,西日本!$B:$D,3,FALSE),0)</f>
        <v>591.30000000000007</v>
      </c>
      <c r="G23" s="90">
        <f>IFERROR(VLOOKUP(B23,選抜!$B:$D,3,FALSE),0)</f>
        <v>0</v>
      </c>
      <c r="H23" s="82">
        <f>IFERROR(VLOOKUP(B23,秋関!$B:$D,3,FALSE),0)</f>
        <v>584.79999999999995</v>
      </c>
      <c r="I23" s="83">
        <f>IFERROR(VLOOKUP(B23,インカレ!$B:$D,3,FALSE),0)</f>
        <v>0</v>
      </c>
      <c r="J23" s="83">
        <f>IFERROR(VLOOKUP(B23,新人戦!$B:$D,3,FALSE),0)</f>
        <v>0</v>
      </c>
      <c r="K23" s="83">
        <f>LARGE(E23:I23,1)+LARGE(E23:I23,2)+LARGE(E23:I23,3)</f>
        <v>1758.1999999999998</v>
      </c>
    </row>
    <row r="24" spans="1:11" x14ac:dyDescent="0.55000000000000004">
      <c r="A24" s="81">
        <f>RANK($K24,$K:$K)</f>
        <v>23</v>
      </c>
      <c r="B24" s="49" t="s">
        <v>154</v>
      </c>
      <c r="C24" s="17" t="str">
        <f>IFERROR(VLOOKUP(B24,選手!$K:$L,2,FALSE),"")</f>
        <v>同志社大学</v>
      </c>
      <c r="D24" s="43">
        <f>IFERROR(VLOOKUP(B24,選手!$K:$M,3,FALSE),"")</f>
        <v>4</v>
      </c>
      <c r="E24" s="82">
        <f>IFERROR(VLOOKUP(B24,春関!$B:$D,3,FALSE),0)</f>
        <v>589.79999999999995</v>
      </c>
      <c r="F24" s="89">
        <f>IFERROR(VLOOKUP(B24,西日本!$B:$D,3,FALSE),0)</f>
        <v>600.5</v>
      </c>
      <c r="G24" s="90">
        <f>IFERROR(VLOOKUP(B24,選抜!$B:$D,3,FALSE),0)</f>
        <v>0</v>
      </c>
      <c r="H24" s="82">
        <f>IFERROR(VLOOKUP(B24,秋関!$B:$D,3,FALSE),0)</f>
        <v>567.79999999999995</v>
      </c>
      <c r="I24" s="83">
        <f>IFERROR(VLOOKUP(B24,インカレ!$B:$D,3,FALSE),0)</f>
        <v>0</v>
      </c>
      <c r="J24" s="83">
        <f>IFERROR(VLOOKUP(B24,新人戦!$B:$D,3,FALSE),0)</f>
        <v>0</v>
      </c>
      <c r="K24" s="83">
        <f>LARGE(E24:I24,1)+LARGE(E24:I24,2)+LARGE(E24:I24,3)</f>
        <v>1758.1</v>
      </c>
    </row>
    <row r="25" spans="1:11" x14ac:dyDescent="0.55000000000000004">
      <c r="A25" s="81">
        <f>RANK($K25,$K:$K)</f>
        <v>24</v>
      </c>
      <c r="B25" s="50" t="s">
        <v>156</v>
      </c>
      <c r="C25" s="17" t="str">
        <f>IFERROR(VLOOKUP(B25,選手!$K:$L,2,FALSE),"")</f>
        <v>関西大学</v>
      </c>
      <c r="D25" s="43">
        <f>IFERROR(VLOOKUP(B25,選手!$K:$M,3,FALSE),"")</f>
        <v>2</v>
      </c>
      <c r="E25" s="82">
        <f>IFERROR(VLOOKUP(B25,春関!$B:$D,3,FALSE),0)</f>
        <v>587.5</v>
      </c>
      <c r="F25" s="89">
        <f>IFERROR(VLOOKUP(B25,西日本!$B:$D,3,FALSE),0)</f>
        <v>588.9</v>
      </c>
      <c r="G25" s="90">
        <f>IFERROR(VLOOKUP(B25,選抜!$B:$D,3,FALSE),0)</f>
        <v>0</v>
      </c>
      <c r="H25" s="82">
        <f>IFERROR(VLOOKUP(B25,秋関!$B:$D,3,FALSE),0)</f>
        <v>579.70000000000005</v>
      </c>
      <c r="I25" s="83">
        <f>IFERROR(VLOOKUP(B25,インカレ!$B:$D,3,FALSE),0)</f>
        <v>0</v>
      </c>
      <c r="J25" s="83">
        <f>IFERROR(VLOOKUP(B25,新人戦!$B:$D,3,FALSE),0)</f>
        <v>0</v>
      </c>
      <c r="K25" s="83">
        <f>LARGE(E25:I25,1)+LARGE(E25:I25,2)+LARGE(E25:I25,3)</f>
        <v>1756.1000000000001</v>
      </c>
    </row>
    <row r="26" spans="1:11" x14ac:dyDescent="0.55000000000000004">
      <c r="A26" s="81">
        <f>RANK($K26,$K:$K)</f>
        <v>25</v>
      </c>
      <c r="B26" s="49" t="s">
        <v>218</v>
      </c>
      <c r="C26" s="17" t="str">
        <f>IFERROR(VLOOKUP(B26,選手!$K:$L,2,FALSE),"")</f>
        <v>関西学院大学</v>
      </c>
      <c r="D26" s="43">
        <f>IFERROR(VLOOKUP(B26,選手!$K:$M,3,FALSE),"")</f>
        <v>2</v>
      </c>
      <c r="E26" s="82">
        <f>IFERROR(VLOOKUP(B26,春関!$B:$D,3,FALSE),0)</f>
        <v>580.90000000000009</v>
      </c>
      <c r="F26" s="89">
        <f>IFERROR(VLOOKUP(B26,西日本!$B:$D,3,FALSE),0)</f>
        <v>586.4</v>
      </c>
      <c r="G26" s="90">
        <f>IFERROR(VLOOKUP(B26,選抜!$B:$D,3,FALSE),0)</f>
        <v>0</v>
      </c>
      <c r="H26" s="82">
        <f>IFERROR(VLOOKUP(B26,秋関!$B:$D,3,FALSE),0)</f>
        <v>588.4</v>
      </c>
      <c r="I26" s="83">
        <f>IFERROR(VLOOKUP(B26,インカレ!$B:$D,3,FALSE),0)</f>
        <v>0</v>
      </c>
      <c r="J26" s="83">
        <f>IFERROR(VLOOKUP(B26,新人戦!$B:$D,3,FALSE),0)</f>
        <v>0</v>
      </c>
      <c r="K26" s="83">
        <f>LARGE(E26:I26,1)+LARGE(E26:I26,2)+LARGE(E26:I26,3)</f>
        <v>1755.7</v>
      </c>
    </row>
    <row r="27" spans="1:11" x14ac:dyDescent="0.55000000000000004">
      <c r="A27" s="81">
        <f>RANK($K27,$K:$K)</f>
        <v>26</v>
      </c>
      <c r="B27" s="49" t="s">
        <v>157</v>
      </c>
      <c r="C27" s="17" t="str">
        <f>IFERROR(VLOOKUP(B27,選手!$K:$L,2,FALSE),"")</f>
        <v>甲南大学</v>
      </c>
      <c r="D27" s="43">
        <f>IFERROR(VLOOKUP(B27,選手!$K:$M,3,FALSE),"")</f>
        <v>2</v>
      </c>
      <c r="E27" s="82">
        <f>IFERROR(VLOOKUP(B27,春関!$B:$D,3,FALSE),0)</f>
        <v>583.79999999999995</v>
      </c>
      <c r="F27" s="89">
        <f>IFERROR(VLOOKUP(B27,西日本!$B:$D,3,FALSE),0)</f>
        <v>582.6</v>
      </c>
      <c r="G27" s="90">
        <f>IFERROR(VLOOKUP(B27,選抜!$B:$D,3,FALSE),0)</f>
        <v>0</v>
      </c>
      <c r="H27" s="82">
        <f>IFERROR(VLOOKUP(B27,秋関!$B:$D,3,FALSE),0)</f>
        <v>588.4</v>
      </c>
      <c r="I27" s="83">
        <f>IFERROR(VLOOKUP(B27,インカレ!$B:$D,3,FALSE),0)</f>
        <v>0</v>
      </c>
      <c r="J27" s="83">
        <f>IFERROR(VLOOKUP(B27,新人戦!$B:$D,3,FALSE),0)</f>
        <v>0</v>
      </c>
      <c r="K27" s="83">
        <f>LARGE(E27:I27,1)+LARGE(E27:I27,2)+LARGE(E27:I27,3)</f>
        <v>1754.7999999999997</v>
      </c>
    </row>
    <row r="28" spans="1:11" x14ac:dyDescent="0.55000000000000004">
      <c r="A28" s="81">
        <f>RANK($K28,$K:$K)</f>
        <v>27</v>
      </c>
      <c r="B28" s="49" t="s">
        <v>292</v>
      </c>
      <c r="C28" s="17" t="str">
        <f>IFERROR(VLOOKUP(B28,選手!$K:$L,2,FALSE),"")</f>
        <v>京都産業大学</v>
      </c>
      <c r="D28" s="43">
        <f>IFERROR(VLOOKUP(B28,選手!$K:$M,3,FALSE),"")</f>
        <v>2</v>
      </c>
      <c r="E28" s="82">
        <f>IFERROR(VLOOKUP(B28,春関!$B:$D,3,FALSE),0)</f>
        <v>583</v>
      </c>
      <c r="F28" s="89">
        <f>IFERROR(VLOOKUP(B28,西日本!$B:$D,3,FALSE),0)</f>
        <v>577.70000000000005</v>
      </c>
      <c r="G28" s="90">
        <f>IFERROR(VLOOKUP(B28,選抜!$B:$D,3,FALSE),0)</f>
        <v>0</v>
      </c>
      <c r="H28" s="82">
        <f>IFERROR(VLOOKUP(B28,秋関!$B:$D,3,FALSE),0)</f>
        <v>575.9</v>
      </c>
      <c r="I28" s="83">
        <f>IFERROR(VLOOKUP(B28,インカレ!$B:$D,3,FALSE),0)</f>
        <v>0</v>
      </c>
      <c r="J28" s="83">
        <f>IFERROR(VLOOKUP(B28,新人戦!$B:$D,3,FALSE),0)</f>
        <v>0</v>
      </c>
      <c r="K28" s="83">
        <f>LARGE(E28:I28,1)+LARGE(E28:I28,2)+LARGE(E28:I28,3)</f>
        <v>1736.6</v>
      </c>
    </row>
    <row r="29" spans="1:11" x14ac:dyDescent="0.55000000000000004">
      <c r="A29" s="81">
        <f>RANK($K29,$K:$K)</f>
        <v>28</v>
      </c>
      <c r="B29" s="52" t="s">
        <v>215</v>
      </c>
      <c r="C29" s="17" t="str">
        <f>IFERROR(VLOOKUP(B29,選手!$K:$L,2,FALSE),"")</f>
        <v>関西学院大学</v>
      </c>
      <c r="D29" s="43">
        <f>IFERROR(VLOOKUP(B29,選手!$K:$M,3,FALSE),"")</f>
        <v>2</v>
      </c>
      <c r="E29" s="82">
        <f>IFERROR(VLOOKUP(B29,春関!$B:$D,3,FALSE),0)</f>
        <v>576.4</v>
      </c>
      <c r="F29" s="89">
        <f>IFERROR(VLOOKUP(B29,西日本!$B:$D,3,FALSE),0)</f>
        <v>577.90000000000009</v>
      </c>
      <c r="G29" s="90">
        <f>IFERROR(VLOOKUP(B29,選抜!$B:$D,3,FALSE),0)</f>
        <v>0</v>
      </c>
      <c r="H29" s="82">
        <f>IFERROR(VLOOKUP(B29,秋関!$B:$D,3,FALSE),0)</f>
        <v>576.79999999999995</v>
      </c>
      <c r="I29" s="83">
        <f>IFERROR(VLOOKUP(B29,インカレ!$B:$D,3,FALSE),0)</f>
        <v>0</v>
      </c>
      <c r="J29" s="83">
        <f>IFERROR(VLOOKUP(B29,新人戦!$B:$D,3,FALSE),0)</f>
        <v>0</v>
      </c>
      <c r="K29" s="83">
        <f>LARGE(E29:I29,1)+LARGE(E29:I29,2)+LARGE(E29:I29,3)</f>
        <v>1731.1</v>
      </c>
    </row>
    <row r="30" spans="1:11" x14ac:dyDescent="0.55000000000000004">
      <c r="A30" s="81">
        <f>RANK($K30,$K:$K)</f>
        <v>29</v>
      </c>
      <c r="B30" s="49" t="s">
        <v>209</v>
      </c>
      <c r="C30" s="17" t="str">
        <f>IFERROR(VLOOKUP(B30,選手!$K:$L,2,FALSE),"")</f>
        <v>関西学院大学</v>
      </c>
      <c r="D30" s="43">
        <f>IFERROR(VLOOKUP(B30,選手!$K:$M,3,FALSE),"")</f>
        <v>4</v>
      </c>
      <c r="E30" s="82">
        <f>IFERROR(VLOOKUP(B30,春関!$B:$D,3,FALSE),0)</f>
        <v>558.6</v>
      </c>
      <c r="F30" s="89">
        <f>IFERROR(VLOOKUP(B30,西日本!$B:$D,3,FALSE),0)</f>
        <v>585.59999999999991</v>
      </c>
      <c r="G30" s="90">
        <f>IFERROR(VLOOKUP(B30,選抜!$B:$D,3,FALSE),0)</f>
        <v>0</v>
      </c>
      <c r="H30" s="82">
        <f>IFERROR(VLOOKUP(B30,秋関!$B:$D,3,FALSE),0)</f>
        <v>585.29999999999995</v>
      </c>
      <c r="I30" s="83">
        <f>IFERROR(VLOOKUP(B30,インカレ!$B:$D,3,FALSE),0)</f>
        <v>0</v>
      </c>
      <c r="J30" s="83">
        <f>IFERROR(VLOOKUP(B30,新人戦!$B:$D,3,FALSE),0)</f>
        <v>0</v>
      </c>
      <c r="K30" s="83">
        <f>LARGE(E30:I30,1)+LARGE(E30:I30,2)+LARGE(E30:I30,3)</f>
        <v>1729.5</v>
      </c>
    </row>
    <row r="31" spans="1:11" x14ac:dyDescent="0.55000000000000004">
      <c r="A31" s="81">
        <f>RANK($K31,$K:$K)</f>
        <v>30</v>
      </c>
      <c r="B31" s="52" t="s">
        <v>224</v>
      </c>
      <c r="C31" s="17" t="str">
        <f>IFERROR(VLOOKUP(B31,選手!$K:$L,2,FALSE),"")</f>
        <v>関西学院大学</v>
      </c>
      <c r="D31" s="43">
        <f>IFERROR(VLOOKUP(B31,選手!$K:$M,3,FALSE),"")</f>
        <v>1</v>
      </c>
      <c r="E31" s="82">
        <f>IFERROR(VLOOKUP(B31,春関!$B:$D,3,FALSE),0)</f>
        <v>567.6</v>
      </c>
      <c r="F31" s="89">
        <f>IFERROR(VLOOKUP(B31,西日本!$B:$D,3,FALSE),0)</f>
        <v>567.6</v>
      </c>
      <c r="G31" s="90">
        <f>IFERROR(VLOOKUP(B31,選抜!$B:$D,3,FALSE),0)</f>
        <v>0</v>
      </c>
      <c r="H31" s="82">
        <f>IFERROR(VLOOKUP(B31,秋関!$B:$D,3,FALSE),0)</f>
        <v>582.19999999999993</v>
      </c>
      <c r="I31" s="83">
        <f>IFERROR(VLOOKUP(B31,インカレ!$B:$D,3,FALSE),0)</f>
        <v>0</v>
      </c>
      <c r="J31" s="83">
        <f>IFERROR(VLOOKUP(B31,新人戦!$B:$D,3,FALSE),0)</f>
        <v>0</v>
      </c>
      <c r="K31" s="83">
        <f>LARGE(E31:I31,1)+LARGE(E31:I31,2)+LARGE(E31:I31,3)</f>
        <v>1717.4</v>
      </c>
    </row>
    <row r="32" spans="1:11" x14ac:dyDescent="0.55000000000000004">
      <c r="A32" s="81">
        <f>RANK($K32,$K:$K)</f>
        <v>31</v>
      </c>
      <c r="B32" s="50" t="s">
        <v>210</v>
      </c>
      <c r="C32" s="17" t="str">
        <f>IFERROR(VLOOKUP(B32,選手!$K:$L,2,FALSE),"")</f>
        <v>関西学院大学</v>
      </c>
      <c r="D32" s="43">
        <f>IFERROR(VLOOKUP(B32,選手!$K:$M,3,FALSE),"")</f>
        <v>4</v>
      </c>
      <c r="E32" s="82">
        <f>IFERROR(VLOOKUP(B32,春関!$B:$D,3,FALSE),0)</f>
        <v>561.6</v>
      </c>
      <c r="F32" s="89">
        <f>IFERROR(VLOOKUP(B32,西日本!$B:$D,3,FALSE),0)</f>
        <v>585</v>
      </c>
      <c r="G32" s="90">
        <f>IFERROR(VLOOKUP(B32,選抜!$B:$D,3,FALSE),0)</f>
        <v>0</v>
      </c>
      <c r="H32" s="82">
        <f>IFERROR(VLOOKUP(B32,秋関!$B:$D,3,FALSE),0)</f>
        <v>569.5</v>
      </c>
      <c r="I32" s="83">
        <f>IFERROR(VLOOKUP(B32,インカレ!$B:$D,3,FALSE),0)</f>
        <v>0</v>
      </c>
      <c r="J32" s="83">
        <f>IFERROR(VLOOKUP(B32,新人戦!$B:$D,3,FALSE),0)</f>
        <v>0</v>
      </c>
      <c r="K32" s="83">
        <f>LARGE(E32:I32,1)+LARGE(E32:I32,2)+LARGE(E32:I32,3)</f>
        <v>1716.1</v>
      </c>
    </row>
    <row r="33" spans="1:11" x14ac:dyDescent="0.55000000000000004">
      <c r="A33" s="81">
        <f>RANK($K33,$K:$K)</f>
        <v>32</v>
      </c>
      <c r="B33" s="49" t="s">
        <v>289</v>
      </c>
      <c r="C33" s="17" t="str">
        <f>IFERROR(VLOOKUP(B33,選手!$K:$L,2,FALSE),"")</f>
        <v>京都産業大学</v>
      </c>
      <c r="D33" s="43">
        <f>IFERROR(VLOOKUP(B33,選手!$K:$M,3,FALSE),"")</f>
        <v>3</v>
      </c>
      <c r="E33" s="82">
        <f>IFERROR(VLOOKUP(B33,春関!$B:$D,3,FALSE),0)</f>
        <v>565.6</v>
      </c>
      <c r="F33" s="89">
        <f>IFERROR(VLOOKUP(B33,西日本!$B:$D,3,FALSE),0)</f>
        <v>575.4</v>
      </c>
      <c r="G33" s="90">
        <f>IFERROR(VLOOKUP(B33,選抜!$B:$D,3,FALSE),0)</f>
        <v>0</v>
      </c>
      <c r="H33" s="82">
        <f>IFERROR(VLOOKUP(B33,秋関!$B:$D,3,FALSE),0)</f>
        <v>571.40000000000009</v>
      </c>
      <c r="I33" s="83">
        <f>IFERROR(VLOOKUP(B33,インカレ!$B:$D,3,FALSE),0)</f>
        <v>0</v>
      </c>
      <c r="J33" s="83">
        <f>IFERROR(VLOOKUP(B33,新人戦!$B:$D,3,FALSE),0)</f>
        <v>0</v>
      </c>
      <c r="K33" s="83">
        <f>LARGE(E33:I33,1)+LARGE(E33:I33,2)+LARGE(E33:I33,3)</f>
        <v>1712.4</v>
      </c>
    </row>
    <row r="34" spans="1:11" x14ac:dyDescent="0.55000000000000004">
      <c r="A34" s="81">
        <f>RANK($K34,$K:$K)</f>
        <v>33</v>
      </c>
      <c r="B34" s="49" t="s">
        <v>169</v>
      </c>
      <c r="C34" s="17" t="str">
        <f>IFERROR(VLOOKUP(B34,選手!$K:$L,2,FALSE),"")</f>
        <v>甲南大学</v>
      </c>
      <c r="D34" s="43">
        <f>IFERROR(VLOOKUP(B34,選手!$K:$M,3,FALSE),"")</f>
        <v>2</v>
      </c>
      <c r="E34" s="82">
        <f>IFERROR(VLOOKUP(B34,春関!$B:$D,3,FALSE),0)</f>
        <v>558.1</v>
      </c>
      <c r="F34" s="89">
        <f>IFERROR(VLOOKUP(B34,西日本!$B:$D,3,FALSE),0)</f>
        <v>577.20000000000005</v>
      </c>
      <c r="G34" s="90">
        <f>IFERROR(VLOOKUP(B34,選抜!$B:$D,3,FALSE),0)</f>
        <v>0</v>
      </c>
      <c r="H34" s="82">
        <f>IFERROR(VLOOKUP(B34,秋関!$B:$D,3,FALSE),0)</f>
        <v>567.1</v>
      </c>
      <c r="I34" s="83">
        <f>IFERROR(VLOOKUP(B34,インカレ!$B:$D,3,FALSE),0)</f>
        <v>0</v>
      </c>
      <c r="J34" s="83">
        <f>IFERROR(VLOOKUP(B34,新人戦!$B:$D,3,FALSE),0)</f>
        <v>0</v>
      </c>
      <c r="K34" s="83">
        <f>LARGE(E34:I34,1)+LARGE(E34:I34,2)+LARGE(E34:I34,3)</f>
        <v>1702.4</v>
      </c>
    </row>
    <row r="35" spans="1:11" x14ac:dyDescent="0.55000000000000004">
      <c r="A35" s="81">
        <f>RANK($K35,$K:$K)</f>
        <v>34</v>
      </c>
      <c r="B35" s="49" t="s">
        <v>165</v>
      </c>
      <c r="C35" s="17" t="str">
        <f>IFERROR(VLOOKUP(B35,選手!$K:$L,2,FALSE),"")</f>
        <v>甲南大学</v>
      </c>
      <c r="D35" s="43">
        <f>IFERROR(VLOOKUP(B35,選手!$K:$M,3,FALSE),"")</f>
        <v>2</v>
      </c>
      <c r="E35" s="82">
        <f>IFERROR(VLOOKUP(B35,春関!$B:$D,3,FALSE),0)</f>
        <v>566.69999999999993</v>
      </c>
      <c r="F35" s="89">
        <f>IFERROR(VLOOKUP(B35,西日本!$B:$D,3,FALSE),0)</f>
        <v>569.70000000000005</v>
      </c>
      <c r="G35" s="90">
        <f>IFERROR(VLOOKUP(B35,選抜!$B:$D,3,FALSE),0)</f>
        <v>0</v>
      </c>
      <c r="H35" s="82">
        <f>IFERROR(VLOOKUP(B35,秋関!$B:$D,3,FALSE),0)</f>
        <v>553.20000000000005</v>
      </c>
      <c r="I35" s="83">
        <f>IFERROR(VLOOKUP(B35,インカレ!$B:$D,3,FALSE),0)</f>
        <v>0</v>
      </c>
      <c r="J35" s="83">
        <f>IFERROR(VLOOKUP(B35,新人戦!$B:$D,3,FALSE),0)</f>
        <v>0</v>
      </c>
      <c r="K35" s="83">
        <f>LARGE(E35:I35,1)+LARGE(E35:I35,2)+LARGE(E35:I35,3)</f>
        <v>1689.6000000000001</v>
      </c>
    </row>
    <row r="36" spans="1:11" x14ac:dyDescent="0.55000000000000004">
      <c r="A36" s="81">
        <f>RANK($K36,$K:$K)</f>
        <v>35</v>
      </c>
      <c r="B36" s="49" t="s">
        <v>170</v>
      </c>
      <c r="C36" s="17" t="str">
        <f>IFERROR(VLOOKUP(B36,選手!$K:$L,2,FALSE),"")</f>
        <v>甲南大学</v>
      </c>
      <c r="D36" s="43">
        <f>IFERROR(VLOOKUP(B36,選手!$K:$M,3,FALSE),"")</f>
        <v>2</v>
      </c>
      <c r="E36" s="82">
        <f>IFERROR(VLOOKUP(B36,春関!$B:$D,3,FALSE),0)</f>
        <v>554.1</v>
      </c>
      <c r="F36" s="89">
        <f>IFERROR(VLOOKUP(B36,西日本!$B:$D,3,FALSE),0)</f>
        <v>578.79999999999995</v>
      </c>
      <c r="G36" s="90">
        <f>IFERROR(VLOOKUP(B36,選抜!$B:$D,3,FALSE),0)</f>
        <v>0</v>
      </c>
      <c r="H36" s="82">
        <f>IFERROR(VLOOKUP(B36,秋関!$B:$D,3,FALSE),0)</f>
        <v>548.79999999999995</v>
      </c>
      <c r="I36" s="83">
        <f>IFERROR(VLOOKUP(B36,インカレ!$B:$D,3,FALSE),0)</f>
        <v>0</v>
      </c>
      <c r="J36" s="83">
        <f>IFERROR(VLOOKUP(B36,新人戦!$B:$D,3,FALSE),0)</f>
        <v>0</v>
      </c>
      <c r="K36" s="83">
        <f>LARGE(E36:I36,1)+LARGE(E36:I36,2)+LARGE(E36:I36,3)</f>
        <v>1681.7</v>
      </c>
    </row>
    <row r="37" spans="1:11" x14ac:dyDescent="0.55000000000000004">
      <c r="A37" s="81">
        <f>RANK($K37,$K:$K)</f>
        <v>36</v>
      </c>
      <c r="B37" s="49" t="s">
        <v>164</v>
      </c>
      <c r="C37" s="17" t="str">
        <f>IFERROR(VLOOKUP(B37,選手!$K:$L,2,FALSE),"")</f>
        <v>甲南大学</v>
      </c>
      <c r="D37" s="43">
        <f>IFERROR(VLOOKUP(B37,選手!$K:$M,3,FALSE),"")</f>
        <v>2</v>
      </c>
      <c r="E37" s="82">
        <f>IFERROR(VLOOKUP(B37,春関!$B:$D,3,FALSE),0)</f>
        <v>567.29999999999995</v>
      </c>
      <c r="F37" s="89">
        <f>IFERROR(VLOOKUP(B37,西日本!$B:$D,3,FALSE),0)</f>
        <v>566.6</v>
      </c>
      <c r="G37" s="90">
        <f>IFERROR(VLOOKUP(B37,選抜!$B:$D,3,FALSE),0)</f>
        <v>0</v>
      </c>
      <c r="H37" s="82">
        <f>IFERROR(VLOOKUP(B37,秋関!$B:$D,3,FALSE),0)</f>
        <v>539.30000000000007</v>
      </c>
      <c r="I37" s="83">
        <f>IFERROR(VLOOKUP(B37,インカレ!$B:$D,3,FALSE),0)</f>
        <v>0</v>
      </c>
      <c r="J37" s="83">
        <f>IFERROR(VLOOKUP(B37,新人戦!$B:$D,3,FALSE),0)</f>
        <v>0</v>
      </c>
      <c r="K37" s="83">
        <f>LARGE(E37:I37,1)+LARGE(E37:I37,2)+LARGE(E37:I37,3)</f>
        <v>1673.2000000000003</v>
      </c>
    </row>
    <row r="38" spans="1:11" x14ac:dyDescent="0.55000000000000004">
      <c r="A38" s="81">
        <f>RANK($K38,$K:$K)</f>
        <v>37</v>
      </c>
      <c r="B38" s="52" t="s">
        <v>213</v>
      </c>
      <c r="C38" s="17" t="str">
        <f>IFERROR(VLOOKUP(B38,選手!$K:$L,2,FALSE),"")</f>
        <v>関西学院大学</v>
      </c>
      <c r="D38" s="43">
        <f>IFERROR(VLOOKUP(B38,選手!$K:$M,3,FALSE),"")</f>
        <v>2</v>
      </c>
      <c r="E38" s="82">
        <f>IFERROR(VLOOKUP(B38,春関!$B:$D,3,FALSE),0)</f>
        <v>533.1</v>
      </c>
      <c r="F38" s="89">
        <f>IFERROR(VLOOKUP(B38,西日本!$B:$D,3,FALSE),0)</f>
        <v>529.4</v>
      </c>
      <c r="G38" s="90">
        <f>IFERROR(VLOOKUP(B38,選抜!$B:$D,3,FALSE),0)</f>
        <v>0</v>
      </c>
      <c r="H38" s="82">
        <f>IFERROR(VLOOKUP(B38,秋関!$B:$D,3,FALSE),0)</f>
        <v>522.40000000000009</v>
      </c>
      <c r="I38" s="83">
        <f>IFERROR(VLOOKUP(B38,インカレ!$B:$D,3,FALSE),0)</f>
        <v>0</v>
      </c>
      <c r="J38" s="83">
        <f>IFERROR(VLOOKUP(B38,新人戦!$B:$D,3,FALSE),0)</f>
        <v>0</v>
      </c>
      <c r="K38" s="83">
        <f>LARGE(E38:I38,1)+LARGE(E38:I38,2)+LARGE(E38:I38,3)</f>
        <v>1584.9</v>
      </c>
    </row>
    <row r="39" spans="1:11" x14ac:dyDescent="0.55000000000000004">
      <c r="A39" s="81">
        <f>RANK($K39,$K:$K)</f>
        <v>38</v>
      </c>
      <c r="B39" s="49" t="s">
        <v>328</v>
      </c>
      <c r="C39" s="17" t="str">
        <f>IFERROR(VLOOKUP(B39,選手!$K:$L,2,FALSE),"")</f>
        <v>京都大学</v>
      </c>
      <c r="D39" s="43">
        <f>IFERROR(VLOOKUP(B39,選手!$K:$M,3,FALSE),"")</f>
        <v>2</v>
      </c>
      <c r="E39" s="82">
        <f>IFERROR(VLOOKUP(B39,春関!$B:$D,3,FALSE),0)</f>
        <v>464.7</v>
      </c>
      <c r="F39" s="89">
        <f>IFERROR(VLOOKUP(B39,西日本!$B:$D,3,FALSE),0)</f>
        <v>534.49999999999989</v>
      </c>
      <c r="G39" s="90">
        <f>IFERROR(VLOOKUP(B39,選抜!$B:$D,3,FALSE),0)</f>
        <v>0</v>
      </c>
      <c r="H39" s="82">
        <f>IFERROR(VLOOKUP(B39,秋関!$B:$D,3,FALSE),0)</f>
        <v>548.1</v>
      </c>
      <c r="I39" s="83">
        <f>IFERROR(VLOOKUP(B39,インカレ!$B:$D,3,FALSE),0)</f>
        <v>0</v>
      </c>
      <c r="J39" s="83">
        <f>IFERROR(VLOOKUP(B39,新人戦!$B:$D,3,FALSE),0)</f>
        <v>0</v>
      </c>
      <c r="K39" s="83">
        <f>LARGE(E39:I39,1)+LARGE(E39:I39,2)+LARGE(E39:I39,3)</f>
        <v>1547.3</v>
      </c>
    </row>
    <row r="40" spans="1:11" x14ac:dyDescent="0.55000000000000004">
      <c r="A40" s="81">
        <f>RANK($K40,$K:$K)</f>
        <v>39</v>
      </c>
      <c r="B40" s="49" t="s">
        <v>174</v>
      </c>
      <c r="C40" s="17" t="str">
        <f>IFERROR(VLOOKUP(B40,選手!$K:$L,2,FALSE),"")</f>
        <v>京都大学</v>
      </c>
      <c r="D40" s="43">
        <f>IFERROR(VLOOKUP(B40,選手!$K:$M,3,FALSE),"")</f>
        <v>3</v>
      </c>
      <c r="E40" s="82">
        <f>IFERROR(VLOOKUP(B40,春関!$B:$D,3,FALSE),0)</f>
        <v>512</v>
      </c>
      <c r="F40" s="89">
        <f>IFERROR(VLOOKUP(B40,西日本!$B:$D,3,FALSE),0)</f>
        <v>519</v>
      </c>
      <c r="G40" s="90">
        <f>IFERROR(VLOOKUP(B40,選抜!$B:$D,3,FALSE),0)</f>
        <v>0</v>
      </c>
      <c r="H40" s="82">
        <f>IFERROR(VLOOKUP(B40,秋関!$B:$D,3,FALSE),0)</f>
        <v>483.2</v>
      </c>
      <c r="I40" s="83">
        <f>IFERROR(VLOOKUP(B40,インカレ!$B:$D,3,FALSE),0)</f>
        <v>0</v>
      </c>
      <c r="J40" s="83">
        <f>IFERROR(VLOOKUP(B40,新人戦!$B:$D,3,FALSE),0)</f>
        <v>0</v>
      </c>
      <c r="K40" s="83">
        <f>LARGE(E40:I40,1)+LARGE(E40:I40,2)+LARGE(E40:I40,3)</f>
        <v>1514.2</v>
      </c>
    </row>
    <row r="41" spans="1:11" x14ac:dyDescent="0.55000000000000004">
      <c r="A41" s="81">
        <f>RANK($K41,$K:$K)</f>
        <v>40</v>
      </c>
      <c r="B41" s="49" t="s">
        <v>455</v>
      </c>
      <c r="C41" s="17" t="str">
        <f>IFERROR(VLOOKUP(B41,選手!$K:$L,2,FALSE),"")</f>
        <v>近畿大学</v>
      </c>
      <c r="D41" s="43">
        <f>IFERROR(VLOOKUP(B41,選手!$K:$M,3,FALSE),"")</f>
        <v>2</v>
      </c>
      <c r="E41" s="82">
        <f>IFERROR(VLOOKUP(B41,春関!$B:$D,3,FALSE),0)</f>
        <v>406.9</v>
      </c>
      <c r="F41" s="89">
        <f>IFERROR(VLOOKUP(B41,西日本!$B:$D,3,FALSE),0)</f>
        <v>523.29999999999995</v>
      </c>
      <c r="G41" s="90">
        <f>IFERROR(VLOOKUP(B41,選抜!$B:$D,3,FALSE),0)</f>
        <v>0</v>
      </c>
      <c r="H41" s="82">
        <f>IFERROR(VLOOKUP(B41,秋関!$B:$D,3,FALSE),0)</f>
        <v>523.40000000000009</v>
      </c>
      <c r="I41" s="83">
        <f>IFERROR(VLOOKUP(B41,インカレ!$B:$D,3,FALSE),0)</f>
        <v>0</v>
      </c>
      <c r="J41" s="83">
        <f>IFERROR(VLOOKUP(B41,新人戦!$B:$D,3,FALSE),0)</f>
        <v>0</v>
      </c>
      <c r="K41" s="83">
        <f>LARGE(E41:I41,1)+LARGE(E41:I41,2)+LARGE(E41:I41,3)</f>
        <v>1453.6</v>
      </c>
    </row>
    <row r="42" spans="1:11" x14ac:dyDescent="0.55000000000000004">
      <c r="A42" s="81">
        <f>RANK($K42,$K:$K)</f>
        <v>41</v>
      </c>
      <c r="B42" s="49" t="s">
        <v>414</v>
      </c>
      <c r="C42" s="17" t="str">
        <f>IFERROR(VLOOKUP(B42,選手!$K:$L,2,FALSE),"")</f>
        <v>同志社大学</v>
      </c>
      <c r="D42" s="43">
        <f>IFERROR(VLOOKUP(B42,選手!$K:$M,3,FALSE),"")</f>
        <v>1</v>
      </c>
      <c r="E42" s="82">
        <f>IFERROR(VLOOKUP(B42,春関!$B:$D,3,FALSE),0)</f>
        <v>0</v>
      </c>
      <c r="F42" s="89">
        <f>IFERROR(VLOOKUP(B42,西日本!$B:$D,3,FALSE),0)</f>
        <v>602.4</v>
      </c>
      <c r="G42" s="90">
        <f>IFERROR(VLOOKUP(B42,選抜!$B:$D,3,FALSE),0)</f>
        <v>0</v>
      </c>
      <c r="H42" s="82">
        <f>IFERROR(VLOOKUP(B42,秋関!$B:$D,3,FALSE),0)</f>
        <v>612.4</v>
      </c>
      <c r="I42" s="83">
        <f>IFERROR(VLOOKUP(B42,インカレ!$B:$D,3,FALSE),0)</f>
        <v>0</v>
      </c>
      <c r="J42" s="83">
        <f>IFERROR(VLOOKUP(B42,新人戦!$B:$D,3,FALSE),0)</f>
        <v>0</v>
      </c>
      <c r="K42" s="83">
        <f>LARGE(E42:I42,1)+LARGE(E42:I42,2)+LARGE(E42:I42,3)</f>
        <v>1214.8</v>
      </c>
    </row>
    <row r="43" spans="1:11" x14ac:dyDescent="0.55000000000000004">
      <c r="A43" s="81">
        <f>RANK($K43,$K:$K)</f>
        <v>42</v>
      </c>
      <c r="B43" s="49" t="s">
        <v>180</v>
      </c>
      <c r="C43" s="17" t="str">
        <f>IFERROR(VLOOKUP(B43,選手!$K:$L,2,FALSE),"")</f>
        <v>甲南大学</v>
      </c>
      <c r="D43" s="43">
        <f>IFERROR(VLOOKUP(B43,選手!$K:$M,3,FALSE),"")</f>
        <v>3</v>
      </c>
      <c r="E43" s="82" t="str">
        <f>IFERROR(VLOOKUP(B43,春関!$B:$D,3,FALSE),0)</f>
        <v/>
      </c>
      <c r="F43" s="89">
        <f>IFERROR(VLOOKUP(B43,西日本!$B:$D,3,FALSE),0)</f>
        <v>585.29999999999995</v>
      </c>
      <c r="G43" s="90">
        <f>IFERROR(VLOOKUP(B43,選抜!$B:$D,3,FALSE),0)</f>
        <v>0</v>
      </c>
      <c r="H43" s="82">
        <f>IFERROR(VLOOKUP(B43,秋関!$B:$D,3,FALSE),0)</f>
        <v>583.5</v>
      </c>
      <c r="I43" s="83">
        <f>IFERROR(VLOOKUP(B43,インカレ!$B:$D,3,FALSE),0)</f>
        <v>0</v>
      </c>
      <c r="J43" s="83">
        <f>IFERROR(VLOOKUP(B43,新人戦!$B:$D,3,FALSE),0)</f>
        <v>0</v>
      </c>
      <c r="K43" s="83">
        <f>LARGE(E43:I43,1)+LARGE(E43:I43,2)+LARGE(E43:I43,3)</f>
        <v>1168.8</v>
      </c>
    </row>
    <row r="44" spans="1:11" x14ac:dyDescent="0.55000000000000004">
      <c r="A44" s="81">
        <f>RANK($K44,$K:$K)</f>
        <v>42</v>
      </c>
      <c r="B44" s="52" t="s">
        <v>193</v>
      </c>
      <c r="C44" s="17" t="str">
        <f>IFERROR(VLOOKUP(B44,選手!$K:$L,2,FALSE),"")</f>
        <v>　環太平洋大学</v>
      </c>
      <c r="D44" s="43">
        <f>IFERROR(VLOOKUP(B44,選手!$K:$M,3,FALSE),"")</f>
        <v>2</v>
      </c>
      <c r="E44" s="82">
        <f>IFERROR(VLOOKUP(B44,春関!$B:$D,3,FALSE),0)</f>
        <v>582.79999999999995</v>
      </c>
      <c r="F44" s="89">
        <f>IFERROR(VLOOKUP(B44,西日本!$B:$D,3,FALSE),0)</f>
        <v>586</v>
      </c>
      <c r="G44" s="90">
        <f>IFERROR(VLOOKUP(B44,選抜!$B:$D,3,FALSE),0)</f>
        <v>0</v>
      </c>
      <c r="H44" s="82">
        <f>IFERROR(VLOOKUP(B44,秋関!$B:$D,3,FALSE),0)</f>
        <v>0</v>
      </c>
      <c r="I44" s="83">
        <f>IFERROR(VLOOKUP(B44,インカレ!$B:$D,3,FALSE),0)</f>
        <v>0</v>
      </c>
      <c r="J44" s="83">
        <f>IFERROR(VLOOKUP(B44,新人戦!$B:$D,3,FALSE),0)</f>
        <v>0</v>
      </c>
      <c r="K44" s="83">
        <f>LARGE(E44:I44,1)+LARGE(E44:I44,2)+LARGE(E44:I44,3)</f>
        <v>1168.8</v>
      </c>
    </row>
    <row r="45" spans="1:11" x14ac:dyDescent="0.55000000000000004">
      <c r="A45" s="81">
        <f>RANK($K45,$K:$K)</f>
        <v>44</v>
      </c>
      <c r="B45" s="49" t="s">
        <v>441</v>
      </c>
      <c r="C45" s="17" t="str">
        <f>IFERROR(VLOOKUP(B45,選手!$K:$L,2,FALSE),"")</f>
        <v>関西大学</v>
      </c>
      <c r="D45" s="43">
        <f>IFERROR(VLOOKUP(B45,選手!$K:$M,3,FALSE),"")</f>
        <v>2</v>
      </c>
      <c r="E45" s="82">
        <f>IFERROR(VLOOKUP(B45,春関!$B:$D,3,FALSE),0)</f>
        <v>0</v>
      </c>
      <c r="F45" s="89">
        <f>IFERROR(VLOOKUP(B45,西日本!$B:$D,3,FALSE),0)</f>
        <v>579.69999999999993</v>
      </c>
      <c r="G45" s="90">
        <f>IFERROR(VLOOKUP(B45,選抜!$B:$D,3,FALSE),0)</f>
        <v>0</v>
      </c>
      <c r="H45" s="82">
        <f>IFERROR(VLOOKUP(B45,秋関!$B:$D,3,FALSE),0)</f>
        <v>578.1</v>
      </c>
      <c r="I45" s="83">
        <f>IFERROR(VLOOKUP(B45,インカレ!$B:$D,3,FALSE),0)</f>
        <v>0</v>
      </c>
      <c r="J45" s="83">
        <f>IFERROR(VLOOKUP(B45,新人戦!$B:$D,3,FALSE),0)</f>
        <v>0</v>
      </c>
      <c r="K45" s="83">
        <f>LARGE(E45:I45,1)+LARGE(E45:I45,2)+LARGE(E45:I45,3)</f>
        <v>1157.8</v>
      </c>
    </row>
    <row r="46" spans="1:11" x14ac:dyDescent="0.55000000000000004">
      <c r="A46" s="81">
        <f>RANK($K46,$K:$K)</f>
        <v>45</v>
      </c>
      <c r="B46" s="50" t="s">
        <v>365</v>
      </c>
      <c r="C46" s="17" t="str">
        <f>IFERROR(VLOOKUP(B46,選手!$K:$L,2,FALSE),"")</f>
        <v>四国大学</v>
      </c>
      <c r="D46" s="43">
        <f>IFERROR(VLOOKUP(B46,選手!$K:$M,3,FALSE),"")</f>
        <v>2</v>
      </c>
      <c r="E46" s="82">
        <f>IFERROR(VLOOKUP(B46,春関!$B:$D,3,FALSE),0)</f>
        <v>0</v>
      </c>
      <c r="F46" s="89">
        <f>IFERROR(VLOOKUP(B46,西日本!$B:$D,3,FALSE),0)</f>
        <v>595</v>
      </c>
      <c r="G46" s="90">
        <f>IFERROR(VLOOKUP(B46,選抜!$B:$D,3,FALSE),0)</f>
        <v>0</v>
      </c>
      <c r="H46" s="82">
        <f>IFERROR(VLOOKUP(B46,秋関!$B:$D,3,FALSE),0)</f>
        <v>557.9</v>
      </c>
      <c r="I46" s="83">
        <f>IFERROR(VLOOKUP(B46,インカレ!$B:$D,3,FALSE),0)</f>
        <v>0</v>
      </c>
      <c r="J46" s="83">
        <f>IFERROR(VLOOKUP(B46,新人戦!$B:$D,3,FALSE),0)</f>
        <v>0</v>
      </c>
      <c r="K46" s="83">
        <f>LARGE(E46:I46,1)+LARGE(E46:I46,2)+LARGE(E46:I46,3)</f>
        <v>1152.9000000000001</v>
      </c>
    </row>
    <row r="47" spans="1:11" x14ac:dyDescent="0.55000000000000004">
      <c r="A47" s="81">
        <f>RANK($K47,$K:$K)</f>
        <v>46</v>
      </c>
      <c r="B47" s="52" t="s">
        <v>216</v>
      </c>
      <c r="C47" s="17" t="str">
        <f>IFERROR(VLOOKUP(B47,選手!$K:$L,2,FALSE),"")</f>
        <v>関西学院大学</v>
      </c>
      <c r="D47" s="43">
        <f>IFERROR(VLOOKUP(B47,選手!$K:$M,3,FALSE),"")</f>
        <v>2</v>
      </c>
      <c r="E47" s="82">
        <f>IFERROR(VLOOKUP(B47,春関!$B:$D,3,FALSE),0)</f>
        <v>0</v>
      </c>
      <c r="F47" s="89">
        <f>IFERROR(VLOOKUP(B47,西日本!$B:$D,3,FALSE),0)</f>
        <v>551.5</v>
      </c>
      <c r="G47" s="90">
        <f>IFERROR(VLOOKUP(B47,選抜!$B:$D,3,FALSE),0)</f>
        <v>0</v>
      </c>
      <c r="H47" s="82">
        <f>IFERROR(VLOOKUP(B47,秋関!$B:$D,3,FALSE),0)</f>
        <v>569.6</v>
      </c>
      <c r="I47" s="83">
        <f>IFERROR(VLOOKUP(B47,インカレ!$B:$D,3,FALSE),0)</f>
        <v>0</v>
      </c>
      <c r="J47" s="83">
        <f>IFERROR(VLOOKUP(B47,新人戦!$B:$D,3,FALSE),0)</f>
        <v>0</v>
      </c>
      <c r="K47" s="83">
        <f>LARGE(E47:I47,1)+LARGE(E47:I47,2)+LARGE(E47:I47,3)</f>
        <v>1121.0999999999999</v>
      </c>
    </row>
    <row r="48" spans="1:11" x14ac:dyDescent="0.55000000000000004">
      <c r="A48" s="81">
        <f>RANK($K48,$K:$K)</f>
        <v>47</v>
      </c>
      <c r="B48" s="50" t="s">
        <v>399</v>
      </c>
      <c r="C48" s="17" t="str">
        <f>IFERROR(VLOOKUP(B48,選手!$K:$L,2,FALSE),"")</f>
        <v>大阪大学</v>
      </c>
      <c r="D48" s="43">
        <f>IFERROR(VLOOKUP(B48,選手!$K:$M,3,FALSE),"")</f>
        <v>2</v>
      </c>
      <c r="E48" s="82">
        <f>IFERROR(VLOOKUP(B48,春関!$B:$D,3,FALSE),0)</f>
        <v>0</v>
      </c>
      <c r="F48" s="89">
        <f>IFERROR(VLOOKUP(B48,西日本!$B:$D,3,FALSE),0)</f>
        <v>543.40000000000009</v>
      </c>
      <c r="G48" s="90">
        <f>IFERROR(VLOOKUP(B48,選抜!$B:$D,3,FALSE),0)</f>
        <v>0</v>
      </c>
      <c r="H48" s="82">
        <f>IFERROR(VLOOKUP(B48,秋関!$B:$D,3,FALSE),0)</f>
        <v>525.4</v>
      </c>
      <c r="I48" s="83">
        <f>IFERROR(VLOOKUP(B48,インカレ!$B:$D,3,FALSE),0)</f>
        <v>0</v>
      </c>
      <c r="J48" s="83">
        <f>IFERROR(VLOOKUP(B48,新人戦!$B:$D,3,FALSE),0)</f>
        <v>0</v>
      </c>
      <c r="K48" s="83">
        <f>LARGE(E48:I48,1)+LARGE(E48:I48,2)+LARGE(E48:I48,3)</f>
        <v>1068.8000000000002</v>
      </c>
    </row>
    <row r="49" spans="1:11" x14ac:dyDescent="0.55000000000000004">
      <c r="A49" s="81">
        <f>RANK($K49,$K:$K)</f>
        <v>48</v>
      </c>
      <c r="B49" s="49" t="s">
        <v>217</v>
      </c>
      <c r="C49" s="17" t="str">
        <f>IFERROR(VLOOKUP(B49,選手!$K:$L,2,FALSE),"")</f>
        <v>関西学院大学</v>
      </c>
      <c r="D49" s="43">
        <f>IFERROR(VLOOKUP(B49,選手!$K:$M,3,FALSE),"")</f>
        <v>2</v>
      </c>
      <c r="E49" s="82">
        <f>IFERROR(VLOOKUP(B49,春関!$B:$D,3,FALSE),0)</f>
        <v>0</v>
      </c>
      <c r="F49" s="89">
        <f>IFERROR(VLOOKUP(B49,西日本!$B:$D,3,FALSE),0)</f>
        <v>536.1</v>
      </c>
      <c r="G49" s="90">
        <f>IFERROR(VLOOKUP(B49,選抜!$B:$D,3,FALSE),0)</f>
        <v>0</v>
      </c>
      <c r="H49" s="82">
        <f>IFERROR(VLOOKUP(B49,秋関!$B:$D,3,FALSE),0)</f>
        <v>442.29999999999995</v>
      </c>
      <c r="I49" s="83">
        <f>IFERROR(VLOOKUP(B49,インカレ!$B:$D,3,FALSE),0)</f>
        <v>0</v>
      </c>
      <c r="J49" s="83">
        <f>IFERROR(VLOOKUP(B49,新人戦!$B:$D,3,FALSE),0)</f>
        <v>0</v>
      </c>
      <c r="K49" s="83">
        <f>LARGE(E49:I49,1)+LARGE(E49:I49,2)+LARGE(E49:I49,3)</f>
        <v>978.4</v>
      </c>
    </row>
    <row r="50" spans="1:11" x14ac:dyDescent="0.55000000000000004">
      <c r="A50" s="81">
        <f>RANK($K50,$K:$K)</f>
        <v>49</v>
      </c>
      <c r="B50" s="49" t="s">
        <v>453</v>
      </c>
      <c r="C50" s="17" t="str">
        <f>IFERROR(VLOOKUP(B50,選手!$K:$L,2,FALSE),"")</f>
        <v>関西大学</v>
      </c>
      <c r="D50" s="43">
        <f>IFERROR(VLOOKUP(B50,選手!$K:$M,3,FALSE),"")</f>
        <v>3</v>
      </c>
      <c r="E50" s="82">
        <f>IFERROR(VLOOKUP(B50,春関!$B:$D,3,FALSE),0)</f>
        <v>0</v>
      </c>
      <c r="F50" s="89">
        <f>IFERROR(VLOOKUP(B50,西日本!$B:$D,3,FALSE),0)</f>
        <v>0</v>
      </c>
      <c r="G50" s="90">
        <f>IFERROR(VLOOKUP(B50,選抜!$B:$D,3,FALSE),0)</f>
        <v>0</v>
      </c>
      <c r="H50" s="82">
        <f>IFERROR(VLOOKUP(B50,秋関!$B:$D,3,FALSE),0)</f>
        <v>587.6</v>
      </c>
      <c r="I50" s="83">
        <f>IFERROR(VLOOKUP(B50,インカレ!$B:$D,3,FALSE),0)</f>
        <v>0</v>
      </c>
      <c r="J50" s="83">
        <f>IFERROR(VLOOKUP(B50,新人戦!$B:$D,3,FALSE),0)</f>
        <v>0</v>
      </c>
      <c r="K50" s="83">
        <f>LARGE(E50:I50,1)+LARGE(E50:I50,2)+LARGE(E50:I50,3)</f>
        <v>587.6</v>
      </c>
    </row>
    <row r="51" spans="1:11" x14ac:dyDescent="0.55000000000000004">
      <c r="A51" s="81">
        <f>RANK($K51,$K:$K)</f>
        <v>50</v>
      </c>
      <c r="B51" s="49" t="s">
        <v>358</v>
      </c>
      <c r="C51" s="17" t="str">
        <f>IFERROR(VLOOKUP(B51,選手!$K:$L,2,FALSE),"")</f>
        <v>甲南大学</v>
      </c>
      <c r="D51" s="43">
        <f>IFERROR(VLOOKUP(B51,選手!$K:$M,3,FALSE),"")</f>
        <v>2</v>
      </c>
      <c r="E51" s="82">
        <f>IFERROR(VLOOKUP(B51,春関!$B:$D,3,FALSE),0)</f>
        <v>0</v>
      </c>
      <c r="F51" s="89">
        <f>IFERROR(VLOOKUP(B51,西日本!$B:$D,3,FALSE),0)</f>
        <v>571.20000000000005</v>
      </c>
      <c r="G51" s="90">
        <f>IFERROR(VLOOKUP(B51,選抜!$B:$D,3,FALSE),0)</f>
        <v>0</v>
      </c>
      <c r="H51" s="82">
        <f>IFERROR(VLOOKUP(B51,秋関!$B:$D,3,FALSE),0)</f>
        <v>0</v>
      </c>
      <c r="I51" s="83">
        <f>IFERROR(VLOOKUP(B51,インカレ!$B:$D,3,FALSE),0)</f>
        <v>0</v>
      </c>
      <c r="J51" s="83">
        <f>IFERROR(VLOOKUP(B51,新人戦!$B:$D,3,FALSE),0)</f>
        <v>0</v>
      </c>
      <c r="K51" s="83">
        <f>LARGE(E51:I51,1)+LARGE(E51:I51,2)+LARGE(E51:I51,3)</f>
        <v>571.20000000000005</v>
      </c>
    </row>
    <row r="52" spans="1:11" x14ac:dyDescent="0.55000000000000004">
      <c r="A52" s="81">
        <f>RANK($K52,$K:$K)</f>
        <v>51</v>
      </c>
      <c r="B52" s="52" t="s">
        <v>220</v>
      </c>
      <c r="C52" s="17" t="str">
        <f>IFERROR(VLOOKUP(B52,選手!$K:$L,2,FALSE),"")</f>
        <v>関西学院大学</v>
      </c>
      <c r="D52" s="43">
        <f>IFERROR(VLOOKUP(B52,選手!$K:$M,3,FALSE),"")</f>
        <v>2</v>
      </c>
      <c r="E52" s="82">
        <f>IFERROR(VLOOKUP(B52,春関!$B:$D,3,FALSE),0)</f>
        <v>0</v>
      </c>
      <c r="F52" s="89">
        <f>IFERROR(VLOOKUP(B52,西日本!$B:$D,3,FALSE),0)</f>
        <v>570.4</v>
      </c>
      <c r="G52" s="90">
        <f>IFERROR(VLOOKUP(B52,選抜!$B:$D,3,FALSE),0)</f>
        <v>0</v>
      </c>
      <c r="H52" s="82">
        <f>IFERROR(VLOOKUP(B52,秋関!$B:$D,3,FALSE),0)</f>
        <v>0</v>
      </c>
      <c r="I52" s="83">
        <f>IFERROR(VLOOKUP(B52,インカレ!$B:$D,3,FALSE),0)</f>
        <v>0</v>
      </c>
      <c r="J52" s="83">
        <f>IFERROR(VLOOKUP(B52,新人戦!$B:$D,3,FALSE),0)</f>
        <v>0</v>
      </c>
      <c r="K52" s="83">
        <f>LARGE(E52:I52,1)+LARGE(E52:I52,2)+LARGE(E52:I52,3)</f>
        <v>570.4</v>
      </c>
    </row>
    <row r="53" spans="1:11" x14ac:dyDescent="0.55000000000000004">
      <c r="A53" s="81">
        <f>RANK($K53,$K:$K)</f>
        <v>52</v>
      </c>
      <c r="B53" s="50" t="s">
        <v>413</v>
      </c>
      <c r="C53" s="17" t="str">
        <f>IFERROR(VLOOKUP(B53,選手!$K:$L,2,FALSE),"")</f>
        <v>同志社大学</v>
      </c>
      <c r="D53" s="43">
        <f>IFERROR(VLOOKUP(B53,選手!$K:$M,3,FALSE),"")</f>
        <v>2</v>
      </c>
      <c r="E53" s="82">
        <f>IFERROR(VLOOKUP(B53,春関!$B:$D,3,FALSE),0)</f>
        <v>0</v>
      </c>
      <c r="F53" s="89">
        <f>IFERROR(VLOOKUP(B53,西日本!$B:$D,3,FALSE),0)</f>
        <v>0</v>
      </c>
      <c r="G53" s="90">
        <f>IFERROR(VLOOKUP(B53,選抜!$B:$D,3,FALSE),0)</f>
        <v>0</v>
      </c>
      <c r="H53" s="82">
        <f>IFERROR(VLOOKUP(B53,秋関!$B:$D,3,FALSE),0)</f>
        <v>567.80000000000007</v>
      </c>
      <c r="I53" s="83">
        <f>IFERROR(VLOOKUP(B53,インカレ!$B:$D,3,FALSE),0)</f>
        <v>0</v>
      </c>
      <c r="J53" s="83">
        <f>IFERROR(VLOOKUP(B53,新人戦!$B:$D,3,FALSE),0)</f>
        <v>0</v>
      </c>
      <c r="K53" s="83">
        <f>LARGE(E53:I53,1)+LARGE(E53:I53,2)+LARGE(E53:I53,3)</f>
        <v>567.80000000000007</v>
      </c>
    </row>
    <row r="54" spans="1:11" x14ac:dyDescent="0.55000000000000004">
      <c r="A54" s="81">
        <f>RANK($K54,$K:$K)</f>
        <v>53</v>
      </c>
      <c r="B54" s="49" t="s">
        <v>435</v>
      </c>
      <c r="C54" s="17" t="str">
        <f>IFERROR(VLOOKUP(B54,選手!$K:$L,2,FALSE),"")</f>
        <v>立命館大学</v>
      </c>
      <c r="D54" s="43">
        <f>IFERROR(VLOOKUP(B54,選手!$K:$M,3,FALSE),"")</f>
        <v>2</v>
      </c>
      <c r="E54" s="82">
        <f>IFERROR(VLOOKUP(B54,春関!$B:$D,3,FALSE),0)</f>
        <v>0</v>
      </c>
      <c r="F54" s="89">
        <f>IFERROR(VLOOKUP(B54,西日本!$B:$D,3,FALSE),0)</f>
        <v>0</v>
      </c>
      <c r="G54" s="90">
        <f>IFERROR(VLOOKUP(B54,選抜!$B:$D,3,FALSE),0)</f>
        <v>0</v>
      </c>
      <c r="H54" s="82">
        <f>IFERROR(VLOOKUP(B54,秋関!$B:$D,3,FALSE),0)</f>
        <v>557.6</v>
      </c>
      <c r="I54" s="83">
        <f>IFERROR(VLOOKUP(B54,インカレ!$B:$D,3,FALSE),0)</f>
        <v>0</v>
      </c>
      <c r="J54" s="83">
        <f>IFERROR(VLOOKUP(B54,新人戦!$B:$D,3,FALSE),0)</f>
        <v>0</v>
      </c>
      <c r="K54" s="83">
        <f>LARGE(E54:I54,1)+LARGE(E54:I54,2)+LARGE(E54:I54,3)</f>
        <v>557.6</v>
      </c>
    </row>
    <row r="55" spans="1:11" x14ac:dyDescent="0.55000000000000004">
      <c r="A55" s="81">
        <f>RANK($K55,$K:$K)</f>
        <v>54</v>
      </c>
      <c r="B55" s="49" t="s">
        <v>458</v>
      </c>
      <c r="C55" s="17" t="str">
        <f>IFERROR(VLOOKUP(B55,選手!$K:$L,2,FALSE),"")</f>
        <v>大阪大学</v>
      </c>
      <c r="D55" s="43">
        <f>IFERROR(VLOOKUP(B55,選手!$K:$M,3,FALSE),"")</f>
        <v>3</v>
      </c>
      <c r="E55" s="82">
        <f>IFERROR(VLOOKUP(B55,春関!$B:$D,3,FALSE),0)</f>
        <v>0</v>
      </c>
      <c r="F55" s="89">
        <f>IFERROR(VLOOKUP(B55,西日本!$B:$D,3,FALSE),0)</f>
        <v>0</v>
      </c>
      <c r="G55" s="90">
        <f>IFERROR(VLOOKUP(B55,選抜!$B:$D,3,FALSE),0)</f>
        <v>0</v>
      </c>
      <c r="H55" s="82">
        <f>IFERROR(VLOOKUP(B55,秋関!$B:$D,3,FALSE),0)</f>
        <v>543.5</v>
      </c>
      <c r="I55" s="83">
        <f>IFERROR(VLOOKUP(B55,インカレ!$B:$D,3,FALSE),0)</f>
        <v>0</v>
      </c>
      <c r="J55" s="83">
        <f>IFERROR(VLOOKUP(B55,新人戦!$B:$D,3,FALSE),0)</f>
        <v>0</v>
      </c>
      <c r="K55" s="83">
        <f>LARGE(E55:I55,1)+LARGE(E55:I55,2)+LARGE(E55:I55,3)</f>
        <v>543.5</v>
      </c>
    </row>
    <row r="56" spans="1:11" x14ac:dyDescent="0.55000000000000004">
      <c r="A56" s="81">
        <f>RANK($K56,$K:$K)</f>
        <v>55</v>
      </c>
      <c r="B56" s="49" t="s">
        <v>173</v>
      </c>
      <c r="C56" s="17" t="str">
        <f>IFERROR(VLOOKUP(B56,選手!$K:$L,2,FALSE),"")</f>
        <v>大阪大学</v>
      </c>
      <c r="D56" s="43">
        <f>IFERROR(VLOOKUP(B56,選手!$K:$M,3,FALSE),"")</f>
        <v>3</v>
      </c>
      <c r="E56" s="82">
        <f>IFERROR(VLOOKUP(B56,春関!$B:$D,3,FALSE),0)</f>
        <v>532.79999999999995</v>
      </c>
      <c r="F56" s="89">
        <f>IFERROR(VLOOKUP(B56,西日本!$B:$D,3,FALSE),0)</f>
        <v>0</v>
      </c>
      <c r="G56" s="90">
        <f>IFERROR(VLOOKUP(B56,選抜!$B:$D,3,FALSE),0)</f>
        <v>0</v>
      </c>
      <c r="H56" s="82">
        <f>IFERROR(VLOOKUP(B56,秋関!$B:$D,3,FALSE),0)</f>
        <v>0</v>
      </c>
      <c r="I56" s="83">
        <f>IFERROR(VLOOKUP(B56,インカレ!$B:$D,3,FALSE),0)</f>
        <v>0</v>
      </c>
      <c r="J56" s="83">
        <f>IFERROR(VLOOKUP(B56,新人戦!$B:$D,3,FALSE),0)</f>
        <v>0</v>
      </c>
      <c r="K56" s="83">
        <f>LARGE(E56:I56,1)+LARGE(E56:I56,2)+LARGE(E56:I56,3)</f>
        <v>532.79999999999995</v>
      </c>
    </row>
    <row r="57" spans="1:11" x14ac:dyDescent="0.55000000000000004">
      <c r="A57" s="81">
        <f>RANK($K57,$K:$K)</f>
        <v>56</v>
      </c>
      <c r="B57" s="49" t="s">
        <v>179</v>
      </c>
      <c r="C57" s="17" t="str">
        <f>IFERROR(VLOOKUP(B57,選手!$K:$L,2,FALSE),"")</f>
        <v>京都大学</v>
      </c>
      <c r="D57" s="43">
        <f>IFERROR(VLOOKUP(B57,選手!$K:$M,3,FALSE),"")</f>
        <v>2</v>
      </c>
      <c r="E57" s="82" t="str">
        <f>IFERROR(VLOOKUP(B57,春関!$B:$D,3,FALSE),0)</f>
        <v/>
      </c>
      <c r="F57" s="89">
        <f>IFERROR(VLOOKUP(B57,西日本!$B:$D,3,FALSE),0)</f>
        <v>507.6</v>
      </c>
      <c r="G57" s="90">
        <f>IFERROR(VLOOKUP(B57,選抜!$B:$D,3,FALSE),0)</f>
        <v>0</v>
      </c>
      <c r="H57" s="82">
        <f>IFERROR(VLOOKUP(B57,秋関!$B:$D,3,FALSE),0)</f>
        <v>0</v>
      </c>
      <c r="I57" s="83">
        <f>IFERROR(VLOOKUP(B57,インカレ!$B:$D,3,FALSE),0)</f>
        <v>0</v>
      </c>
      <c r="J57" s="83">
        <f>IFERROR(VLOOKUP(B57,新人戦!$B:$D,3,FALSE),0)</f>
        <v>0</v>
      </c>
      <c r="K57" s="83">
        <f>LARGE(E57:I57,1)+LARGE(E57:I57,2)+LARGE(E57:I57,3)</f>
        <v>507.6</v>
      </c>
    </row>
    <row r="58" spans="1:11" x14ac:dyDescent="0.55000000000000004">
      <c r="A58" s="81">
        <f>RANK($K58,$K:$K)</f>
        <v>57</v>
      </c>
      <c r="B58" s="49" t="s">
        <v>175</v>
      </c>
      <c r="C58" s="17" t="str">
        <f>IFERROR(VLOOKUP(B58,選手!$K:$L,2,FALSE),"")</f>
        <v>大阪大学</v>
      </c>
      <c r="D58" s="43">
        <f>IFERROR(VLOOKUP(B58,選手!$K:$M,3,FALSE),"")</f>
        <v>2</v>
      </c>
      <c r="E58" s="82">
        <f>IFERROR(VLOOKUP(B58,春関!$B:$D,3,FALSE),0)</f>
        <v>490.7</v>
      </c>
      <c r="F58" s="89">
        <f>IFERROR(VLOOKUP(B58,西日本!$B:$D,3,FALSE),0)</f>
        <v>0</v>
      </c>
      <c r="G58" s="90">
        <f>IFERROR(VLOOKUP(B58,選抜!$B:$D,3,FALSE),0)</f>
        <v>0</v>
      </c>
      <c r="H58" s="82">
        <f>IFERROR(VLOOKUP(B58,秋関!$B:$D,3,FALSE),0)</f>
        <v>0</v>
      </c>
      <c r="I58" s="83">
        <f>IFERROR(VLOOKUP(B58,インカレ!$B:$D,3,FALSE),0)</f>
        <v>0</v>
      </c>
      <c r="J58" s="83">
        <f>IFERROR(VLOOKUP(B58,新人戦!$B:$D,3,FALSE),0)</f>
        <v>0</v>
      </c>
      <c r="K58" s="83">
        <f>LARGE(E58:I58,1)+LARGE(E58:I58,2)+LARGE(E58:I58,3)</f>
        <v>490.7</v>
      </c>
    </row>
  </sheetData>
  <phoneticPr fontId="2"/>
  <conditionalFormatting sqref="C1:C1048576">
    <cfRule type="containsText" dxfId="427" priority="24" operator="containsText" text="関西大学">
      <formula>NOT(ISERROR(SEARCH("関西大学",C1)))</formula>
    </cfRule>
    <cfRule type="containsText" dxfId="426" priority="34" operator="containsText" text="立命館">
      <formula>NOT(ISERROR(SEARCH("立命館",C1)))</formula>
    </cfRule>
    <cfRule type="containsText" dxfId="425" priority="35" operator="containsText" text="同志社">
      <formula>NOT(ISERROR(SEARCH("同志社",C1)))</formula>
    </cfRule>
    <cfRule type="containsText" dxfId="424" priority="36" operator="containsText" text="甲南">
      <formula>NOT(ISERROR(SEARCH("甲南",C1)))</formula>
    </cfRule>
    <cfRule type="containsText" dxfId="423" priority="37" operator="containsText" text="京都大学">
      <formula>NOT(ISERROR(SEARCH("京都大学",C1)))</formula>
    </cfRule>
    <cfRule type="containsText" dxfId="422" priority="38" operator="containsText" text="京都産業">
      <formula>NOT(ISERROR(SEARCH("京都産業",C1)))</formula>
    </cfRule>
    <cfRule type="containsText" dxfId="421" priority="40" operator="containsText" text="関西学院">
      <formula>NOT(ISERROR(SEARCH("関西学院",C1)))</formula>
    </cfRule>
    <cfRule type="containsText" dxfId="420" priority="41" operator="containsText" text="大阪大学">
      <formula>NOT(ISERROR(SEARCH("大阪大学",C1)))</formula>
    </cfRule>
    <cfRule type="containsText" dxfId="419" priority="42" operator="containsText" text="大阪産業">
      <formula>NOT(ISERROR(SEARCH("大阪産業",C1)))</formula>
    </cfRule>
  </conditionalFormatting>
  <conditionalFormatting sqref="C1:C1048576">
    <cfRule type="containsText" dxfId="418" priority="33" operator="containsText" text="近畿">
      <formula>NOT(ISERROR(SEARCH("近畿",C1)))</formula>
    </cfRule>
  </conditionalFormatting>
  <conditionalFormatting sqref="A1:XFD1 C2:XFD58 A59:XFD1048576 A2:A58">
    <cfRule type="containsText" dxfId="417" priority="23" operator="containsText" text="岡山商科">
      <formula>NOT(ISERROR(SEARCH("岡山商科",A1)))</formula>
    </cfRule>
  </conditionalFormatting>
  <conditionalFormatting sqref="B2:B58">
    <cfRule type="containsText" dxfId="416" priority="13" operator="containsText" text="近畿">
      <formula>NOT(ISERROR(SEARCH("近畿",B2)))</formula>
    </cfRule>
    <cfRule type="containsText" dxfId="415" priority="14" operator="containsText" text="立命館">
      <formula>NOT(ISERROR(SEARCH("立命館",B2)))</formula>
    </cfRule>
    <cfRule type="containsText" dxfId="414" priority="15" operator="containsText" text="同志社">
      <formula>NOT(ISERROR(SEARCH("同志社",B2)))</formula>
    </cfRule>
    <cfRule type="containsText" dxfId="413" priority="16" operator="containsText" text="甲南">
      <formula>NOT(ISERROR(SEARCH("甲南",B2)))</formula>
    </cfRule>
    <cfRule type="containsText" dxfId="412" priority="17" operator="containsText" text="京都大学">
      <formula>NOT(ISERROR(SEARCH("京都大学",B2)))</formula>
    </cfRule>
    <cfRule type="containsText" dxfId="411" priority="18" operator="containsText" text="京都産業">
      <formula>NOT(ISERROR(SEARCH("京都産業",B2)))</formula>
    </cfRule>
    <cfRule type="containsText" dxfId="410" priority="19" operator="containsText" text="関西大学">
      <formula>NOT(ISERROR(SEARCH("関西大学",B2)))</formula>
    </cfRule>
    <cfRule type="containsText" dxfId="409" priority="20" operator="containsText" text="関西学院">
      <formula>NOT(ISERROR(SEARCH("関西学院",B2)))</formula>
    </cfRule>
    <cfRule type="containsText" dxfId="408" priority="21" operator="containsText" text="大阪大学">
      <formula>NOT(ISERROR(SEARCH("大阪大学",B2)))</formula>
    </cfRule>
    <cfRule type="containsText" dxfId="407" priority="22" operator="containsText" text="大阪産業">
      <formula>NOT(ISERROR(SEARCH("大阪産業",B2)))</formula>
    </cfRule>
  </conditionalFormatting>
  <conditionalFormatting sqref="B2:B58">
    <cfRule type="containsText" dxfId="406" priority="12" operator="containsText" text="岡山商科">
      <formula>NOT(ISERROR(SEARCH("岡山商科",B2)))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0569-4F59-4F2B-98A0-E79FD7E62F31}">
  <dimension ref="A1:K159"/>
  <sheetViews>
    <sheetView topLeftCell="A6" zoomScaleNormal="100" workbookViewId="0">
      <selection activeCell="A201" sqref="A14:XFD201"/>
    </sheetView>
  </sheetViews>
  <sheetFormatPr defaultColWidth="9" defaultRowHeight="18" x14ac:dyDescent="0.55000000000000004"/>
  <cols>
    <col min="1" max="1" width="8.6640625" style="4" customWidth="1"/>
    <col min="2" max="2" width="10.9140625" style="4" bestFit="1" customWidth="1"/>
    <col min="3" max="3" width="12.33203125" style="4" bestFit="1" customWidth="1"/>
    <col min="4" max="4" width="8.6640625" style="4"/>
    <col min="5" max="10" width="9" style="4"/>
    <col min="11" max="11" width="18.33203125" style="4" customWidth="1"/>
    <col min="12" max="12" width="9" style="4"/>
    <col min="13" max="13" width="68.33203125" style="4" bestFit="1" customWidth="1"/>
    <col min="14" max="16384" width="9" style="4"/>
  </cols>
  <sheetData>
    <row r="1" spans="1:11" x14ac:dyDescent="0.55000000000000004">
      <c r="A1" s="78" t="s">
        <v>7</v>
      </c>
      <c r="B1" s="79" t="s">
        <v>0</v>
      </c>
      <c r="C1" s="79" t="s">
        <v>5</v>
      </c>
      <c r="D1" s="79" t="s">
        <v>8</v>
      </c>
      <c r="E1" s="79" t="s">
        <v>23</v>
      </c>
      <c r="F1" s="79" t="s">
        <v>12</v>
      </c>
      <c r="G1" s="79" t="s">
        <v>57</v>
      </c>
      <c r="H1" s="79" t="s">
        <v>13</v>
      </c>
      <c r="I1" s="80" t="s">
        <v>14</v>
      </c>
      <c r="J1" s="80" t="s">
        <v>462</v>
      </c>
      <c r="K1" s="80" t="s">
        <v>58</v>
      </c>
    </row>
    <row r="2" spans="1:11" x14ac:dyDescent="0.55000000000000004">
      <c r="A2" s="84">
        <f t="shared" ref="A2:A13" si="0">RANK($K2,$K:$K)</f>
        <v>1</v>
      </c>
      <c r="B2" s="49" t="s">
        <v>198</v>
      </c>
      <c r="C2" s="85" t="s">
        <v>17</v>
      </c>
      <c r="D2" s="85">
        <f>IFERROR(VLOOKUP(B2,選手!$G:$I,3,FALSE),"")</f>
        <v>4</v>
      </c>
      <c r="E2" s="82">
        <f>IFERROR(VLOOKUP(B2,春関!$F:$H,3,FALSE),0)</f>
        <v>556</v>
      </c>
      <c r="F2" s="82">
        <f>IFERROR(VLOOKUP(B2,西日本!$F:$H,3,FALSE),0)</f>
        <v>553</v>
      </c>
      <c r="G2" s="51">
        <f>IFERROR(VLOOKUP(B2,選抜!$F:$H,3,FALSE),0)</f>
        <v>553</v>
      </c>
      <c r="H2" s="82">
        <f>IFERROR(VLOOKUP(B2,秋関!$F:$H,3,FALSE),0)</f>
        <v>541</v>
      </c>
      <c r="I2" s="83">
        <f>IFERROR(VLOOKUP(B2,インカレ!$F:$H,3,FALSE),0)</f>
        <v>0</v>
      </c>
      <c r="J2" s="83">
        <f>IFERROR(VLOOKUP(B2,新人戦!$F:$H,3,FALSE),0)</f>
        <v>0</v>
      </c>
      <c r="K2" s="83">
        <f t="shared" ref="K2:K13" si="1">LARGE(E2:J2,1)+LARGE(E2:J2,2)+LARGE(E2:J2,3)</f>
        <v>1662</v>
      </c>
    </row>
    <row r="3" spans="1:11" x14ac:dyDescent="0.55000000000000004">
      <c r="A3" s="84">
        <f t="shared" si="0"/>
        <v>2</v>
      </c>
      <c r="B3" s="50" t="s">
        <v>421</v>
      </c>
      <c r="C3" s="85" t="s">
        <v>21</v>
      </c>
      <c r="D3" s="85">
        <f>IFERROR(VLOOKUP(B3,選手!$G:$I,3,FALSE),"")</f>
        <v>3</v>
      </c>
      <c r="E3" s="82">
        <f>IFERROR(VLOOKUP(B3,春関!$F:$H,3,FALSE),0)</f>
        <v>551</v>
      </c>
      <c r="F3" s="82">
        <f>IFERROR(VLOOKUP(B3,西日本!$F:$H,3,FALSE),0)</f>
        <v>556</v>
      </c>
      <c r="G3" s="51">
        <f>IFERROR(VLOOKUP(B3,選抜!$F:$H,3,FALSE),0)</f>
        <v>543</v>
      </c>
      <c r="H3" s="82">
        <f>IFERROR(VLOOKUP(B3,秋関!$F:$H,3,FALSE),0)</f>
        <v>547</v>
      </c>
      <c r="I3" s="83">
        <f>IFERROR(VLOOKUP(B3,インカレ!$F:$H,3,FALSE),0)</f>
        <v>0</v>
      </c>
      <c r="J3" s="83">
        <f>IFERROR(VLOOKUP(B3,新人戦!$F:$H,3,FALSE),0)</f>
        <v>0</v>
      </c>
      <c r="K3" s="83">
        <f t="shared" si="1"/>
        <v>1654</v>
      </c>
    </row>
    <row r="4" spans="1:11" x14ac:dyDescent="0.55000000000000004">
      <c r="A4" s="84">
        <f t="shared" si="0"/>
        <v>3</v>
      </c>
      <c r="B4" s="50" t="s">
        <v>63</v>
      </c>
      <c r="C4" s="85" t="s">
        <v>20</v>
      </c>
      <c r="D4" s="85">
        <f>IFERROR(VLOOKUP(B4,選手!$G:$I,3,FALSE),"")</f>
        <v>3</v>
      </c>
      <c r="E4" s="82">
        <f>IFERROR(VLOOKUP(B4,春関!$F:$H,3,FALSE),0)</f>
        <v>547</v>
      </c>
      <c r="F4" s="82">
        <f>IFERROR(VLOOKUP(B4,西日本!$F:$H,3,FALSE),0)</f>
        <v>552</v>
      </c>
      <c r="G4" s="51">
        <f>IFERROR(VLOOKUP(B4,選抜!$F:$H,3,FALSE),0)</f>
        <v>554</v>
      </c>
      <c r="H4" s="82">
        <f>IFERROR(VLOOKUP(B4,秋関!$F:$H,3,FALSE),0)</f>
        <v>479</v>
      </c>
      <c r="I4" s="83">
        <f>IFERROR(VLOOKUP(B4,インカレ!$F:$H,3,FALSE),0)</f>
        <v>0</v>
      </c>
      <c r="J4" s="83">
        <f>IFERROR(VLOOKUP(B4,新人戦!$F:$H,3,FALSE),0)</f>
        <v>0</v>
      </c>
      <c r="K4" s="83">
        <f t="shared" si="1"/>
        <v>1653</v>
      </c>
    </row>
    <row r="5" spans="1:11" x14ac:dyDescent="0.55000000000000004">
      <c r="A5" s="84">
        <f t="shared" si="0"/>
        <v>3</v>
      </c>
      <c r="B5" s="50" t="s">
        <v>65</v>
      </c>
      <c r="C5" s="85" t="s">
        <v>20</v>
      </c>
      <c r="D5" s="85">
        <f>IFERROR(VLOOKUP(B5,選手!$G:$I,3,FALSE),"")</f>
        <v>4</v>
      </c>
      <c r="E5" s="82">
        <f>IFERROR(VLOOKUP(B5,春関!$F:$H,3,FALSE),0)</f>
        <v>531</v>
      </c>
      <c r="F5" s="82">
        <f>IFERROR(VLOOKUP(B5,西日本!$F:$H,3,FALSE),0)</f>
        <v>559</v>
      </c>
      <c r="G5" s="51">
        <f>IFERROR(VLOOKUP(B5,選抜!$F:$H,3,FALSE),0)</f>
        <v>0</v>
      </c>
      <c r="H5" s="82">
        <f>IFERROR(VLOOKUP(B5,秋関!$F:$H,3,FALSE),0)</f>
        <v>563</v>
      </c>
      <c r="I5" s="83">
        <f>IFERROR(VLOOKUP(B5,インカレ!$F:$H,3,FALSE),0)</f>
        <v>0</v>
      </c>
      <c r="J5" s="83">
        <f>IFERROR(VLOOKUP(B5,新人戦!$F:$H,3,FALSE),0)</f>
        <v>0</v>
      </c>
      <c r="K5" s="83">
        <f t="shared" si="1"/>
        <v>1653</v>
      </c>
    </row>
    <row r="6" spans="1:11" x14ac:dyDescent="0.55000000000000004">
      <c r="A6" s="84">
        <f t="shared" si="0"/>
        <v>5</v>
      </c>
      <c r="B6" s="52" t="s">
        <v>200</v>
      </c>
      <c r="C6" s="85" t="s">
        <v>17</v>
      </c>
      <c r="D6" s="85">
        <f>IFERROR(VLOOKUP(B6,選手!$G:$I,3,FALSE),"")</f>
        <v>3</v>
      </c>
      <c r="E6" s="82">
        <f>IFERROR(VLOOKUP(B6,春関!$F:$H,3,FALSE),0)</f>
        <v>533</v>
      </c>
      <c r="F6" s="82">
        <f>IFERROR(VLOOKUP(B6,西日本!$F:$H,3,FALSE),0)</f>
        <v>539</v>
      </c>
      <c r="G6" s="51">
        <f>IFERROR(VLOOKUP(B6,選抜!$F:$H,3,FALSE),0)</f>
        <v>0</v>
      </c>
      <c r="H6" s="82">
        <f>IFERROR(VLOOKUP(B6,秋関!$F:$H,3,FALSE),0)</f>
        <v>549</v>
      </c>
      <c r="I6" s="83">
        <f>IFERROR(VLOOKUP(B6,インカレ!$F:$H,3,FALSE),0)</f>
        <v>0</v>
      </c>
      <c r="J6" s="83">
        <f>IFERROR(VLOOKUP(B6,新人戦!$F:$H,3,FALSE),0)</f>
        <v>0</v>
      </c>
      <c r="K6" s="83">
        <f t="shared" si="1"/>
        <v>1621</v>
      </c>
    </row>
    <row r="7" spans="1:11" x14ac:dyDescent="0.55000000000000004">
      <c r="A7" s="84">
        <f t="shared" si="0"/>
        <v>6</v>
      </c>
      <c r="B7" s="52" t="s">
        <v>73</v>
      </c>
      <c r="C7" s="85" t="s">
        <v>16</v>
      </c>
      <c r="D7" s="85">
        <f>IFERROR(VLOOKUP(B7,選手!$G:$I,3,FALSE),"")</f>
        <v>4</v>
      </c>
      <c r="E7" s="82">
        <f>IFERROR(VLOOKUP(B7,春関!$F:$H,3,FALSE),0)</f>
        <v>546</v>
      </c>
      <c r="F7" s="82">
        <f>IFERROR(VLOOKUP(B7,西日本!$F:$H,3,FALSE),0)</f>
        <v>540</v>
      </c>
      <c r="G7" s="51">
        <f>IFERROR(VLOOKUP(B7,選抜!$F:$H,3,FALSE),0)</f>
        <v>0</v>
      </c>
      <c r="H7" s="82">
        <f>IFERROR(VLOOKUP(B7,秋関!$F:$H,3,FALSE),0)</f>
        <v>513</v>
      </c>
      <c r="I7" s="83">
        <f>IFERROR(VLOOKUP(B7,インカレ!$F:$H,3,FALSE),0)</f>
        <v>0</v>
      </c>
      <c r="J7" s="83">
        <f>IFERROR(VLOOKUP(B7,新人戦!$F:$H,3,FALSE),0)</f>
        <v>0</v>
      </c>
      <c r="K7" s="83">
        <f t="shared" si="1"/>
        <v>1599</v>
      </c>
    </row>
    <row r="8" spans="1:11" x14ac:dyDescent="0.55000000000000004">
      <c r="A8" s="84">
        <f t="shared" si="0"/>
        <v>7</v>
      </c>
      <c r="B8" s="53" t="s">
        <v>422</v>
      </c>
      <c r="C8" s="85" t="s">
        <v>21</v>
      </c>
      <c r="D8" s="85">
        <f>IFERROR(VLOOKUP(B8,選手!$G:$I,3,FALSE),"")</f>
        <v>3</v>
      </c>
      <c r="E8" s="82">
        <f>IFERROR(VLOOKUP(B8,春関!$F:$H,3,FALSE),0)</f>
        <v>523</v>
      </c>
      <c r="F8" s="82">
        <f>IFERROR(VLOOKUP(B8,西日本!$F:$H,3,FALSE),0)</f>
        <v>537</v>
      </c>
      <c r="G8" s="51">
        <f>IFERROR(VLOOKUP(B8,選抜!$F:$H,3,FALSE),0)</f>
        <v>517</v>
      </c>
      <c r="H8" s="82">
        <f>IFERROR(VLOOKUP(B8,秋関!$F:$H,3,FALSE),0)</f>
        <v>524</v>
      </c>
      <c r="I8" s="83">
        <f>IFERROR(VLOOKUP(B8,インカレ!$F:$H,3,FALSE),0)</f>
        <v>0</v>
      </c>
      <c r="J8" s="83">
        <f>IFERROR(VLOOKUP(B8,新人戦!$F:$H,3,FALSE),0)</f>
        <v>0</v>
      </c>
      <c r="K8" s="83">
        <f t="shared" si="1"/>
        <v>1584</v>
      </c>
    </row>
    <row r="9" spans="1:11" x14ac:dyDescent="0.55000000000000004">
      <c r="A9" s="84">
        <f t="shared" si="0"/>
        <v>8</v>
      </c>
      <c r="B9" s="53" t="s">
        <v>427</v>
      </c>
      <c r="C9" s="85" t="s">
        <v>21</v>
      </c>
      <c r="D9" s="85">
        <f>IFERROR(VLOOKUP(B9,選手!$G:$I,3,FALSE),"")</f>
        <v>2</v>
      </c>
      <c r="E9" s="82">
        <f>IFERROR(VLOOKUP(B9,春関!$F:$H,3,FALSE),0)</f>
        <v>519</v>
      </c>
      <c r="F9" s="82">
        <f>IFERROR(VLOOKUP(B9,西日本!$F:$H,3,FALSE),0)</f>
        <v>514</v>
      </c>
      <c r="G9" s="51">
        <f>IFERROR(VLOOKUP(B9,選抜!$F:$H,3,FALSE),0)</f>
        <v>522</v>
      </c>
      <c r="H9" s="82">
        <f>IFERROR(VLOOKUP(B9,秋関!$F:$H,3,FALSE),0)</f>
        <v>511</v>
      </c>
      <c r="I9" s="83">
        <f>IFERROR(VLOOKUP(B9,インカレ!$F:$H,3,FALSE),0)</f>
        <v>0</v>
      </c>
      <c r="J9" s="83">
        <f>IFERROR(VLOOKUP(B9,新人戦!$F:$H,3,FALSE),0)</f>
        <v>0</v>
      </c>
      <c r="K9" s="83">
        <f t="shared" si="1"/>
        <v>1555</v>
      </c>
    </row>
    <row r="10" spans="1:11" x14ac:dyDescent="0.55000000000000004">
      <c r="A10" s="84">
        <f t="shared" si="0"/>
        <v>9</v>
      </c>
      <c r="B10" s="40" t="s">
        <v>71</v>
      </c>
      <c r="C10" s="85" t="s">
        <v>320</v>
      </c>
      <c r="D10" s="85">
        <f>IFERROR(VLOOKUP(B10,選手!$G:$I,3,FALSE),"")</f>
        <v>2</v>
      </c>
      <c r="E10" s="82">
        <f>IFERROR(VLOOKUP(B10,春関!$F:$H,3,FALSE),0)</f>
        <v>494</v>
      </c>
      <c r="F10" s="82">
        <f>IFERROR(VLOOKUP(B10,西日本!$F:$H,3,FALSE),0)</f>
        <v>529</v>
      </c>
      <c r="G10" s="51">
        <f>IFERROR(VLOOKUP(B10,選抜!$F:$H,3,FALSE),0)</f>
        <v>0</v>
      </c>
      <c r="H10" s="82">
        <f>IFERROR(VLOOKUP(B10,秋関!$F:$H,3,FALSE),0)</f>
        <v>520</v>
      </c>
      <c r="I10" s="83">
        <f>IFERROR(VLOOKUP(B10,インカレ!$F:$H,3,FALSE),0)</f>
        <v>0</v>
      </c>
      <c r="J10" s="83">
        <f>IFERROR(VLOOKUP(B10,新人戦!$F:$H,3,FALSE),0)</f>
        <v>0</v>
      </c>
      <c r="K10" s="83">
        <f t="shared" si="1"/>
        <v>1543</v>
      </c>
    </row>
    <row r="11" spans="1:11" x14ac:dyDescent="0.55000000000000004">
      <c r="A11" s="84">
        <f t="shared" si="0"/>
        <v>10</v>
      </c>
      <c r="B11" s="50" t="s">
        <v>259</v>
      </c>
      <c r="C11" s="85" t="s">
        <v>288</v>
      </c>
      <c r="D11" s="85">
        <f>IFERROR(VLOOKUP(B11,選手!$G:$I,3,FALSE),"")</f>
        <v>4</v>
      </c>
      <c r="E11" s="82">
        <f>IFERROR(VLOOKUP(B11,春関!$F:$H,3,FALSE),0)</f>
        <v>0</v>
      </c>
      <c r="F11" s="82">
        <f>IFERROR(VLOOKUP(B11,西日本!$F:$H,3,FALSE),0)</f>
        <v>459</v>
      </c>
      <c r="G11" s="51">
        <f>IFERROR(VLOOKUP(B11,選抜!$F:$H,3,FALSE),0)</f>
        <v>0</v>
      </c>
      <c r="H11" s="82">
        <f>IFERROR(VLOOKUP(B11,秋関!$F:$H,3,FALSE),0)</f>
        <v>518</v>
      </c>
      <c r="I11" s="83">
        <f>IFERROR(VLOOKUP(B11,インカレ!$F:$H,3,FALSE),0)</f>
        <v>0</v>
      </c>
      <c r="J11" s="83">
        <f>IFERROR(VLOOKUP(B11,新人戦!$F:$H,3,FALSE),0)</f>
        <v>0</v>
      </c>
      <c r="K11" s="83">
        <f t="shared" si="1"/>
        <v>977</v>
      </c>
    </row>
    <row r="12" spans="1:11" x14ac:dyDescent="0.55000000000000004">
      <c r="A12" s="84">
        <f t="shared" si="0"/>
        <v>11</v>
      </c>
      <c r="B12" s="49" t="s">
        <v>272</v>
      </c>
      <c r="C12" s="85" t="s">
        <v>288</v>
      </c>
      <c r="D12" s="85">
        <f>IFERROR(VLOOKUP(B12,選手!$G:$I,3,FALSE),"")</f>
        <v>2</v>
      </c>
      <c r="E12" s="82">
        <f>IFERROR(VLOOKUP(B12,春関!$F:$H,3,FALSE),0)</f>
        <v>0</v>
      </c>
      <c r="F12" s="82">
        <f>IFERROR(VLOOKUP(B12,西日本!$F:$H,3,FALSE),0)</f>
        <v>0</v>
      </c>
      <c r="G12" s="51">
        <f>IFERROR(VLOOKUP(B12,選抜!$F:$H,3,FALSE),0)</f>
        <v>0</v>
      </c>
      <c r="H12" s="82">
        <f>IFERROR(VLOOKUP(B12,秋関!$F:$H,3,FALSE),0)</f>
        <v>521</v>
      </c>
      <c r="I12" s="83">
        <f>IFERROR(VLOOKUP(B12,インカレ!$F:$H,3,FALSE),0)</f>
        <v>0</v>
      </c>
      <c r="J12" s="83">
        <f>IFERROR(VLOOKUP(B12,新人戦!$F:$H,3,FALSE),0)</f>
        <v>0</v>
      </c>
      <c r="K12" s="83">
        <f t="shared" si="1"/>
        <v>521</v>
      </c>
    </row>
    <row r="13" spans="1:11" x14ac:dyDescent="0.55000000000000004">
      <c r="A13" s="84">
        <f t="shared" si="0"/>
        <v>12</v>
      </c>
      <c r="B13" s="49" t="s">
        <v>265</v>
      </c>
      <c r="C13" s="85" t="s">
        <v>288</v>
      </c>
      <c r="D13" s="85">
        <f>IFERROR(VLOOKUP(B13,選手!$G:$I,3,FALSE),"")</f>
        <v>3</v>
      </c>
      <c r="E13" s="82">
        <f>IFERROR(VLOOKUP(B13,春関!$F:$H,3,FALSE),0)</f>
        <v>0</v>
      </c>
      <c r="F13" s="82">
        <f>IFERROR(VLOOKUP(B13,西日本!$F:$H,3,FALSE),0)</f>
        <v>0</v>
      </c>
      <c r="G13" s="51">
        <f>IFERROR(VLOOKUP(B13,選抜!$F:$H,3,FALSE),0)</f>
        <v>0</v>
      </c>
      <c r="H13" s="82">
        <f>IFERROR(VLOOKUP(B13,秋関!$F:$H,3,FALSE),0)</f>
        <v>490</v>
      </c>
      <c r="I13" s="83">
        <f>IFERROR(VLOOKUP(B13,インカレ!$F:$H,3,FALSE),0)</f>
        <v>0</v>
      </c>
      <c r="J13" s="83">
        <f>IFERROR(VLOOKUP(B13,新人戦!$F:$H,3,FALSE),0)</f>
        <v>0</v>
      </c>
      <c r="K13" s="83">
        <f t="shared" si="1"/>
        <v>490</v>
      </c>
    </row>
    <row r="14" spans="1:11" x14ac:dyDescent="0.55000000000000004">
      <c r="B14" s="56"/>
    </row>
    <row r="15" spans="1:11" x14ac:dyDescent="0.55000000000000004">
      <c r="B15" s="56"/>
    </row>
    <row r="16" spans="1:11" x14ac:dyDescent="0.55000000000000004">
      <c r="B16" s="56"/>
    </row>
    <row r="17" spans="2:2" x14ac:dyDescent="0.55000000000000004">
      <c r="B17" s="56"/>
    </row>
    <row r="18" spans="2:2" x14ac:dyDescent="0.55000000000000004">
      <c r="B18" s="56"/>
    </row>
    <row r="19" spans="2:2" x14ac:dyDescent="0.55000000000000004">
      <c r="B19" s="56"/>
    </row>
    <row r="20" spans="2:2" x14ac:dyDescent="0.55000000000000004">
      <c r="B20" s="56"/>
    </row>
    <row r="21" spans="2:2" x14ac:dyDescent="0.55000000000000004">
      <c r="B21" s="56"/>
    </row>
    <row r="22" spans="2:2" x14ac:dyDescent="0.55000000000000004">
      <c r="B22" s="56"/>
    </row>
    <row r="23" spans="2:2" x14ac:dyDescent="0.55000000000000004">
      <c r="B23" s="56"/>
    </row>
    <row r="24" spans="2:2" x14ac:dyDescent="0.55000000000000004">
      <c r="B24" s="56"/>
    </row>
    <row r="25" spans="2:2" x14ac:dyDescent="0.55000000000000004">
      <c r="B25" s="56"/>
    </row>
    <row r="26" spans="2:2" x14ac:dyDescent="0.55000000000000004">
      <c r="B26" s="56"/>
    </row>
    <row r="27" spans="2:2" x14ac:dyDescent="0.55000000000000004">
      <c r="B27" s="56"/>
    </row>
    <row r="28" spans="2:2" x14ac:dyDescent="0.55000000000000004">
      <c r="B28" s="56"/>
    </row>
    <row r="29" spans="2:2" x14ac:dyDescent="0.55000000000000004">
      <c r="B29" s="56"/>
    </row>
    <row r="30" spans="2:2" x14ac:dyDescent="0.55000000000000004">
      <c r="B30" s="56"/>
    </row>
    <row r="31" spans="2:2" x14ac:dyDescent="0.55000000000000004">
      <c r="B31" s="56"/>
    </row>
    <row r="32" spans="2:2" x14ac:dyDescent="0.55000000000000004">
      <c r="B32" s="56"/>
    </row>
    <row r="33" spans="2:2" x14ac:dyDescent="0.55000000000000004">
      <c r="B33" s="56"/>
    </row>
    <row r="34" spans="2:2" x14ac:dyDescent="0.55000000000000004">
      <c r="B34" s="56"/>
    </row>
    <row r="35" spans="2:2" x14ac:dyDescent="0.55000000000000004">
      <c r="B35" s="57"/>
    </row>
    <row r="36" spans="2:2" x14ac:dyDescent="0.55000000000000004">
      <c r="B36" s="57"/>
    </row>
    <row r="37" spans="2:2" x14ac:dyDescent="0.55000000000000004">
      <c r="B37" s="57"/>
    </row>
    <row r="38" spans="2:2" x14ac:dyDescent="0.55000000000000004">
      <c r="B38" s="57"/>
    </row>
    <row r="39" spans="2:2" x14ac:dyDescent="0.55000000000000004">
      <c r="B39" s="56"/>
    </row>
    <row r="40" spans="2:2" x14ac:dyDescent="0.55000000000000004">
      <c r="B40" s="56"/>
    </row>
    <row r="41" spans="2:2" x14ac:dyDescent="0.55000000000000004">
      <c r="B41" s="9"/>
    </row>
    <row r="42" spans="2:2" x14ac:dyDescent="0.55000000000000004">
      <c r="B42" s="56"/>
    </row>
    <row r="43" spans="2:2" x14ac:dyDescent="0.55000000000000004">
      <c r="B43" s="56"/>
    </row>
    <row r="44" spans="2:2" x14ac:dyDescent="0.55000000000000004">
      <c r="B44" s="57"/>
    </row>
    <row r="45" spans="2:2" x14ac:dyDescent="0.55000000000000004">
      <c r="B45" s="9"/>
    </row>
    <row r="46" spans="2:2" x14ac:dyDescent="0.55000000000000004">
      <c r="B46" s="56"/>
    </row>
    <row r="47" spans="2:2" x14ac:dyDescent="0.55000000000000004">
      <c r="B47" s="56"/>
    </row>
    <row r="48" spans="2:2" x14ac:dyDescent="0.55000000000000004">
      <c r="B48" s="56"/>
    </row>
    <row r="49" spans="2:2" x14ac:dyDescent="0.55000000000000004">
      <c r="B49" s="56"/>
    </row>
    <row r="50" spans="2:2" x14ac:dyDescent="0.55000000000000004">
      <c r="B50" s="56"/>
    </row>
    <row r="51" spans="2:2" x14ac:dyDescent="0.55000000000000004">
      <c r="B51" s="56"/>
    </row>
    <row r="52" spans="2:2" x14ac:dyDescent="0.55000000000000004">
      <c r="B52" s="56"/>
    </row>
    <row r="53" spans="2:2" x14ac:dyDescent="0.55000000000000004">
      <c r="B53" s="56"/>
    </row>
    <row r="54" spans="2:2" x14ac:dyDescent="0.55000000000000004">
      <c r="B54" s="56"/>
    </row>
    <row r="55" spans="2:2" x14ac:dyDescent="0.55000000000000004">
      <c r="B55" s="56"/>
    </row>
    <row r="56" spans="2:2" x14ac:dyDescent="0.55000000000000004">
      <c r="B56" s="56"/>
    </row>
    <row r="57" spans="2:2" x14ac:dyDescent="0.55000000000000004">
      <c r="B57" s="56"/>
    </row>
    <row r="58" spans="2:2" x14ac:dyDescent="0.55000000000000004">
      <c r="B58" s="56"/>
    </row>
    <row r="59" spans="2:2" x14ac:dyDescent="0.55000000000000004">
      <c r="B59" s="56"/>
    </row>
    <row r="60" spans="2:2" x14ac:dyDescent="0.55000000000000004">
      <c r="B60" s="56"/>
    </row>
    <row r="61" spans="2:2" x14ac:dyDescent="0.55000000000000004">
      <c r="B61" s="56"/>
    </row>
    <row r="62" spans="2:2" x14ac:dyDescent="0.55000000000000004">
      <c r="B62" s="56"/>
    </row>
    <row r="63" spans="2:2" x14ac:dyDescent="0.55000000000000004">
      <c r="B63" s="56"/>
    </row>
    <row r="64" spans="2:2" x14ac:dyDescent="0.55000000000000004">
      <c r="B64" s="56"/>
    </row>
    <row r="65" spans="2:2" x14ac:dyDescent="0.55000000000000004">
      <c r="B65" s="56"/>
    </row>
    <row r="66" spans="2:2" x14ac:dyDescent="0.55000000000000004">
      <c r="B66" s="56"/>
    </row>
    <row r="67" spans="2:2" x14ac:dyDescent="0.55000000000000004">
      <c r="B67" s="58"/>
    </row>
    <row r="68" spans="2:2" x14ac:dyDescent="0.55000000000000004">
      <c r="B68" s="58"/>
    </row>
    <row r="69" spans="2:2" x14ac:dyDescent="0.55000000000000004">
      <c r="B69" s="59"/>
    </row>
    <row r="70" spans="2:2" x14ac:dyDescent="0.55000000000000004">
      <c r="B70" s="59"/>
    </row>
    <row r="71" spans="2:2" x14ac:dyDescent="0.55000000000000004">
      <c r="B71" s="59"/>
    </row>
    <row r="72" spans="2:2" x14ac:dyDescent="0.55000000000000004">
      <c r="B72" s="59"/>
    </row>
    <row r="73" spans="2:2" x14ac:dyDescent="0.55000000000000004">
      <c r="B73" s="59"/>
    </row>
    <row r="74" spans="2:2" x14ac:dyDescent="0.55000000000000004">
      <c r="B74" s="59"/>
    </row>
    <row r="75" spans="2:2" x14ac:dyDescent="0.55000000000000004">
      <c r="B75" s="60"/>
    </row>
    <row r="76" spans="2:2" x14ac:dyDescent="0.55000000000000004">
      <c r="B76" s="56"/>
    </row>
    <row r="77" spans="2:2" x14ac:dyDescent="0.55000000000000004">
      <c r="B77" s="56"/>
    </row>
    <row r="78" spans="2:2" x14ac:dyDescent="0.55000000000000004">
      <c r="B78" s="56"/>
    </row>
    <row r="79" spans="2:2" x14ac:dyDescent="0.55000000000000004">
      <c r="B79" s="56"/>
    </row>
    <row r="80" spans="2:2" x14ac:dyDescent="0.55000000000000004">
      <c r="B80" s="56"/>
    </row>
    <row r="81" spans="2:2" x14ac:dyDescent="0.55000000000000004">
      <c r="B81" s="56"/>
    </row>
    <row r="82" spans="2:2" x14ac:dyDescent="0.55000000000000004">
      <c r="B82" s="56"/>
    </row>
    <row r="83" spans="2:2" x14ac:dyDescent="0.55000000000000004">
      <c r="B83" s="56"/>
    </row>
    <row r="84" spans="2:2" x14ac:dyDescent="0.55000000000000004">
      <c r="B84" s="56"/>
    </row>
    <row r="85" spans="2:2" x14ac:dyDescent="0.55000000000000004">
      <c r="B85" s="56"/>
    </row>
    <row r="86" spans="2:2" x14ac:dyDescent="0.55000000000000004">
      <c r="B86" s="56"/>
    </row>
    <row r="87" spans="2:2" x14ac:dyDescent="0.55000000000000004">
      <c r="B87" s="56"/>
    </row>
    <row r="88" spans="2:2" x14ac:dyDescent="0.55000000000000004">
      <c r="B88" s="56"/>
    </row>
    <row r="89" spans="2:2" x14ac:dyDescent="0.55000000000000004">
      <c r="B89" s="56"/>
    </row>
    <row r="90" spans="2:2" x14ac:dyDescent="0.55000000000000004">
      <c r="B90" s="56"/>
    </row>
    <row r="91" spans="2:2" x14ac:dyDescent="0.55000000000000004">
      <c r="B91" s="56"/>
    </row>
    <row r="92" spans="2:2" x14ac:dyDescent="0.55000000000000004">
      <c r="B92" s="56"/>
    </row>
    <row r="93" spans="2:2" x14ac:dyDescent="0.55000000000000004">
      <c r="B93" s="56"/>
    </row>
    <row r="94" spans="2:2" x14ac:dyDescent="0.55000000000000004">
      <c r="B94" s="56"/>
    </row>
    <row r="95" spans="2:2" x14ac:dyDescent="0.55000000000000004">
      <c r="B95" s="56"/>
    </row>
    <row r="96" spans="2:2" x14ac:dyDescent="0.55000000000000004">
      <c r="B96" s="56"/>
    </row>
    <row r="97" spans="2:2" x14ac:dyDescent="0.55000000000000004">
      <c r="B97" s="56"/>
    </row>
    <row r="98" spans="2:2" x14ac:dyDescent="0.55000000000000004">
      <c r="B98" s="56"/>
    </row>
    <row r="99" spans="2:2" x14ac:dyDescent="0.55000000000000004">
      <c r="B99" s="56"/>
    </row>
    <row r="100" spans="2:2" x14ac:dyDescent="0.55000000000000004">
      <c r="B100" s="56"/>
    </row>
    <row r="101" spans="2:2" x14ac:dyDescent="0.55000000000000004">
      <c r="B101" s="56"/>
    </row>
    <row r="102" spans="2:2" x14ac:dyDescent="0.55000000000000004">
      <c r="B102" s="56"/>
    </row>
    <row r="103" spans="2:2" x14ac:dyDescent="0.55000000000000004">
      <c r="B103" s="56"/>
    </row>
    <row r="104" spans="2:2" x14ac:dyDescent="0.55000000000000004">
      <c r="B104" s="56"/>
    </row>
    <row r="105" spans="2:2" x14ac:dyDescent="0.55000000000000004">
      <c r="B105" s="56"/>
    </row>
    <row r="106" spans="2:2" x14ac:dyDescent="0.55000000000000004">
      <c r="B106" s="56"/>
    </row>
    <row r="107" spans="2:2" x14ac:dyDescent="0.55000000000000004">
      <c r="B107" s="56"/>
    </row>
    <row r="108" spans="2:2" x14ac:dyDescent="0.55000000000000004">
      <c r="B108" s="56"/>
    </row>
    <row r="109" spans="2:2" x14ac:dyDescent="0.55000000000000004">
      <c r="B109" s="56"/>
    </row>
    <row r="110" spans="2:2" x14ac:dyDescent="0.55000000000000004">
      <c r="B110" s="56"/>
    </row>
    <row r="111" spans="2:2" x14ac:dyDescent="0.55000000000000004">
      <c r="B111" s="56"/>
    </row>
    <row r="112" spans="2:2" x14ac:dyDescent="0.55000000000000004">
      <c r="B112" s="56"/>
    </row>
    <row r="113" spans="2:2" x14ac:dyDescent="0.55000000000000004">
      <c r="B113" s="56"/>
    </row>
    <row r="114" spans="2:2" x14ac:dyDescent="0.55000000000000004">
      <c r="B114" s="56"/>
    </row>
    <row r="115" spans="2:2" x14ac:dyDescent="0.55000000000000004">
      <c r="B115" s="56"/>
    </row>
    <row r="116" spans="2:2" x14ac:dyDescent="0.55000000000000004">
      <c r="B116" s="56"/>
    </row>
    <row r="117" spans="2:2" x14ac:dyDescent="0.55000000000000004">
      <c r="B117" s="56"/>
    </row>
    <row r="118" spans="2:2" x14ac:dyDescent="0.55000000000000004">
      <c r="B118" s="56"/>
    </row>
    <row r="119" spans="2:2" x14ac:dyDescent="0.55000000000000004">
      <c r="B119" s="56"/>
    </row>
    <row r="120" spans="2:2" x14ac:dyDescent="0.55000000000000004">
      <c r="B120" s="56"/>
    </row>
    <row r="121" spans="2:2" x14ac:dyDescent="0.55000000000000004">
      <c r="B121" s="56"/>
    </row>
    <row r="122" spans="2:2" x14ac:dyDescent="0.55000000000000004">
      <c r="B122" s="56"/>
    </row>
    <row r="123" spans="2:2" x14ac:dyDescent="0.55000000000000004">
      <c r="B123" s="56"/>
    </row>
    <row r="124" spans="2:2" x14ac:dyDescent="0.55000000000000004">
      <c r="B124" s="56"/>
    </row>
    <row r="125" spans="2:2" x14ac:dyDescent="0.55000000000000004">
      <c r="B125" s="56"/>
    </row>
    <row r="126" spans="2:2" x14ac:dyDescent="0.55000000000000004">
      <c r="B126" s="56"/>
    </row>
    <row r="127" spans="2:2" x14ac:dyDescent="0.55000000000000004">
      <c r="B127" s="56"/>
    </row>
    <row r="128" spans="2:2" x14ac:dyDescent="0.55000000000000004">
      <c r="B128" s="56"/>
    </row>
    <row r="129" spans="2:2" x14ac:dyDescent="0.55000000000000004">
      <c r="B129" s="56"/>
    </row>
    <row r="130" spans="2:2" x14ac:dyDescent="0.55000000000000004">
      <c r="B130" s="56"/>
    </row>
    <row r="131" spans="2:2" x14ac:dyDescent="0.55000000000000004">
      <c r="B131" s="9"/>
    </row>
    <row r="132" spans="2:2" x14ac:dyDescent="0.55000000000000004">
      <c r="B132" s="9"/>
    </row>
    <row r="133" spans="2:2" x14ac:dyDescent="0.55000000000000004">
      <c r="B133" s="9"/>
    </row>
    <row r="134" spans="2:2" x14ac:dyDescent="0.55000000000000004">
      <c r="B134" s="9"/>
    </row>
    <row r="135" spans="2:2" x14ac:dyDescent="0.55000000000000004">
      <c r="B135" s="9"/>
    </row>
    <row r="136" spans="2:2" x14ac:dyDescent="0.55000000000000004">
      <c r="B136" s="9"/>
    </row>
    <row r="137" spans="2:2" x14ac:dyDescent="0.55000000000000004">
      <c r="B137" s="56"/>
    </row>
    <row r="138" spans="2:2" x14ac:dyDescent="0.55000000000000004">
      <c r="B138" s="56"/>
    </row>
    <row r="139" spans="2:2" x14ac:dyDescent="0.55000000000000004">
      <c r="B139" s="9"/>
    </row>
    <row r="140" spans="2:2" x14ac:dyDescent="0.55000000000000004">
      <c r="B140" s="56"/>
    </row>
    <row r="141" spans="2:2" x14ac:dyDescent="0.55000000000000004">
      <c r="B141" s="56"/>
    </row>
    <row r="142" spans="2:2" x14ac:dyDescent="0.55000000000000004">
      <c r="B142" s="56"/>
    </row>
    <row r="143" spans="2:2" x14ac:dyDescent="0.55000000000000004">
      <c r="B143" s="56"/>
    </row>
    <row r="144" spans="2:2" x14ac:dyDescent="0.55000000000000004">
      <c r="B144" s="56"/>
    </row>
    <row r="145" spans="2:2" x14ac:dyDescent="0.55000000000000004">
      <c r="B145" s="56"/>
    </row>
    <row r="146" spans="2:2" x14ac:dyDescent="0.55000000000000004">
      <c r="B146" s="56"/>
    </row>
    <row r="147" spans="2:2" x14ac:dyDescent="0.55000000000000004">
      <c r="B147" s="56"/>
    </row>
    <row r="148" spans="2:2" x14ac:dyDescent="0.55000000000000004">
      <c r="B148" s="56"/>
    </row>
    <row r="149" spans="2:2" x14ac:dyDescent="0.55000000000000004">
      <c r="B149" s="56"/>
    </row>
    <row r="150" spans="2:2" x14ac:dyDescent="0.55000000000000004">
      <c r="B150" s="56"/>
    </row>
    <row r="151" spans="2:2" x14ac:dyDescent="0.55000000000000004">
      <c r="B151" s="56"/>
    </row>
    <row r="152" spans="2:2" x14ac:dyDescent="0.55000000000000004">
      <c r="B152" s="56"/>
    </row>
    <row r="153" spans="2:2" x14ac:dyDescent="0.55000000000000004">
      <c r="B153" s="56"/>
    </row>
    <row r="154" spans="2:2" x14ac:dyDescent="0.55000000000000004">
      <c r="B154" s="56"/>
    </row>
    <row r="155" spans="2:2" x14ac:dyDescent="0.55000000000000004">
      <c r="B155" s="56"/>
    </row>
    <row r="156" spans="2:2" x14ac:dyDescent="0.55000000000000004">
      <c r="B156" s="56"/>
    </row>
    <row r="157" spans="2:2" x14ac:dyDescent="0.55000000000000004">
      <c r="B157" s="56"/>
    </row>
    <row r="158" spans="2:2" x14ac:dyDescent="0.55000000000000004">
      <c r="B158" s="56"/>
    </row>
    <row r="159" spans="2:2" x14ac:dyDescent="0.55000000000000004">
      <c r="B159" s="56"/>
    </row>
  </sheetData>
  <sortState xmlns:xlrd2="http://schemas.microsoft.com/office/spreadsheetml/2017/richdata2" ref="A2:H160">
    <sortCondition ref="A2:A160"/>
  </sortState>
  <phoneticPr fontId="2"/>
  <conditionalFormatting sqref="C1:C1048576">
    <cfRule type="containsText" dxfId="389" priority="47" operator="containsText" text="立命館">
      <formula>NOT(ISERROR(SEARCH("立命館",C1)))</formula>
    </cfRule>
    <cfRule type="containsText" dxfId="388" priority="48" operator="containsText" text="同志社">
      <formula>NOT(ISERROR(SEARCH("同志社",C1)))</formula>
    </cfRule>
    <cfRule type="containsText" dxfId="387" priority="49" operator="containsText" text="甲南">
      <formula>NOT(ISERROR(SEARCH("甲南",C1)))</formula>
    </cfRule>
    <cfRule type="containsText" dxfId="386" priority="50" operator="containsText" text="京都大学">
      <formula>NOT(ISERROR(SEARCH("京都大学",C1)))</formula>
    </cfRule>
    <cfRule type="containsText" dxfId="385" priority="51" operator="containsText" text="京都産業">
      <formula>NOT(ISERROR(SEARCH("京都産業",C1)))</formula>
    </cfRule>
    <cfRule type="containsText" dxfId="384" priority="52" operator="containsText" text="関西大学">
      <formula>NOT(ISERROR(SEARCH("関西大学",C1)))</formula>
    </cfRule>
    <cfRule type="containsText" dxfId="383" priority="53" operator="containsText" text="関西学院">
      <formula>NOT(ISERROR(SEARCH("関西学院",C1)))</formula>
    </cfRule>
    <cfRule type="containsText" dxfId="382" priority="54" operator="containsText" text="大阪大学">
      <formula>NOT(ISERROR(SEARCH("大阪大学",C1)))</formula>
    </cfRule>
    <cfRule type="containsText" dxfId="381" priority="55" operator="containsText" text="大阪産業">
      <formula>NOT(ISERROR(SEARCH("大阪産業",C1)))</formula>
    </cfRule>
  </conditionalFormatting>
  <conditionalFormatting sqref="C1:C1048576">
    <cfRule type="containsText" dxfId="380" priority="46" operator="containsText" text="近畿">
      <formula>NOT(ISERROR(SEARCH("近畿",C1)))</formula>
    </cfRule>
  </conditionalFormatting>
  <conditionalFormatting sqref="A1:XFD1 C2:XFD2 A160:I1048576 K160:K1048576 J14:J1048576 A2:A13 L3:XFD1048576 C3:K159">
    <cfRule type="containsText" dxfId="379" priority="45" operator="containsText" text="岡山商科">
      <formula>NOT(ISERROR(SEARCH("岡山商科",A1)))</formula>
    </cfRule>
  </conditionalFormatting>
  <conditionalFormatting sqref="B14:B159">
    <cfRule type="containsText" dxfId="378" priority="35" operator="containsText" text="近畿">
      <formula>NOT(ISERROR(SEARCH("近畿",B14)))</formula>
    </cfRule>
    <cfRule type="containsText" dxfId="377" priority="36" operator="containsText" text="立命館">
      <formula>NOT(ISERROR(SEARCH("立命館",B14)))</formula>
    </cfRule>
    <cfRule type="containsText" dxfId="376" priority="37" operator="containsText" text="同志社">
      <formula>NOT(ISERROR(SEARCH("同志社",B14)))</formula>
    </cfRule>
    <cfRule type="containsText" dxfId="375" priority="38" operator="containsText" text="甲南">
      <formula>NOT(ISERROR(SEARCH("甲南",B14)))</formula>
    </cfRule>
    <cfRule type="containsText" dxfId="374" priority="39" operator="containsText" text="京都大学">
      <formula>NOT(ISERROR(SEARCH("京都大学",B14)))</formula>
    </cfRule>
    <cfRule type="containsText" dxfId="373" priority="40" operator="containsText" text="京都産業">
      <formula>NOT(ISERROR(SEARCH("京都産業",B14)))</formula>
    </cfRule>
    <cfRule type="containsText" dxfId="372" priority="41" operator="containsText" text="関西大学">
      <formula>NOT(ISERROR(SEARCH("関西大学",B14)))</formula>
    </cfRule>
    <cfRule type="containsText" dxfId="371" priority="42" operator="containsText" text="関西学院">
      <formula>NOT(ISERROR(SEARCH("関西学院",B14)))</formula>
    </cfRule>
    <cfRule type="containsText" dxfId="370" priority="43" operator="containsText" text="大阪大学">
      <formula>NOT(ISERROR(SEARCH("大阪大学",B14)))</formula>
    </cfRule>
    <cfRule type="containsText" dxfId="369" priority="44" operator="containsText" text="大阪産業">
      <formula>NOT(ISERROR(SEARCH("大阪産業",B14)))</formula>
    </cfRule>
  </conditionalFormatting>
  <conditionalFormatting sqref="B14:B159">
    <cfRule type="containsText" dxfId="368" priority="34" operator="containsText" text="岡山商科">
      <formula>NOT(ISERROR(SEARCH("岡山商科",B14)))</formula>
    </cfRule>
  </conditionalFormatting>
  <conditionalFormatting sqref="B8:B10">
    <cfRule type="containsText" dxfId="367" priority="13" operator="containsText" text="近畿">
      <formula>NOT(ISERROR(SEARCH("近畿",B8)))</formula>
    </cfRule>
    <cfRule type="containsText" dxfId="366" priority="14" operator="containsText" text="立命館">
      <formula>NOT(ISERROR(SEARCH("立命館",B8)))</formula>
    </cfRule>
    <cfRule type="containsText" dxfId="365" priority="15" operator="containsText" text="同志社">
      <formula>NOT(ISERROR(SEARCH("同志社",B8)))</formula>
    </cfRule>
    <cfRule type="containsText" dxfId="364" priority="16" operator="containsText" text="甲南">
      <formula>NOT(ISERROR(SEARCH("甲南",B8)))</formula>
    </cfRule>
    <cfRule type="containsText" dxfId="363" priority="17" operator="containsText" text="京都大学">
      <formula>NOT(ISERROR(SEARCH("京都大学",B8)))</formula>
    </cfRule>
    <cfRule type="containsText" dxfId="362" priority="18" operator="containsText" text="京都産業">
      <formula>NOT(ISERROR(SEARCH("京都産業",B8)))</formula>
    </cfRule>
    <cfRule type="containsText" dxfId="361" priority="19" operator="containsText" text="関西大学">
      <formula>NOT(ISERROR(SEARCH("関西大学",B8)))</formula>
    </cfRule>
    <cfRule type="containsText" dxfId="360" priority="20" operator="containsText" text="関西学院">
      <formula>NOT(ISERROR(SEARCH("関西学院",B8)))</formula>
    </cfRule>
    <cfRule type="containsText" dxfId="359" priority="21" operator="containsText" text="大阪大学">
      <formula>NOT(ISERROR(SEARCH("大阪大学",B8)))</formula>
    </cfRule>
    <cfRule type="containsText" dxfId="358" priority="22" operator="containsText" text="大阪産業">
      <formula>NOT(ISERROR(SEARCH("大阪産業",B8)))</formula>
    </cfRule>
  </conditionalFormatting>
  <conditionalFormatting sqref="B8:B10">
    <cfRule type="containsText" dxfId="357" priority="12" operator="containsText" text="岡山商科">
      <formula>NOT(ISERROR(SEARCH("岡山商科",B8)))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85A4-385A-4021-903C-A59FF430535A}">
  <dimension ref="A1:K15"/>
  <sheetViews>
    <sheetView topLeftCell="A7" zoomScale="85" zoomScaleNormal="85" workbookViewId="0">
      <selection activeCell="A110" sqref="A16:XFD110"/>
    </sheetView>
  </sheetViews>
  <sheetFormatPr defaultColWidth="9" defaultRowHeight="18" x14ac:dyDescent="0.55000000000000004"/>
  <cols>
    <col min="1" max="1" width="8.6640625" style="2" customWidth="1"/>
    <col min="2" max="2" width="12.9140625" style="2" bestFit="1" customWidth="1"/>
    <col min="3" max="3" width="12.33203125" style="2" bestFit="1" customWidth="1"/>
    <col min="4" max="4" width="8.6640625" style="2"/>
    <col min="5" max="10" width="9" style="2"/>
    <col min="11" max="11" width="18.33203125" style="2" customWidth="1"/>
    <col min="12" max="12" width="9" style="2"/>
    <col min="13" max="13" width="67.1640625" style="2" bestFit="1" customWidth="1"/>
    <col min="14" max="16384" width="9" style="2"/>
  </cols>
  <sheetData>
    <row r="1" spans="1:11" x14ac:dyDescent="0.55000000000000004">
      <c r="A1" s="3" t="s">
        <v>7</v>
      </c>
      <c r="B1" s="6" t="s">
        <v>0</v>
      </c>
      <c r="C1" s="6" t="s">
        <v>5</v>
      </c>
      <c r="D1" s="6" t="s">
        <v>8</v>
      </c>
      <c r="E1" s="6" t="s">
        <v>23</v>
      </c>
      <c r="F1" s="6" t="s">
        <v>12</v>
      </c>
      <c r="G1" s="6" t="s">
        <v>57</v>
      </c>
      <c r="H1" s="6" t="s">
        <v>24</v>
      </c>
      <c r="I1" s="23" t="s">
        <v>14</v>
      </c>
      <c r="J1" s="23" t="s">
        <v>462</v>
      </c>
      <c r="K1" s="23" t="s">
        <v>58</v>
      </c>
    </row>
    <row r="2" spans="1:11" x14ac:dyDescent="0.55000000000000004">
      <c r="A2" s="1">
        <f t="shared" ref="A2:A15" si="0">RANK($K2,$K:$K)</f>
        <v>1</v>
      </c>
      <c r="B2" s="54" t="s">
        <v>141</v>
      </c>
      <c r="C2" s="5" t="str">
        <f>IFERROR(VLOOKUP(B2,選手!$K:$L,2,FALSE),"")</f>
        <v>同志社大学</v>
      </c>
      <c r="D2" s="5">
        <f>IFERROR(VLOOKUP(B2,選手!K:M,3,FALSE),"")</f>
        <v>3</v>
      </c>
      <c r="E2" s="5">
        <f>IFERROR(VLOOKUP(B2,春関!$F:$H,3,FALSE),0)</f>
        <v>569</v>
      </c>
      <c r="F2" s="5">
        <f>IFERROR(VLOOKUP(B2,西日本!$F:$H,3,FALSE),0)</f>
        <v>572</v>
      </c>
      <c r="G2" s="63">
        <f>IFERROR(VLOOKUP(B2,選抜!$F:$H,3,FALSE),0)</f>
        <v>575</v>
      </c>
      <c r="H2" s="5">
        <f>IFERROR(VLOOKUP(B2,秋関!$F:$H,3,FALSE),0)</f>
        <v>571</v>
      </c>
      <c r="I2" s="5">
        <f>IFERROR(VLOOKUP(B2,インカレ!$F:$H,3,FALSE),0)</f>
        <v>0</v>
      </c>
      <c r="J2" s="24">
        <f>IFERROR(VLOOKUP(B2,新人戦!$F:$H,3,FALSE),0)</f>
        <v>0</v>
      </c>
      <c r="K2" s="24">
        <f t="shared" ref="K2:K15" si="1">LARGE(E2:J2,1)+LARGE(E2:J2,2)+LARGE(E2:J2,3)</f>
        <v>1718</v>
      </c>
    </row>
    <row r="3" spans="1:11" x14ac:dyDescent="0.55000000000000004">
      <c r="A3" s="1">
        <f t="shared" si="0"/>
        <v>2</v>
      </c>
      <c r="B3" s="40" t="s">
        <v>143</v>
      </c>
      <c r="C3" s="5" t="str">
        <f>IFERROR(VLOOKUP(B3,選手!$K:$L,2,FALSE),"")</f>
        <v>同志社大学</v>
      </c>
      <c r="D3" s="5">
        <f>IFERROR(VLOOKUP(B3,選手!K:M,3,FALSE),"")</f>
        <v>4</v>
      </c>
      <c r="E3" s="5">
        <f>IFERROR(VLOOKUP(B3,春関!$F:$H,3,FALSE),0)</f>
        <v>573</v>
      </c>
      <c r="F3" s="5">
        <f>IFERROR(VLOOKUP(B3,西日本!$F:$H,3,FALSE),0)</f>
        <v>560</v>
      </c>
      <c r="G3" s="63">
        <f>IFERROR(VLOOKUP(B3,選抜!$F:$H,3,FALSE),0)</f>
        <v>560</v>
      </c>
      <c r="H3" s="5">
        <f>IFERROR(VLOOKUP(B3,秋関!$F:$H,3,FALSE),0)</f>
        <v>569</v>
      </c>
      <c r="I3" s="5">
        <f>IFERROR(VLOOKUP(B3,インカレ!$F:$H,3,FALSE),0)</f>
        <v>0</v>
      </c>
      <c r="J3" s="24">
        <f>IFERROR(VLOOKUP(B3,新人戦!$F:$H,3,FALSE),0)</f>
        <v>0</v>
      </c>
      <c r="K3" s="24">
        <f t="shared" si="1"/>
        <v>1702</v>
      </c>
    </row>
    <row r="4" spans="1:11" x14ac:dyDescent="0.55000000000000004">
      <c r="A4" s="1">
        <f t="shared" si="0"/>
        <v>3</v>
      </c>
      <c r="B4" s="39" t="s">
        <v>432</v>
      </c>
      <c r="C4" s="5" t="str">
        <f>IFERROR(VLOOKUP(B4,選手!$K:$L,2,FALSE),"")</f>
        <v>立命館大学</v>
      </c>
      <c r="D4" s="5">
        <f>IFERROR(VLOOKUP(B4,選手!K:M,3,FALSE),"")</f>
        <v>2</v>
      </c>
      <c r="E4" s="5">
        <f>IFERROR(VLOOKUP(B4,春関!$F:$H,3,FALSE),0)</f>
        <v>562</v>
      </c>
      <c r="F4" s="5">
        <f>IFERROR(VLOOKUP(B4,西日本!$F:$H,3,FALSE),0)</f>
        <v>560</v>
      </c>
      <c r="G4" s="63">
        <f>IFERROR(VLOOKUP(B4,選抜!$F:$H,3,FALSE),0)</f>
        <v>563</v>
      </c>
      <c r="H4" s="5">
        <f>IFERROR(VLOOKUP(B4,秋関!$F:$H,3,FALSE),0)</f>
        <v>562</v>
      </c>
      <c r="I4" s="5">
        <f>IFERROR(VLOOKUP(B4,インカレ!$F:$H,3,FALSE),0)</f>
        <v>0</v>
      </c>
      <c r="J4" s="24">
        <f>IFERROR(VLOOKUP(B4,新人戦!$F:$H,3,FALSE),0)</f>
        <v>0</v>
      </c>
      <c r="K4" s="24">
        <f t="shared" si="1"/>
        <v>1687</v>
      </c>
    </row>
    <row r="5" spans="1:11" x14ac:dyDescent="0.55000000000000004">
      <c r="A5" s="1">
        <f t="shared" si="0"/>
        <v>4</v>
      </c>
      <c r="B5" s="39" t="s">
        <v>136</v>
      </c>
      <c r="C5" s="5" t="str">
        <f>IFERROR(VLOOKUP(B5,選手!$K:$L,2,FALSE),"")</f>
        <v>同志社大学</v>
      </c>
      <c r="D5" s="5">
        <f>IFERROR(VLOOKUP(B5,選手!K:M,3,FALSE),"")</f>
        <v>2</v>
      </c>
      <c r="E5" s="5">
        <f>IFERROR(VLOOKUP(B5,春関!$F:$H,3,FALSE),0)</f>
        <v>517</v>
      </c>
      <c r="F5" s="5">
        <f>IFERROR(VLOOKUP(B5,西日本!$F:$H,3,FALSE),0)</f>
        <v>570</v>
      </c>
      <c r="G5" s="63">
        <f>IFERROR(VLOOKUP(B5,選抜!$F:$H,3,FALSE),0)</f>
        <v>556</v>
      </c>
      <c r="H5" s="5">
        <f>IFERROR(VLOOKUP(B5,秋関!$F:$H,3,FALSE),0)</f>
        <v>559</v>
      </c>
      <c r="I5" s="5">
        <f>IFERROR(VLOOKUP(B5,インカレ!$F:$H,3,FALSE),0)</f>
        <v>0</v>
      </c>
      <c r="J5" s="24">
        <f>IFERROR(VLOOKUP(B5,新人戦!$F:$H,3,FALSE),0)</f>
        <v>0</v>
      </c>
      <c r="K5" s="24">
        <f t="shared" si="1"/>
        <v>1685</v>
      </c>
    </row>
    <row r="6" spans="1:11" x14ac:dyDescent="0.55000000000000004">
      <c r="A6" s="1">
        <f t="shared" si="0"/>
        <v>5</v>
      </c>
      <c r="B6" s="39" t="s">
        <v>146</v>
      </c>
      <c r="C6" s="5" t="str">
        <f>IFERROR(VLOOKUP(B6,選手!$K:$L,2,FALSE),"")</f>
        <v>同志社大学</v>
      </c>
      <c r="D6" s="5">
        <f>IFERROR(VLOOKUP(B6,選手!K:M,3,FALSE),"")</f>
        <v>4</v>
      </c>
      <c r="E6" s="5">
        <f>IFERROR(VLOOKUP(B6,春関!$F:$H,3,FALSE),0)</f>
        <v>555</v>
      </c>
      <c r="F6" s="5">
        <f>IFERROR(VLOOKUP(B6,西日本!$F:$H,3,FALSE),0)</f>
        <v>557</v>
      </c>
      <c r="G6" s="63">
        <f>IFERROR(VLOOKUP(B6,選抜!$F:$H,3,FALSE),0)</f>
        <v>549</v>
      </c>
      <c r="H6" s="5">
        <f>IFERROR(VLOOKUP(B6,秋関!$F:$H,3,FALSE),0)</f>
        <v>562</v>
      </c>
      <c r="I6" s="5">
        <f>IFERROR(VLOOKUP(B6,インカレ!$F:$H,3,FALSE),0)</f>
        <v>0</v>
      </c>
      <c r="J6" s="24">
        <f>IFERROR(VLOOKUP(B6,新人戦!$F:$H,3,FALSE),0)</f>
        <v>0</v>
      </c>
      <c r="K6" s="24">
        <f t="shared" si="1"/>
        <v>1674</v>
      </c>
    </row>
    <row r="7" spans="1:11" x14ac:dyDescent="0.55000000000000004">
      <c r="A7" s="1">
        <f t="shared" si="0"/>
        <v>6</v>
      </c>
      <c r="B7" s="54" t="s">
        <v>431</v>
      </c>
      <c r="C7" s="5" t="str">
        <f>IFERROR(VLOOKUP(B7,選手!$K:$L,2,FALSE),"")</f>
        <v>立命館大学</v>
      </c>
      <c r="D7" s="5">
        <f>IFERROR(VLOOKUP(B7,選手!K:M,3,FALSE),"")</f>
        <v>4</v>
      </c>
      <c r="E7" s="5">
        <f>IFERROR(VLOOKUP(B7,春関!$F:$H,3,FALSE),0)</f>
        <v>555</v>
      </c>
      <c r="F7" s="5">
        <f>IFERROR(VLOOKUP(B7,西日本!$F:$H,3,FALSE),0)</f>
        <v>563</v>
      </c>
      <c r="G7" s="63">
        <f>IFERROR(VLOOKUP(B7,選抜!$F:$H,3,FALSE),0)</f>
        <v>555</v>
      </c>
      <c r="H7" s="5" t="str">
        <f>IFERROR(VLOOKUP(B7,秋関!$F:$H,3,FALSE),0)</f>
        <v/>
      </c>
      <c r="I7" s="5">
        <f>IFERROR(VLOOKUP(B7,インカレ!$F:$H,3,FALSE),0)</f>
        <v>0</v>
      </c>
      <c r="J7" s="24">
        <f>IFERROR(VLOOKUP(B7,新人戦!$F:$H,3,FALSE),0)</f>
        <v>0</v>
      </c>
      <c r="K7" s="24">
        <f t="shared" si="1"/>
        <v>1673</v>
      </c>
    </row>
    <row r="8" spans="1:11" x14ac:dyDescent="0.55000000000000004">
      <c r="A8" s="1">
        <f t="shared" si="0"/>
        <v>7</v>
      </c>
      <c r="B8" s="40" t="s">
        <v>142</v>
      </c>
      <c r="C8" s="5" t="str">
        <f>IFERROR(VLOOKUP(B8,選手!$K:$L,2,FALSE),"")</f>
        <v>同志社大学</v>
      </c>
      <c r="D8" s="5">
        <f>IFERROR(VLOOKUP(B8,選手!K:M,3,FALSE),"")</f>
        <v>4</v>
      </c>
      <c r="E8" s="5">
        <f>IFERROR(VLOOKUP(B8,春関!$F:$H,3,FALSE),0)</f>
        <v>544</v>
      </c>
      <c r="F8" s="5">
        <f>IFERROR(VLOOKUP(B8,西日本!$F:$H,3,FALSE),0)</f>
        <v>565</v>
      </c>
      <c r="G8" s="63">
        <f>IFERROR(VLOOKUP(B8,選抜!$F:$H,3,FALSE),0)</f>
        <v>0</v>
      </c>
      <c r="H8" s="5">
        <f>IFERROR(VLOOKUP(B8,秋関!$F:$H,3,FALSE),0)</f>
        <v>558</v>
      </c>
      <c r="I8" s="5">
        <f>IFERROR(VLOOKUP(B8,インカレ!$F:$H,3,FALSE),0)</f>
        <v>0</v>
      </c>
      <c r="J8" s="24">
        <f>IFERROR(VLOOKUP(B8,新人戦!$F:$H,3,FALSE),0)</f>
        <v>0</v>
      </c>
      <c r="K8" s="24">
        <f t="shared" si="1"/>
        <v>1667</v>
      </c>
    </row>
    <row r="9" spans="1:11" x14ac:dyDescent="0.55000000000000004">
      <c r="A9" s="1">
        <f t="shared" si="0"/>
        <v>8</v>
      </c>
      <c r="B9" s="39" t="s">
        <v>145</v>
      </c>
      <c r="C9" s="5" t="str">
        <f>IFERROR(VLOOKUP(B9,選手!$K:$L,2,FALSE),"")</f>
        <v>関西大学</v>
      </c>
      <c r="D9" s="5">
        <f>IFERROR(VLOOKUP(B9,選手!K:M,3,FALSE),"")</f>
        <v>3</v>
      </c>
      <c r="E9" s="5">
        <f>IFERROR(VLOOKUP(B9,春関!$F:$H,3,FALSE),0)</f>
        <v>544</v>
      </c>
      <c r="F9" s="5">
        <f>IFERROR(VLOOKUP(B9,西日本!$F:$H,3,FALSE),0)</f>
        <v>559</v>
      </c>
      <c r="G9" s="63">
        <f>IFERROR(VLOOKUP(B9,選抜!$F:$H,3,FALSE),0)</f>
        <v>0</v>
      </c>
      <c r="H9" s="5">
        <f>IFERROR(VLOOKUP(B9,秋関!$F:$H,3,FALSE),0)</f>
        <v>557</v>
      </c>
      <c r="I9" s="5">
        <f>IFERROR(VLOOKUP(B9,インカレ!$F:$H,3,FALSE),0)</f>
        <v>0</v>
      </c>
      <c r="J9" s="24">
        <f>IFERROR(VLOOKUP(B9,新人戦!$F:$H,3,FALSE),0)</f>
        <v>0</v>
      </c>
      <c r="K9" s="24">
        <f t="shared" si="1"/>
        <v>1660</v>
      </c>
    </row>
    <row r="10" spans="1:11" x14ac:dyDescent="0.55000000000000004">
      <c r="A10" s="1">
        <f t="shared" si="0"/>
        <v>9</v>
      </c>
      <c r="B10" s="39" t="s">
        <v>433</v>
      </c>
      <c r="C10" s="5" t="str">
        <f>IFERROR(VLOOKUP(B10,選手!$K:$L,2,FALSE),"")</f>
        <v>立命館大学</v>
      </c>
      <c r="D10" s="5">
        <f>IFERROR(VLOOKUP(B10,選手!K:M,3,FALSE),"")</f>
        <v>2</v>
      </c>
      <c r="E10" s="5">
        <f>IFERROR(VLOOKUP(B10,春関!$F:$H,3,FALSE),0)</f>
        <v>530</v>
      </c>
      <c r="F10" s="5">
        <f>IFERROR(VLOOKUP(B10,西日本!$F:$H,3,FALSE),0)</f>
        <v>552</v>
      </c>
      <c r="G10" s="63">
        <f>IFERROR(VLOOKUP(B10,選抜!$F:$H,3,FALSE),0)</f>
        <v>553</v>
      </c>
      <c r="H10" s="5">
        <f>IFERROR(VLOOKUP(B10,秋関!$F:$H,3,FALSE),0)</f>
        <v>522</v>
      </c>
      <c r="I10" s="5">
        <f>IFERROR(VLOOKUP(B10,インカレ!$F:$H,3,FALSE),0)</f>
        <v>0</v>
      </c>
      <c r="J10" s="24">
        <f>IFERROR(VLOOKUP(B10,新人戦!$F:$H,3,FALSE),0)</f>
        <v>0</v>
      </c>
      <c r="K10" s="24">
        <f t="shared" si="1"/>
        <v>1635</v>
      </c>
    </row>
    <row r="11" spans="1:11" x14ac:dyDescent="0.55000000000000004">
      <c r="A11" s="1">
        <f t="shared" si="0"/>
        <v>10</v>
      </c>
      <c r="B11" s="39" t="s">
        <v>154</v>
      </c>
      <c r="C11" s="5" t="str">
        <f>IFERROR(VLOOKUP(B11,選手!$K:$L,2,FALSE),"")</f>
        <v>同志社大学</v>
      </c>
      <c r="D11" s="5">
        <f>IFERROR(VLOOKUP(B11,選手!K:M,3,FALSE),"")</f>
        <v>4</v>
      </c>
      <c r="E11" s="5">
        <f>IFERROR(VLOOKUP(B11,春関!$F:$H,3,FALSE),0)</f>
        <v>558</v>
      </c>
      <c r="F11" s="5">
        <f>IFERROR(VLOOKUP(B11,西日本!$F:$H,3,FALSE),0)</f>
        <v>533</v>
      </c>
      <c r="G11" s="63">
        <f>IFERROR(VLOOKUP(B11,選抜!$F:$H,3,FALSE),0)</f>
        <v>542</v>
      </c>
      <c r="H11" s="5">
        <f>IFERROR(VLOOKUP(B11,秋関!$F:$H,3,FALSE),0)</f>
        <v>494</v>
      </c>
      <c r="I11" s="5">
        <f>IFERROR(VLOOKUP(B11,インカレ!$F:$H,3,FALSE),0)</f>
        <v>0</v>
      </c>
      <c r="J11" s="24">
        <f>IFERROR(VLOOKUP(B11,新人戦!$F:$H,3,FALSE),0)</f>
        <v>0</v>
      </c>
      <c r="K11" s="24">
        <f t="shared" si="1"/>
        <v>1633</v>
      </c>
    </row>
    <row r="12" spans="1:11" x14ac:dyDescent="0.55000000000000004">
      <c r="A12" s="1">
        <f t="shared" si="0"/>
        <v>11</v>
      </c>
      <c r="B12" s="39" t="s">
        <v>148</v>
      </c>
      <c r="C12" s="5" t="str">
        <f>IFERROR(VLOOKUP(B12,選手!$K:$L,2,FALSE),"")</f>
        <v>関西大学</v>
      </c>
      <c r="D12" s="5">
        <f>IFERROR(VLOOKUP(B12,選手!K:M,3,FALSE),"")</f>
        <v>2</v>
      </c>
      <c r="E12" s="5">
        <f>IFERROR(VLOOKUP(B12,春関!$F:$H,3,FALSE),0)</f>
        <v>546</v>
      </c>
      <c r="F12" s="5">
        <f>IFERROR(VLOOKUP(B12,西日本!$F:$H,3,FALSE),0)</f>
        <v>529</v>
      </c>
      <c r="G12" s="63">
        <f>IFERROR(VLOOKUP(B12,選抜!$F:$H,3,FALSE),0)</f>
        <v>0</v>
      </c>
      <c r="H12" s="5">
        <f>IFERROR(VLOOKUP(B12,秋関!$F:$H,3,FALSE),0)</f>
        <v>537</v>
      </c>
      <c r="I12" s="5">
        <f>IFERROR(VLOOKUP(B12,インカレ!$F:$H,3,FALSE),0)</f>
        <v>0</v>
      </c>
      <c r="J12" s="24">
        <f>IFERROR(VLOOKUP(B12,新人戦!$F:$H,3,FALSE),0)</f>
        <v>0</v>
      </c>
      <c r="K12" s="24">
        <f t="shared" si="1"/>
        <v>1612</v>
      </c>
    </row>
    <row r="13" spans="1:11" x14ac:dyDescent="0.55000000000000004">
      <c r="A13" s="1">
        <f t="shared" si="0"/>
        <v>12</v>
      </c>
      <c r="B13" s="39" t="s">
        <v>211</v>
      </c>
      <c r="C13" s="5" t="str">
        <f>IFERROR(VLOOKUP(B13,選手!$K:$L,2,FALSE),"")</f>
        <v>関西学院大学</v>
      </c>
      <c r="D13" s="5">
        <f>IFERROR(VLOOKUP(B13,選手!K:M,3,FALSE),"")</f>
        <v>4</v>
      </c>
      <c r="E13" s="5">
        <f>IFERROR(VLOOKUP(B13,春関!$F:$H,3,FALSE),0)</f>
        <v>0</v>
      </c>
      <c r="F13" s="5">
        <f>IFERROR(VLOOKUP(B13,西日本!$F:$H,3,FALSE),0)</f>
        <v>548</v>
      </c>
      <c r="G13" s="63">
        <f>IFERROR(VLOOKUP(B13,選抜!$F:$H,3,FALSE),0)</f>
        <v>0</v>
      </c>
      <c r="H13" s="5">
        <f>IFERROR(VLOOKUP(B13,秋関!$F:$H,3,FALSE),0)</f>
        <v>516</v>
      </c>
      <c r="I13" s="5">
        <f>IFERROR(VLOOKUP(B13,インカレ!$F:$H,3,FALSE),0)</f>
        <v>0</v>
      </c>
      <c r="J13" s="24">
        <f>IFERROR(VLOOKUP(B13,新人戦!$F:$H,3,FALSE),0)</f>
        <v>0</v>
      </c>
      <c r="K13" s="24">
        <f t="shared" si="1"/>
        <v>1064</v>
      </c>
    </row>
    <row r="14" spans="1:11" x14ac:dyDescent="0.55000000000000004">
      <c r="A14" s="1">
        <f t="shared" si="0"/>
        <v>13</v>
      </c>
      <c r="B14" s="40" t="s">
        <v>221</v>
      </c>
      <c r="C14" s="5" t="str">
        <f>IFERROR(VLOOKUP(B14,選手!$K:$L,2,FALSE),"")</f>
        <v>関西学院大学</v>
      </c>
      <c r="D14" s="5">
        <f>IFERROR(VLOOKUP(B14,選手!K:M,3,FALSE),"")</f>
        <v>2</v>
      </c>
      <c r="E14" s="5">
        <f>IFERROR(VLOOKUP(B14,春関!$F:$H,3,FALSE),0)</f>
        <v>0</v>
      </c>
      <c r="F14" s="5">
        <f>IFERROR(VLOOKUP(B14,西日本!$F:$H,3,FALSE),0)</f>
        <v>526</v>
      </c>
      <c r="G14" s="63">
        <f>IFERROR(VLOOKUP(B14,選抜!$F:$H,3,FALSE),0)</f>
        <v>0</v>
      </c>
      <c r="H14" s="5">
        <f>IFERROR(VLOOKUP(B14,秋関!$F:$H,3,FALSE),0)</f>
        <v>0</v>
      </c>
      <c r="I14" s="5">
        <f>IFERROR(VLOOKUP(B14,インカレ!$F:$H,3,FALSE),0)</f>
        <v>0</v>
      </c>
      <c r="J14" s="24">
        <f>IFERROR(VLOOKUP(B14,新人戦!$F:$H,3,FALSE),0)</f>
        <v>0</v>
      </c>
      <c r="K14" s="24">
        <f t="shared" si="1"/>
        <v>526</v>
      </c>
    </row>
    <row r="15" spans="1:11" x14ac:dyDescent="0.55000000000000004">
      <c r="A15" s="1">
        <f t="shared" si="0"/>
        <v>14</v>
      </c>
      <c r="B15" s="40" t="s">
        <v>453</v>
      </c>
      <c r="C15" s="5" t="str">
        <f>IFERROR(VLOOKUP(B15,選手!$K:$L,2,FALSE),"")</f>
        <v>関西大学</v>
      </c>
      <c r="D15" s="5">
        <f>IFERROR(VLOOKUP(B15,選手!K:M,3,FALSE),"")</f>
        <v>3</v>
      </c>
      <c r="E15" s="5">
        <f>IFERROR(VLOOKUP(B15,春関!$F:$H,3,FALSE),0)</f>
        <v>0</v>
      </c>
      <c r="F15" s="5">
        <f>IFERROR(VLOOKUP(B15,西日本!$F:$H,3,FALSE),0)</f>
        <v>0</v>
      </c>
      <c r="G15" s="63">
        <f>IFERROR(VLOOKUP(B15,選抜!$F:$H,3,FALSE),0)</f>
        <v>0</v>
      </c>
      <c r="H15" s="5">
        <f>IFERROR(VLOOKUP(B15,秋関!$F:$H,3,FALSE),0)</f>
        <v>524</v>
      </c>
      <c r="I15" s="5">
        <f>IFERROR(VLOOKUP(B15,インカレ!$F:$H,3,FALSE),0)</f>
        <v>0</v>
      </c>
      <c r="J15" s="24">
        <f>IFERROR(VLOOKUP(B15,新人戦!$F:$H,3,FALSE),0)</f>
        <v>0</v>
      </c>
      <c r="K15" s="24">
        <f t="shared" si="1"/>
        <v>524</v>
      </c>
    </row>
  </sheetData>
  <sortState xmlns:xlrd2="http://schemas.microsoft.com/office/spreadsheetml/2017/richdata2" ref="A2:H16">
    <sortCondition ref="A2:A16"/>
  </sortState>
  <phoneticPr fontId="2"/>
  <conditionalFormatting sqref="C1:C1048576">
    <cfRule type="containsText" dxfId="340" priority="25" operator="containsText" text="立命館">
      <formula>NOT(ISERROR(SEARCH("立命館",C1)))</formula>
    </cfRule>
    <cfRule type="containsText" dxfId="339" priority="26" operator="containsText" text="同志社">
      <formula>NOT(ISERROR(SEARCH("同志社",C1)))</formula>
    </cfRule>
    <cfRule type="containsText" dxfId="338" priority="27" operator="containsText" text="甲南">
      <formula>NOT(ISERROR(SEARCH("甲南",C1)))</formula>
    </cfRule>
    <cfRule type="containsText" dxfId="337" priority="28" operator="containsText" text="京都">
      <formula>NOT(ISERROR(SEARCH("京都",C1)))</formula>
    </cfRule>
    <cfRule type="containsText" dxfId="336" priority="29" operator="containsText" text="京都産業">
      <formula>NOT(ISERROR(SEARCH("京都産業",C1)))</formula>
    </cfRule>
    <cfRule type="containsText" dxfId="335" priority="30" operator="containsText" text="関西">
      <formula>NOT(ISERROR(SEARCH("関西",C1)))</formula>
    </cfRule>
    <cfRule type="containsText" dxfId="334" priority="31" operator="containsText" text="関西学院">
      <formula>NOT(ISERROR(SEARCH("関西学院",C1)))</formula>
    </cfRule>
    <cfRule type="containsText" dxfId="333" priority="32" operator="containsText" text="大阪">
      <formula>NOT(ISERROR(SEARCH("大阪",C1)))</formula>
    </cfRule>
    <cfRule type="containsText" dxfId="332" priority="33" operator="containsText" text="大阪産業">
      <formula>NOT(ISERROR(SEARCH("大阪産業",C1)))</formula>
    </cfRule>
  </conditionalFormatting>
  <conditionalFormatting sqref="C1:C1048576">
    <cfRule type="containsText" dxfId="331" priority="24" operator="containsText" text="近畿">
      <formula>NOT(ISERROR(SEARCH("近畿",C1)))</formula>
    </cfRule>
  </conditionalFormatting>
  <conditionalFormatting sqref="A1:XFD1 C2:XFD15 A16:XFD1048576 A2:A15">
    <cfRule type="containsText" dxfId="330" priority="23" operator="containsText" text="岡山商科">
      <formula>NOT(ISERROR(SEARCH("岡山商科",A1)))</formula>
    </cfRule>
  </conditionalFormatting>
  <conditionalFormatting sqref="B2:B15">
    <cfRule type="containsText" dxfId="329" priority="13" operator="containsText" text="近畿">
      <formula>NOT(ISERROR(SEARCH("近畿",B2)))</formula>
    </cfRule>
    <cfRule type="containsText" dxfId="328" priority="14" operator="containsText" text="立命館">
      <formula>NOT(ISERROR(SEARCH("立命館",B2)))</formula>
    </cfRule>
    <cfRule type="containsText" dxfId="327" priority="15" operator="containsText" text="同志社">
      <formula>NOT(ISERROR(SEARCH("同志社",B2)))</formula>
    </cfRule>
    <cfRule type="containsText" dxfId="326" priority="16" operator="containsText" text="甲南">
      <formula>NOT(ISERROR(SEARCH("甲南",B2)))</formula>
    </cfRule>
    <cfRule type="containsText" dxfId="325" priority="17" operator="containsText" text="京都大学">
      <formula>NOT(ISERROR(SEARCH("京都大学",B2)))</formula>
    </cfRule>
    <cfRule type="containsText" dxfId="324" priority="18" operator="containsText" text="京都産業">
      <formula>NOT(ISERROR(SEARCH("京都産業",B2)))</formula>
    </cfRule>
    <cfRule type="containsText" dxfId="323" priority="19" operator="containsText" text="関西大学">
      <formula>NOT(ISERROR(SEARCH("関西大学",B2)))</formula>
    </cfRule>
    <cfRule type="containsText" dxfId="322" priority="20" operator="containsText" text="関西学院">
      <formula>NOT(ISERROR(SEARCH("関西学院",B2)))</formula>
    </cfRule>
    <cfRule type="containsText" dxfId="321" priority="21" operator="containsText" text="大阪大学">
      <formula>NOT(ISERROR(SEARCH("大阪大学",B2)))</formula>
    </cfRule>
    <cfRule type="containsText" dxfId="320" priority="22" operator="containsText" text="大阪産業">
      <formula>NOT(ISERROR(SEARCH("大阪産業",B2)))</formula>
    </cfRule>
  </conditionalFormatting>
  <conditionalFormatting sqref="B2:B15">
    <cfRule type="containsText" dxfId="319" priority="12" operator="containsText" text="岡山商科">
      <formula>NOT(ISERROR(SEARCH("岡山商科",B2)))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47D3-F5D7-4AB7-9FFA-F596BFD61DA5}">
  <dimension ref="A1:K11"/>
  <sheetViews>
    <sheetView topLeftCell="A4" zoomScaleNormal="100" workbookViewId="0">
      <selection activeCell="A293" sqref="A12:XFD293"/>
    </sheetView>
  </sheetViews>
  <sheetFormatPr defaultColWidth="9" defaultRowHeight="18" x14ac:dyDescent="0.55000000000000004"/>
  <cols>
    <col min="1" max="1" width="8.6640625" style="4" customWidth="1"/>
    <col min="2" max="2" width="10.9140625" style="4" bestFit="1" customWidth="1"/>
    <col min="3" max="3" width="10.4140625" style="4" bestFit="1" customWidth="1"/>
    <col min="4" max="4" width="8.6640625" style="4" customWidth="1"/>
    <col min="5" max="10" width="9" style="4"/>
    <col min="11" max="11" width="16.83203125" style="4" customWidth="1"/>
    <col min="12" max="16384" width="9" style="4"/>
  </cols>
  <sheetData>
    <row r="1" spans="1:11" x14ac:dyDescent="0.55000000000000004">
      <c r="A1" s="78" t="s">
        <v>7</v>
      </c>
      <c r="B1" s="79" t="s">
        <v>0</v>
      </c>
      <c r="C1" s="79" t="s">
        <v>5</v>
      </c>
      <c r="D1" s="79" t="s">
        <v>6</v>
      </c>
      <c r="E1" s="79" t="s">
        <v>23</v>
      </c>
      <c r="F1" s="79" t="s">
        <v>12</v>
      </c>
      <c r="G1" s="79" t="s">
        <v>57</v>
      </c>
      <c r="H1" s="79" t="s">
        <v>2</v>
      </c>
      <c r="I1" s="79" t="s">
        <v>14</v>
      </c>
      <c r="J1" s="80" t="s">
        <v>462</v>
      </c>
      <c r="K1" s="80" t="s">
        <v>573</v>
      </c>
    </row>
    <row r="2" spans="1:11" x14ac:dyDescent="0.55000000000000004">
      <c r="A2" s="81">
        <f t="shared" ref="A2:A11" si="0">RANK($K2,$K:$K)</f>
        <v>1</v>
      </c>
      <c r="B2" s="94" t="s">
        <v>421</v>
      </c>
      <c r="C2" s="82" t="str">
        <f>IFERROR(VLOOKUP(B2,選手!$G:$I,2,FALSE),"")</f>
        <v>立命館大学</v>
      </c>
      <c r="D2" s="82">
        <f>IFERROR(VLOOKUP(B2,選手!$G:$I,3,FALSE),"")</f>
        <v>3</v>
      </c>
      <c r="E2" s="82">
        <f>IFERROR(VLOOKUP(B2,春関!$J:$L,3,FALSE),0)</f>
        <v>600.1</v>
      </c>
      <c r="F2" s="82">
        <f>IFERROR(VLOOKUP(B2,西日本!$J:$L,3,FALSE),0)</f>
        <v>605.6</v>
      </c>
      <c r="G2" s="51">
        <f>IFERROR(VLOOKUP(B2,選抜!$J:$L,3,FALSE),0)</f>
        <v>597.5</v>
      </c>
      <c r="H2" s="82">
        <f>IFERROR(VLOOKUP(B2,秋関!$J:$L,3,FALSE),0)</f>
        <v>598</v>
      </c>
      <c r="I2" s="82">
        <f>IFERROR(VLOOKUP(B2,インカレ!$J:$L,3,FALSE),0)</f>
        <v>0</v>
      </c>
      <c r="J2" s="83">
        <f>IFERROR(VLOOKUP(B2,新人戦!$J:$L,3,FALSE),0)</f>
        <v>0</v>
      </c>
      <c r="K2" s="83">
        <f t="shared" ref="K2:K11" si="1">LARGE(E2:J2,1)+LARGE(E2:J2,2)+LARGE(E2:J2,3)</f>
        <v>1803.7</v>
      </c>
    </row>
    <row r="3" spans="1:11" x14ac:dyDescent="0.55000000000000004">
      <c r="A3" s="81">
        <f t="shared" si="0"/>
        <v>2</v>
      </c>
      <c r="B3" s="94" t="s">
        <v>198</v>
      </c>
      <c r="C3" s="82" t="str">
        <f>IFERROR(VLOOKUP(B3,選手!$G:$I,2,FALSE),"")</f>
        <v>関西学院大学</v>
      </c>
      <c r="D3" s="82">
        <f>IFERROR(VLOOKUP(B3,選手!$G:$I,3,FALSE),"")</f>
        <v>4</v>
      </c>
      <c r="E3" s="82">
        <f>IFERROR(VLOOKUP(B3,春関!$J:$L,3,FALSE),0)</f>
        <v>585.4</v>
      </c>
      <c r="F3" s="82">
        <f>IFERROR(VLOOKUP(B3,西日本!$J:$L,3,FALSE),0)</f>
        <v>596.9</v>
      </c>
      <c r="G3" s="51">
        <f>IFERROR(VLOOKUP(B3,選抜!$J:$L,3,FALSE),0)</f>
        <v>0</v>
      </c>
      <c r="H3" s="82">
        <f>IFERROR(VLOOKUP(B3,秋関!$J:$L,3,FALSE),0)</f>
        <v>595.5</v>
      </c>
      <c r="I3" s="82">
        <f>IFERROR(VLOOKUP(B3,インカレ!$J:$L,3,FALSE),0)</f>
        <v>0</v>
      </c>
      <c r="J3" s="83">
        <f>IFERROR(VLOOKUP(B3,新人戦!$J:$L,3,FALSE),0)</f>
        <v>0</v>
      </c>
      <c r="K3" s="83">
        <f t="shared" si="1"/>
        <v>1777.8000000000002</v>
      </c>
    </row>
    <row r="4" spans="1:11" x14ac:dyDescent="0.55000000000000004">
      <c r="A4" s="81">
        <f t="shared" si="0"/>
        <v>3</v>
      </c>
      <c r="B4" s="95" t="s">
        <v>225</v>
      </c>
      <c r="C4" s="82" t="str">
        <f>IFERROR(VLOOKUP(B4,選手!$G:$I,2,FALSE),"")</f>
        <v>関西大学</v>
      </c>
      <c r="D4" s="82">
        <f>IFERROR(VLOOKUP(B4,選手!$G:$I,3,FALSE),"")</f>
        <v>4</v>
      </c>
      <c r="E4" s="82">
        <f>IFERROR(VLOOKUP(B4,春関!$J:$L,3,FALSE),0)</f>
        <v>595.6</v>
      </c>
      <c r="F4" s="82">
        <f>IFERROR(VLOOKUP(B4,西日本!$J:$L,3,FALSE),0)</f>
        <v>592.9</v>
      </c>
      <c r="G4" s="51">
        <f>IFERROR(VLOOKUP(B4,選抜!$J:$L,3,FALSE),0)</f>
        <v>0</v>
      </c>
      <c r="H4" s="82">
        <f>IFERROR(VLOOKUP(B4,秋関!$J:$L,3,FALSE),0)</f>
        <v>578.1</v>
      </c>
      <c r="I4" s="82">
        <f>IFERROR(VLOOKUP(B4,インカレ!$J:$L,3,FALSE),0)</f>
        <v>0</v>
      </c>
      <c r="J4" s="83">
        <f>IFERROR(VLOOKUP(B4,新人戦!$J:$L,3,FALSE),0)</f>
        <v>0</v>
      </c>
      <c r="K4" s="83">
        <f t="shared" si="1"/>
        <v>1766.6</v>
      </c>
    </row>
    <row r="5" spans="1:11" x14ac:dyDescent="0.55000000000000004">
      <c r="A5" s="81">
        <f t="shared" si="0"/>
        <v>4</v>
      </c>
      <c r="B5" s="94" t="s">
        <v>427</v>
      </c>
      <c r="C5" s="82" t="str">
        <f>IFERROR(VLOOKUP(B5,選手!$G:$I,2,FALSE),"")</f>
        <v>立命館大学</v>
      </c>
      <c r="D5" s="82">
        <f>IFERROR(VLOOKUP(B5,選手!$G:$I,3,FALSE),"")</f>
        <v>2</v>
      </c>
      <c r="E5" s="82">
        <f>IFERROR(VLOOKUP(B5,春関!$J:$L,3,FALSE),0)</f>
        <v>591.70000000000005</v>
      </c>
      <c r="F5" s="82">
        <f>IFERROR(VLOOKUP(B5,西日本!$J:$L,3,FALSE),0)</f>
        <v>584.20000000000005</v>
      </c>
      <c r="G5" s="51">
        <f>IFERROR(VLOOKUP(B5,選抜!$J:$L,3,FALSE),0)</f>
        <v>0</v>
      </c>
      <c r="H5" s="82">
        <f>IFERROR(VLOOKUP(B5,秋関!$J:$L,3,FALSE),0)</f>
        <v>586.9</v>
      </c>
      <c r="I5" s="82">
        <f>IFERROR(VLOOKUP(B5,インカレ!$J:$L,3,FALSE),0)</f>
        <v>0</v>
      </c>
      <c r="J5" s="83">
        <f>IFERROR(VLOOKUP(B5,新人戦!$J:$L,3,FALSE),0)</f>
        <v>0</v>
      </c>
      <c r="K5" s="83">
        <f t="shared" si="1"/>
        <v>1762.8</v>
      </c>
    </row>
    <row r="6" spans="1:11" x14ac:dyDescent="0.55000000000000004">
      <c r="A6" s="81">
        <f t="shared" si="0"/>
        <v>5</v>
      </c>
      <c r="B6" s="94" t="s">
        <v>422</v>
      </c>
      <c r="C6" s="82" t="str">
        <f>IFERROR(VLOOKUP(B6,選手!$G:$I,2,FALSE),"")</f>
        <v>立命館大学</v>
      </c>
      <c r="D6" s="82">
        <f>IFERROR(VLOOKUP(B6,選手!$G:$I,3,FALSE),"")</f>
        <v>3</v>
      </c>
      <c r="E6" s="82">
        <f>IFERROR(VLOOKUP(B6,春関!$J:$L,3,FALSE),0)</f>
        <v>581.4</v>
      </c>
      <c r="F6" s="82">
        <f>IFERROR(VLOOKUP(B6,西日本!$J:$L,3,FALSE),0)</f>
        <v>585.59999999999991</v>
      </c>
      <c r="G6" s="51">
        <f>IFERROR(VLOOKUP(B6,選抜!$J:$L,3,FALSE),0)</f>
        <v>0</v>
      </c>
      <c r="H6" s="82">
        <f>IFERROR(VLOOKUP(B6,秋関!$J:$L,3,FALSE),0)</f>
        <v>594.1</v>
      </c>
      <c r="I6" s="82">
        <f>IFERROR(VLOOKUP(B6,インカレ!$J:$L,3,FALSE),0)</f>
        <v>0</v>
      </c>
      <c r="J6" s="83">
        <f>IFERROR(VLOOKUP(B6,新人戦!$J:$L,3,FALSE),0)</f>
        <v>0</v>
      </c>
      <c r="K6" s="83">
        <f t="shared" si="1"/>
        <v>1761.1</v>
      </c>
    </row>
    <row r="7" spans="1:11" x14ac:dyDescent="0.55000000000000004">
      <c r="A7" s="81">
        <f t="shared" si="0"/>
        <v>6</v>
      </c>
      <c r="B7" s="94" t="s">
        <v>200</v>
      </c>
      <c r="C7" s="82" t="str">
        <f>IFERROR(VLOOKUP(B7,選手!$G:$I,2,FALSE),"")</f>
        <v>関西学院大学</v>
      </c>
      <c r="D7" s="82">
        <f>IFERROR(VLOOKUP(B7,選手!$G:$I,3,FALSE),"")</f>
        <v>3</v>
      </c>
      <c r="E7" s="82">
        <f>IFERROR(VLOOKUP(B7,春関!$J:$L,3,FALSE),0)</f>
        <v>532.4</v>
      </c>
      <c r="F7" s="82">
        <f>IFERROR(VLOOKUP(B7,西日本!$J:$L,3,FALSE),0)</f>
        <v>588.29999999999995</v>
      </c>
      <c r="G7" s="51">
        <f>IFERROR(VLOOKUP(B7,選抜!$J:$L,3,FALSE),0)</f>
        <v>0</v>
      </c>
      <c r="H7" s="82">
        <f>IFERROR(VLOOKUP(B7,秋関!$J:$L,3,FALSE),0)</f>
        <v>586.09999999999991</v>
      </c>
      <c r="I7" s="82">
        <f>IFERROR(VLOOKUP(B7,インカレ!$J:$L,3,FALSE),0)</f>
        <v>0</v>
      </c>
      <c r="J7" s="83">
        <f>IFERROR(VLOOKUP(B7,新人戦!$J:$L,3,FALSE),0)</f>
        <v>0</v>
      </c>
      <c r="K7" s="83">
        <f t="shared" si="1"/>
        <v>1706.7999999999997</v>
      </c>
    </row>
    <row r="8" spans="1:11" x14ac:dyDescent="0.55000000000000004">
      <c r="A8" s="81">
        <f t="shared" si="0"/>
        <v>7</v>
      </c>
      <c r="B8" s="87" t="s">
        <v>307</v>
      </c>
      <c r="C8" s="82" t="str">
        <f>IFERROR(VLOOKUP(B8,選手!$G:$I,2,FALSE),"")</f>
        <v>京都大学</v>
      </c>
      <c r="D8" s="82">
        <f>IFERROR(VLOOKUP(B8,選手!$G:$I,3,FALSE),"")</f>
        <v>2</v>
      </c>
      <c r="E8" s="82">
        <f>IFERROR(VLOOKUP(B8,春関!$J:$L,3,FALSE),0)</f>
        <v>4.7</v>
      </c>
      <c r="F8" s="82">
        <f>IFERROR(VLOOKUP(B8,西日本!$J:$L,3,FALSE),0)</f>
        <v>591.20000000000005</v>
      </c>
      <c r="G8" s="51">
        <f>IFERROR(VLOOKUP(B8,選抜!$J:$L,3,FALSE),0)</f>
        <v>0</v>
      </c>
      <c r="H8" s="82">
        <f>IFERROR(VLOOKUP(B8,秋関!$J:$L,3,FALSE),0)</f>
        <v>580.70000000000005</v>
      </c>
      <c r="I8" s="82">
        <f>IFERROR(VLOOKUP(B8,インカレ!$J:$L,3,FALSE),0)</f>
        <v>0</v>
      </c>
      <c r="J8" s="83">
        <f>IFERROR(VLOOKUP(B8,新人戦!$J:$L,3,FALSE),0)</f>
        <v>0</v>
      </c>
      <c r="K8" s="83">
        <f t="shared" si="1"/>
        <v>1176.6000000000001</v>
      </c>
    </row>
    <row r="9" spans="1:11" x14ac:dyDescent="0.55000000000000004">
      <c r="A9" s="81">
        <f t="shared" si="0"/>
        <v>8</v>
      </c>
      <c r="B9" s="87" t="s">
        <v>259</v>
      </c>
      <c r="C9" s="82" t="str">
        <f>IFERROR(VLOOKUP(B9,選手!$G:$I,2,FALSE),"")</f>
        <v>京都産業大学</v>
      </c>
      <c r="D9" s="82">
        <f>IFERROR(VLOOKUP(B9,選手!$G:$I,3,FALSE),"")</f>
        <v>4</v>
      </c>
      <c r="E9" s="82">
        <f>IFERROR(VLOOKUP(B9,春関!$J:$L,3,FALSE),0)</f>
        <v>0</v>
      </c>
      <c r="F9" s="82">
        <f>IFERROR(VLOOKUP(B9,西日本!$J:$L,3,FALSE),0)</f>
        <v>247.5</v>
      </c>
      <c r="G9" s="51">
        <f>IFERROR(VLOOKUP(B9,選抜!$J:$L,3,FALSE),0)</f>
        <v>0</v>
      </c>
      <c r="H9" s="82">
        <f>IFERROR(VLOOKUP(B9,秋関!$J:$L,3,FALSE),0)</f>
        <v>580.9</v>
      </c>
      <c r="I9" s="82">
        <f>IFERROR(VLOOKUP(B9,インカレ!$J:$L,3,FALSE),0)</f>
        <v>0</v>
      </c>
      <c r="J9" s="83">
        <f>IFERROR(VLOOKUP(B9,新人戦!$J:$L,3,FALSE),0)</f>
        <v>0</v>
      </c>
      <c r="K9" s="83">
        <f t="shared" si="1"/>
        <v>828.4</v>
      </c>
    </row>
    <row r="10" spans="1:11" x14ac:dyDescent="0.55000000000000004">
      <c r="A10" s="81">
        <f t="shared" si="0"/>
        <v>9</v>
      </c>
      <c r="B10" s="74" t="s">
        <v>272</v>
      </c>
      <c r="C10" s="82" t="str">
        <f>IFERROR(VLOOKUP(B10,選手!$G:$I,2,FALSE),"")</f>
        <v>京都産業大学</v>
      </c>
      <c r="D10" s="82">
        <f>IFERROR(VLOOKUP(B10,選手!$G:$I,3,FALSE),"")</f>
        <v>2</v>
      </c>
      <c r="E10" s="82">
        <f>IFERROR(VLOOKUP(B10,春関!$J:$L,3,FALSE),0)</f>
        <v>0</v>
      </c>
      <c r="F10" s="82">
        <f>IFERROR(VLOOKUP(B10,西日本!$J:$L,3,FALSE),0)</f>
        <v>0</v>
      </c>
      <c r="G10" s="51">
        <f>IFERROR(VLOOKUP(B10,選抜!$J:$L,3,FALSE),0)</f>
        <v>0</v>
      </c>
      <c r="H10" s="82">
        <f>IFERROR(VLOOKUP(B10,秋関!$J:$L,3,FALSE),0)</f>
        <v>546</v>
      </c>
      <c r="I10" s="82">
        <f>IFERROR(VLOOKUP(B10,インカレ!$J:$L,3,FALSE),0)</f>
        <v>0</v>
      </c>
      <c r="J10" s="83">
        <f>IFERROR(VLOOKUP(B10,新人戦!$J:$L,3,FALSE),0)</f>
        <v>0</v>
      </c>
      <c r="K10" s="83">
        <f t="shared" si="1"/>
        <v>546</v>
      </c>
    </row>
    <row r="11" spans="1:11" x14ac:dyDescent="0.55000000000000004">
      <c r="A11" s="81">
        <f t="shared" si="0"/>
        <v>10</v>
      </c>
      <c r="B11" s="94" t="s">
        <v>265</v>
      </c>
      <c r="C11" s="82" t="str">
        <f>IFERROR(VLOOKUP(B11,選手!$G:$I,2,FALSE),"")</f>
        <v>京都産業大学</v>
      </c>
      <c r="D11" s="82">
        <f>IFERROR(VLOOKUP(B11,選手!$G:$I,3,FALSE),"")</f>
        <v>3</v>
      </c>
      <c r="E11" s="82">
        <f>IFERROR(VLOOKUP(B11,春関!$J:$L,3,FALSE),0)</f>
        <v>0</v>
      </c>
      <c r="F11" s="82">
        <f>IFERROR(VLOOKUP(B11,西日本!$J:$L,3,FALSE),0)</f>
        <v>0</v>
      </c>
      <c r="G11" s="51">
        <f>IFERROR(VLOOKUP(B11,選抜!$J:$L,3,FALSE),0)</f>
        <v>0</v>
      </c>
      <c r="H11" s="82">
        <f>IFERROR(VLOOKUP(B11,秋関!$J:$L,3,FALSE),0)</f>
        <v>533.90000000000009</v>
      </c>
      <c r="I11" s="82">
        <f>IFERROR(VLOOKUP(B11,インカレ!$J:$L,3,FALSE),0)</f>
        <v>0</v>
      </c>
      <c r="J11" s="83">
        <f>IFERROR(VLOOKUP(B11,新人戦!$J:$L,3,FALSE),0)</f>
        <v>0</v>
      </c>
      <c r="K11" s="83">
        <f t="shared" si="1"/>
        <v>533.90000000000009</v>
      </c>
    </row>
  </sheetData>
  <phoneticPr fontId="2"/>
  <conditionalFormatting sqref="C1:C1048576">
    <cfRule type="containsText" dxfId="302" priority="36" operator="containsText" text="立命館">
      <formula>NOT(ISERROR(SEARCH("立命館",C1)))</formula>
    </cfRule>
    <cfRule type="containsText" dxfId="301" priority="37" operator="containsText" text="同志社">
      <formula>NOT(ISERROR(SEARCH("同志社",C1)))</formula>
    </cfRule>
    <cfRule type="containsText" dxfId="300" priority="38" operator="containsText" text="甲南">
      <formula>NOT(ISERROR(SEARCH("甲南",C1)))</formula>
    </cfRule>
    <cfRule type="containsText" dxfId="299" priority="39" operator="containsText" text="京都大学">
      <formula>NOT(ISERROR(SEARCH("京都大学",C1)))</formula>
    </cfRule>
    <cfRule type="containsText" dxfId="298" priority="40" operator="containsText" text="京都産業">
      <formula>NOT(ISERROR(SEARCH("京都産業",C1)))</formula>
    </cfRule>
    <cfRule type="containsText" dxfId="297" priority="41" operator="containsText" text="関西大学">
      <formula>NOT(ISERROR(SEARCH("関西大学",C1)))</formula>
    </cfRule>
    <cfRule type="containsText" dxfId="296" priority="42" operator="containsText" text="関西学院">
      <formula>NOT(ISERROR(SEARCH("関西学院",C1)))</formula>
    </cfRule>
    <cfRule type="containsText" dxfId="295" priority="43" operator="containsText" text="大阪大学">
      <formula>NOT(ISERROR(SEARCH("大阪大学",C1)))</formula>
    </cfRule>
    <cfRule type="containsText" dxfId="294" priority="44" operator="containsText" text="大阪産業">
      <formula>NOT(ISERROR(SEARCH("大阪産業",C1)))</formula>
    </cfRule>
  </conditionalFormatting>
  <conditionalFormatting sqref="C1:C1048576">
    <cfRule type="containsText" dxfId="293" priority="35" operator="containsText" text="近畿">
      <formula>NOT(ISERROR(SEARCH("近畿",C1)))</formula>
    </cfRule>
  </conditionalFormatting>
  <conditionalFormatting sqref="A1:XFD1 A12:XFD1048576 A2:A11 C2:XFD11">
    <cfRule type="containsText" dxfId="292" priority="34" operator="containsText" text="岡山商科">
      <formula>NOT(ISERROR(SEARCH("岡山商科",A1)))</formula>
    </cfRule>
  </conditionalFormatting>
  <conditionalFormatting sqref="B8:B10">
    <cfRule type="containsText" dxfId="291" priority="24" operator="containsText" text="近畿">
      <formula>NOT(ISERROR(SEARCH("近畿",B8)))</formula>
    </cfRule>
    <cfRule type="containsText" dxfId="290" priority="25" operator="containsText" text="立命館">
      <formula>NOT(ISERROR(SEARCH("立命館",B8)))</formula>
    </cfRule>
    <cfRule type="containsText" dxfId="289" priority="26" operator="containsText" text="同志社">
      <formula>NOT(ISERROR(SEARCH("同志社",B8)))</formula>
    </cfRule>
    <cfRule type="containsText" dxfId="288" priority="27" operator="containsText" text="甲南">
      <formula>NOT(ISERROR(SEARCH("甲南",B8)))</formula>
    </cfRule>
    <cfRule type="containsText" dxfId="287" priority="28" operator="containsText" text="京都大学">
      <formula>NOT(ISERROR(SEARCH("京都大学",B8)))</formula>
    </cfRule>
    <cfRule type="containsText" dxfId="286" priority="29" operator="containsText" text="京都産業">
      <formula>NOT(ISERROR(SEARCH("京都産業",B8)))</formula>
    </cfRule>
    <cfRule type="containsText" dxfId="285" priority="30" operator="containsText" text="関西大学">
      <formula>NOT(ISERROR(SEARCH("関西大学",B8)))</formula>
    </cfRule>
    <cfRule type="containsText" dxfId="284" priority="31" operator="containsText" text="関西学院">
      <formula>NOT(ISERROR(SEARCH("関西学院",B8)))</formula>
    </cfRule>
    <cfRule type="containsText" dxfId="283" priority="32" operator="containsText" text="大阪大学">
      <formula>NOT(ISERROR(SEARCH("大阪大学",B8)))</formula>
    </cfRule>
    <cfRule type="containsText" dxfId="282" priority="33" operator="containsText" text="大阪産業">
      <formula>NOT(ISERROR(SEARCH("大阪産業",B8)))</formula>
    </cfRule>
  </conditionalFormatting>
  <conditionalFormatting sqref="B8:B10">
    <cfRule type="containsText" dxfId="281" priority="23" operator="containsText" text="岡山商科">
      <formula>NOT(ISERROR(SEARCH("岡山商科",B8)))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FCF4-1C40-4553-BB3B-E7E39DBB4F4E}">
  <dimension ref="A1:K12"/>
  <sheetViews>
    <sheetView zoomScale="70" zoomScaleNormal="70" workbookViewId="0">
      <selection activeCell="A110" sqref="A13:XFD110"/>
    </sheetView>
  </sheetViews>
  <sheetFormatPr defaultColWidth="9" defaultRowHeight="18" x14ac:dyDescent="0.55000000000000004"/>
  <cols>
    <col min="1" max="1" width="6.6640625" style="4" customWidth="1"/>
    <col min="2" max="2" width="12.83203125" style="4" customWidth="1"/>
    <col min="3" max="3" width="11.9140625" style="4" customWidth="1"/>
    <col min="4" max="4" width="8.6640625" style="4" customWidth="1"/>
    <col min="5" max="10" width="9" style="4"/>
    <col min="11" max="11" width="16.83203125" style="4" customWidth="1"/>
    <col min="12" max="16384" width="9" style="4"/>
  </cols>
  <sheetData>
    <row r="1" spans="1:11" x14ac:dyDescent="0.55000000000000004">
      <c r="A1" s="78" t="s">
        <v>7</v>
      </c>
      <c r="B1" s="79" t="s">
        <v>0</v>
      </c>
      <c r="C1" s="79" t="s">
        <v>5</v>
      </c>
      <c r="D1" s="79" t="s">
        <v>6</v>
      </c>
      <c r="E1" s="79" t="s">
        <v>23</v>
      </c>
      <c r="F1" s="79" t="s">
        <v>12</v>
      </c>
      <c r="G1" s="79" t="s">
        <v>57</v>
      </c>
      <c r="H1" s="79" t="s">
        <v>2</v>
      </c>
      <c r="I1" s="79" t="s">
        <v>14</v>
      </c>
      <c r="J1" s="80" t="s">
        <v>462</v>
      </c>
      <c r="K1" s="80" t="s">
        <v>573</v>
      </c>
    </row>
    <row r="2" spans="1:11" x14ac:dyDescent="0.55000000000000004">
      <c r="A2" s="81">
        <f t="shared" ref="A2:A12" si="0">RANK($K2,$K:$K)</f>
        <v>1</v>
      </c>
      <c r="B2" s="39" t="s">
        <v>432</v>
      </c>
      <c r="C2" s="82" t="str">
        <f>IFERROR(VLOOKUP(B2,選手!$K:$M,2,FALSE),"")</f>
        <v>立命館大学</v>
      </c>
      <c r="D2" s="82">
        <f>IFERROR(VLOOKUP(B2,選手!$K:$M,3,FALSE),"")</f>
        <v>2</v>
      </c>
      <c r="E2" s="82">
        <f>IFERROR(VLOOKUP(B2,春関!$J:$L,3,FALSE),0)</f>
        <v>612.5</v>
      </c>
      <c r="F2" s="82">
        <f>IFERROR(VLOOKUP(B2,西日本!$J:$L,3,FALSE),0)</f>
        <v>609.20000000000005</v>
      </c>
      <c r="G2" s="51">
        <f>IFERROR(VLOOKUP(B2,選抜!$J:$L,3,FALSE),0)</f>
        <v>590.29999999999995</v>
      </c>
      <c r="H2" s="82">
        <f>IFERROR(VLOOKUP(B2,秋関!$J:$L,3,FALSE),0)</f>
        <v>605.80000000000007</v>
      </c>
      <c r="I2" s="82">
        <f>IFERROR(VLOOKUP(B2,インカレ!$J:$L,3,FALSE),0)</f>
        <v>0</v>
      </c>
      <c r="J2" s="83">
        <f>IFERROR(VLOOKUP(B2,新人戦!$J:$L,3,FALSE),0)</f>
        <v>0</v>
      </c>
      <c r="K2" s="83">
        <f t="shared" ref="K2:K12" si="1">LARGE(E2:J2,1)+LARGE(E2:J2,2)+LARGE(E2:J2,3)</f>
        <v>1827.5</v>
      </c>
    </row>
    <row r="3" spans="1:11" x14ac:dyDescent="0.55000000000000004">
      <c r="A3" s="81">
        <f t="shared" si="0"/>
        <v>2</v>
      </c>
      <c r="B3" s="40" t="s">
        <v>431</v>
      </c>
      <c r="C3" s="82" t="str">
        <f>IFERROR(VLOOKUP(B3,選手!$K:$M,2,FALSE),"")</f>
        <v>立命館大学</v>
      </c>
      <c r="D3" s="82">
        <f>IFERROR(VLOOKUP(B3,選手!$K:$M,3,FALSE),"")</f>
        <v>4</v>
      </c>
      <c r="E3" s="82">
        <f>IFERROR(VLOOKUP(B3,春関!$J:$L,3,FALSE),0)</f>
        <v>605.29999999999995</v>
      </c>
      <c r="F3" s="82">
        <f>IFERROR(VLOOKUP(B3,西日本!$J:$L,3,FALSE),0)</f>
        <v>608.5</v>
      </c>
      <c r="G3" s="51">
        <f>IFERROR(VLOOKUP(B3,選抜!$J:$L,3,FALSE),0)</f>
        <v>595.4</v>
      </c>
      <c r="H3" s="82">
        <f>IFERROR(VLOOKUP(B3,秋関!$J:$L,3,FALSE),0)</f>
        <v>0</v>
      </c>
      <c r="I3" s="82">
        <f>IFERROR(VLOOKUP(B3,インカレ!$J:$L,3,FALSE),0)</f>
        <v>0</v>
      </c>
      <c r="J3" s="83">
        <f>IFERROR(VLOOKUP(B3,新人戦!$J:$L,3,FALSE),0)</f>
        <v>0</v>
      </c>
      <c r="K3" s="83">
        <f t="shared" si="1"/>
        <v>1809.1999999999998</v>
      </c>
    </row>
    <row r="4" spans="1:11" x14ac:dyDescent="0.55000000000000004">
      <c r="A4" s="81">
        <f t="shared" si="0"/>
        <v>3</v>
      </c>
      <c r="B4" s="39" t="s">
        <v>211</v>
      </c>
      <c r="C4" s="82" t="str">
        <f>IFERROR(VLOOKUP(B4,選手!$K:$M,2,FALSE),"")</f>
        <v>関西学院大学</v>
      </c>
      <c r="D4" s="82">
        <f>IFERROR(VLOOKUP(B4,選手!$K:$M,3,FALSE),"")</f>
        <v>4</v>
      </c>
      <c r="E4" s="82">
        <f>IFERROR(VLOOKUP(B4,春関!$J:$L,3,FALSE),0)</f>
        <v>592.9</v>
      </c>
      <c r="F4" s="82">
        <f>IFERROR(VLOOKUP(B4,西日本!$J:$L,3,FALSE),0)</f>
        <v>594.9</v>
      </c>
      <c r="G4" s="51">
        <f>IFERROR(VLOOKUP(B4,選抜!$J:$L,3,FALSE),0)</f>
        <v>0</v>
      </c>
      <c r="H4" s="82">
        <f>IFERROR(VLOOKUP(B4,秋関!$J:$L,3,FALSE),0)</f>
        <v>584.70000000000005</v>
      </c>
      <c r="I4" s="82">
        <f>IFERROR(VLOOKUP(B4,インカレ!$J:$L,3,FALSE),0)</f>
        <v>0</v>
      </c>
      <c r="J4" s="83">
        <f>IFERROR(VLOOKUP(B4,新人戦!$J:$L,3,FALSE),0)</f>
        <v>0</v>
      </c>
      <c r="K4" s="83">
        <f t="shared" si="1"/>
        <v>1772.5</v>
      </c>
    </row>
    <row r="5" spans="1:11" x14ac:dyDescent="0.55000000000000004">
      <c r="A5" s="81">
        <f t="shared" si="0"/>
        <v>4</v>
      </c>
      <c r="B5" s="39" t="s">
        <v>433</v>
      </c>
      <c r="C5" s="82" t="str">
        <f>IFERROR(VLOOKUP(B5,選手!$K:$M,2,FALSE),"")</f>
        <v>立命館大学</v>
      </c>
      <c r="D5" s="82">
        <f>IFERROR(VLOOKUP(B5,選手!$K:$M,3,FALSE),"")</f>
        <v>2</v>
      </c>
      <c r="E5" s="82">
        <f>IFERROR(VLOOKUP(B5,春関!$J:$L,3,FALSE),0)</f>
        <v>589</v>
      </c>
      <c r="F5" s="82">
        <f>IFERROR(VLOOKUP(B5,西日本!$J:$L,3,FALSE),0)</f>
        <v>572.99999999999989</v>
      </c>
      <c r="G5" s="51">
        <f>IFERROR(VLOOKUP(B5,選抜!$J:$L,3,FALSE),0)</f>
        <v>0</v>
      </c>
      <c r="H5" s="82">
        <f>IFERROR(VLOOKUP(B5,秋関!$J:$L,3,FALSE),0)</f>
        <v>579.90000000000009</v>
      </c>
      <c r="I5" s="82">
        <f>IFERROR(VLOOKUP(B5,インカレ!$J:$L,3,FALSE),0)</f>
        <v>0</v>
      </c>
      <c r="J5" s="83">
        <f>IFERROR(VLOOKUP(B5,新人戦!$J:$L,3,FALSE),0)</f>
        <v>0</v>
      </c>
      <c r="K5" s="83">
        <f t="shared" si="1"/>
        <v>1741.9</v>
      </c>
    </row>
    <row r="6" spans="1:11" x14ac:dyDescent="0.55000000000000004">
      <c r="A6" s="81">
        <f t="shared" si="0"/>
        <v>5</v>
      </c>
      <c r="B6" s="39" t="s">
        <v>141</v>
      </c>
      <c r="C6" s="82" t="str">
        <f>IFERROR(VLOOKUP(B6,選手!$K:$M,2,FALSE),"")</f>
        <v>同志社大学</v>
      </c>
      <c r="D6" s="82">
        <f>IFERROR(VLOOKUP(B6,選手!$K:$M,3,FALSE),"")</f>
        <v>3</v>
      </c>
      <c r="E6" s="82">
        <f>IFERROR(VLOOKUP(B6,春関!$J:$L,3,FALSE),0)</f>
        <v>0</v>
      </c>
      <c r="F6" s="82">
        <f>IFERROR(VLOOKUP(B6,西日本!$J:$L,3,FALSE),0)</f>
        <v>0</v>
      </c>
      <c r="G6" s="51">
        <f>IFERROR(VLOOKUP(B6,選抜!$J:$L,3,FALSE),0)</f>
        <v>0</v>
      </c>
      <c r="H6" s="82">
        <f>IFERROR(VLOOKUP(B6,秋関!$J:$L,3,FALSE),0)</f>
        <v>609.9</v>
      </c>
      <c r="I6" s="82">
        <f>IFERROR(VLOOKUP(B6,インカレ!$J:$L,3,FALSE),0)</f>
        <v>0</v>
      </c>
      <c r="J6" s="83">
        <f>IFERROR(VLOOKUP(B6,新人戦!$J:$L,3,FALSE),0)</f>
        <v>0</v>
      </c>
      <c r="K6" s="83">
        <f t="shared" si="1"/>
        <v>609.9</v>
      </c>
    </row>
    <row r="7" spans="1:11" x14ac:dyDescent="0.55000000000000004">
      <c r="A7" s="81">
        <f t="shared" si="0"/>
        <v>6</v>
      </c>
      <c r="B7" s="40" t="s">
        <v>143</v>
      </c>
      <c r="C7" s="82" t="str">
        <f>IFERROR(VLOOKUP(B7,選手!$K:$M,2,FALSE),"")</f>
        <v>同志社大学</v>
      </c>
      <c r="D7" s="82">
        <f>IFERROR(VLOOKUP(B7,選手!$K:$M,3,FALSE),"")</f>
        <v>4</v>
      </c>
      <c r="E7" s="82">
        <f>IFERROR(VLOOKUP(B7,春関!$J:$L,3,FALSE),0)</f>
        <v>0</v>
      </c>
      <c r="F7" s="82">
        <f>IFERROR(VLOOKUP(B7,西日本!$J:$L,3,FALSE),0)</f>
        <v>0</v>
      </c>
      <c r="G7" s="51">
        <f>IFERROR(VLOOKUP(B7,選抜!$J:$L,3,FALSE),0)</f>
        <v>0</v>
      </c>
      <c r="H7" s="82">
        <f>IFERROR(VLOOKUP(B7,秋関!$J:$L,3,FALSE),0)</f>
        <v>609.1</v>
      </c>
      <c r="I7" s="82">
        <f>IFERROR(VLOOKUP(B7,インカレ!$J:$L,3,FALSE),0)</f>
        <v>0</v>
      </c>
      <c r="J7" s="83">
        <f>IFERROR(VLOOKUP(B7,新人戦!$J:$L,3,FALSE),0)</f>
        <v>0</v>
      </c>
      <c r="K7" s="83">
        <f t="shared" si="1"/>
        <v>609.1</v>
      </c>
    </row>
    <row r="8" spans="1:11" x14ac:dyDescent="0.55000000000000004">
      <c r="A8" s="81">
        <f t="shared" si="0"/>
        <v>7</v>
      </c>
      <c r="B8" s="39" t="s">
        <v>465</v>
      </c>
      <c r="C8" s="82" t="str">
        <f>IFERROR(VLOOKUP(B8,選手!$K:$M,2,FALSE),"")</f>
        <v>同志社大学</v>
      </c>
      <c r="D8" s="82">
        <f>IFERROR(VLOOKUP(B8,選手!$K:$M,3,FALSE),"")</f>
        <v>2</v>
      </c>
      <c r="E8" s="82">
        <f>IFERROR(VLOOKUP(B8,春関!$J:$L,3,FALSE),0)</f>
        <v>596.1</v>
      </c>
      <c r="F8" s="82">
        <f>IFERROR(VLOOKUP(B8,西日本!$J:$L,3,FALSE),0)</f>
        <v>0</v>
      </c>
      <c r="G8" s="51">
        <f>IFERROR(VLOOKUP(B8,選抜!$J:$L,3,FALSE),0)</f>
        <v>0</v>
      </c>
      <c r="H8" s="82">
        <f>IFERROR(VLOOKUP(B8,秋関!$J:$L,3,FALSE),0)</f>
        <v>0</v>
      </c>
      <c r="I8" s="82">
        <f>IFERROR(VLOOKUP(B8,インカレ!$J:$L,3,FALSE),0)</f>
        <v>0</v>
      </c>
      <c r="J8" s="83">
        <f>IFERROR(VLOOKUP(B8,新人戦!$J:$L,3,FALSE),0)</f>
        <v>0</v>
      </c>
      <c r="K8" s="83">
        <f t="shared" si="1"/>
        <v>596.1</v>
      </c>
    </row>
    <row r="9" spans="1:11" x14ac:dyDescent="0.55000000000000004">
      <c r="A9" s="81">
        <f t="shared" si="0"/>
        <v>8</v>
      </c>
      <c r="B9" s="40" t="s">
        <v>142</v>
      </c>
      <c r="C9" s="82" t="str">
        <f>IFERROR(VLOOKUP(B9,選手!$K:$M,2,FALSE),"")</f>
        <v>同志社大学</v>
      </c>
      <c r="D9" s="82">
        <f>IFERROR(VLOOKUP(B9,選手!$K:$M,3,FALSE),"")</f>
        <v>4</v>
      </c>
      <c r="E9" s="82">
        <f>IFERROR(VLOOKUP(B9,春関!$J:$L,3,FALSE),0)</f>
        <v>0</v>
      </c>
      <c r="F9" s="82">
        <f>IFERROR(VLOOKUP(B9,西日本!$J:$L,3,FALSE),0)</f>
        <v>0</v>
      </c>
      <c r="G9" s="51">
        <f>IFERROR(VLOOKUP(B9,選抜!$J:$L,3,FALSE),0)</f>
        <v>0</v>
      </c>
      <c r="H9" s="82">
        <f>IFERROR(VLOOKUP(B9,秋関!$J:$L,3,FALSE),0)</f>
        <v>584.20000000000005</v>
      </c>
      <c r="I9" s="82">
        <f>IFERROR(VLOOKUP(B9,インカレ!$J:$L,3,FALSE),0)</f>
        <v>0</v>
      </c>
      <c r="J9" s="83">
        <f>IFERROR(VLOOKUP(B9,新人戦!$J:$L,3,FALSE),0)</f>
        <v>0</v>
      </c>
      <c r="K9" s="83">
        <f t="shared" si="1"/>
        <v>584.20000000000005</v>
      </c>
    </row>
    <row r="10" spans="1:11" x14ac:dyDescent="0.55000000000000004">
      <c r="A10" s="81">
        <f t="shared" si="0"/>
        <v>9</v>
      </c>
      <c r="B10" s="39" t="s">
        <v>453</v>
      </c>
      <c r="C10" s="82" t="str">
        <f>IFERROR(VLOOKUP(B10,選手!$K:$M,2,FALSE),"")</f>
        <v>関西大学</v>
      </c>
      <c r="D10" s="82">
        <f>IFERROR(VLOOKUP(B10,選手!$K:$M,3,FALSE),"")</f>
        <v>3</v>
      </c>
      <c r="E10" s="82">
        <f>IFERROR(VLOOKUP(B10,春関!$J:$L,3,FALSE),0)</f>
        <v>0</v>
      </c>
      <c r="F10" s="82">
        <f>IFERROR(VLOOKUP(B10,西日本!$J:$L,3,FALSE),0)</f>
        <v>0</v>
      </c>
      <c r="G10" s="51">
        <f>IFERROR(VLOOKUP(B10,選抜!$J:$L,3,FALSE),0)</f>
        <v>0</v>
      </c>
      <c r="H10" s="82">
        <f>IFERROR(VLOOKUP(B10,秋関!$J:$L,3,FALSE),0)</f>
        <v>583.79999999999995</v>
      </c>
      <c r="I10" s="82">
        <f>IFERROR(VLOOKUP(B10,インカレ!$J:$L,3,FALSE),0)</f>
        <v>0</v>
      </c>
      <c r="J10" s="83">
        <f>IFERROR(VLOOKUP(B10,新人戦!$J:$L,3,FALSE),0)</f>
        <v>0</v>
      </c>
      <c r="K10" s="83">
        <f t="shared" si="1"/>
        <v>583.79999999999995</v>
      </c>
    </row>
    <row r="11" spans="1:11" x14ac:dyDescent="0.55000000000000004">
      <c r="A11" s="81">
        <f t="shared" si="0"/>
        <v>10</v>
      </c>
      <c r="B11" s="39" t="s">
        <v>364</v>
      </c>
      <c r="C11" s="82" t="str">
        <f>IFERROR(VLOOKUP(B11,選手!$K:$M,2,FALSE),"")</f>
        <v>四国大学</v>
      </c>
      <c r="D11" s="82">
        <f>IFERROR(VLOOKUP(B11,選手!$K:$M,3,FALSE),"")</f>
        <v>3</v>
      </c>
      <c r="E11" s="82">
        <f>IFERROR(VLOOKUP(B11,春関!$J:$L,3,FALSE),0)</f>
        <v>0</v>
      </c>
      <c r="F11" s="82">
        <f>IFERROR(VLOOKUP(B11,西日本!$J:$L,3,FALSE),0)</f>
        <v>0</v>
      </c>
      <c r="G11" s="51">
        <f>IFERROR(VLOOKUP(B11,選抜!$J:$L,3,FALSE),0)</f>
        <v>0</v>
      </c>
      <c r="H11" s="82">
        <f>IFERROR(VLOOKUP(B11,秋関!$J:$L,3,FALSE),0)</f>
        <v>557.20000000000005</v>
      </c>
      <c r="I11" s="82">
        <f>IFERROR(VLOOKUP(B11,インカレ!$J:$L,3,FALSE),0)</f>
        <v>0</v>
      </c>
      <c r="J11" s="83">
        <f>IFERROR(VLOOKUP(B11,新人戦!$J:$L,3,FALSE),0)</f>
        <v>0</v>
      </c>
      <c r="K11" s="83">
        <f t="shared" si="1"/>
        <v>557.20000000000005</v>
      </c>
    </row>
    <row r="12" spans="1:11" x14ac:dyDescent="0.55000000000000004">
      <c r="A12" s="81">
        <f t="shared" si="0"/>
        <v>11</v>
      </c>
      <c r="B12" s="40" t="s">
        <v>150</v>
      </c>
      <c r="C12" s="82" t="str">
        <f>IFERROR(VLOOKUP(B12,選手!$K:$M,2,FALSE),"")</f>
        <v>関西大学</v>
      </c>
      <c r="D12" s="82">
        <f>IFERROR(VLOOKUP(B12,選手!$K:$M,3,FALSE),"")</f>
        <v>3</v>
      </c>
      <c r="E12" s="82">
        <f>IFERROR(VLOOKUP(B12,春関!$J:$L,3,FALSE),0)</f>
        <v>0</v>
      </c>
      <c r="F12" s="82">
        <f>IFERROR(VLOOKUP(B12,西日本!$J:$L,3,FALSE),0)</f>
        <v>0</v>
      </c>
      <c r="G12" s="51">
        <f>IFERROR(VLOOKUP(B12,選抜!$J:$L,3,FALSE),0)</f>
        <v>0</v>
      </c>
      <c r="H12" s="82">
        <f>IFERROR(VLOOKUP(B12,秋関!$J:$L,3,FALSE),0)</f>
        <v>534.1</v>
      </c>
      <c r="I12" s="82">
        <f>IFERROR(VLOOKUP(B12,インカレ!$J:$L,3,FALSE),0)</f>
        <v>0</v>
      </c>
      <c r="J12" s="83">
        <f>IFERROR(VLOOKUP(B12,新人戦!$J:$L,3,FALSE),0)</f>
        <v>0</v>
      </c>
      <c r="K12" s="83">
        <f t="shared" si="1"/>
        <v>534.1</v>
      </c>
    </row>
  </sheetData>
  <phoneticPr fontId="2"/>
  <conditionalFormatting sqref="C1:C1048576">
    <cfRule type="containsText" dxfId="264" priority="45" operator="containsText" text="近畿大学">
      <formula>NOT(ISERROR(SEARCH("近畿大学",C1)))</formula>
    </cfRule>
    <cfRule type="containsText" dxfId="263" priority="46" operator="containsText" text="立命館">
      <formula>NOT(ISERROR(SEARCH("立命館",C1)))</formula>
    </cfRule>
    <cfRule type="containsText" dxfId="262" priority="47" operator="containsText" text="同志社">
      <formula>NOT(ISERROR(SEARCH("同志社",C1)))</formula>
    </cfRule>
    <cfRule type="containsText" dxfId="261" priority="48" operator="containsText" text="甲南">
      <formula>NOT(ISERROR(SEARCH("甲南",C1)))</formula>
    </cfRule>
    <cfRule type="containsText" dxfId="260" priority="49" operator="containsText" text="京都大学">
      <formula>NOT(ISERROR(SEARCH("京都大学",C1)))</formula>
    </cfRule>
    <cfRule type="containsText" dxfId="259" priority="50" operator="containsText" text="京都産業">
      <formula>NOT(ISERROR(SEARCH("京都産業",C1)))</formula>
    </cfRule>
    <cfRule type="containsText" dxfId="258" priority="51" operator="containsText" text="関西大学">
      <formula>NOT(ISERROR(SEARCH("関西大学",C1)))</formula>
    </cfRule>
    <cfRule type="containsText" dxfId="257" priority="52" operator="containsText" text="関西学院">
      <formula>NOT(ISERROR(SEARCH("関西学院",C1)))</formula>
    </cfRule>
    <cfRule type="containsText" dxfId="256" priority="53" operator="containsText" text="大阪大学">
      <formula>NOT(ISERROR(SEARCH("大阪大学",C1)))</formula>
    </cfRule>
    <cfRule type="containsText" dxfId="255" priority="54" operator="containsText" text="大阪産業">
      <formula>NOT(ISERROR(SEARCH("大阪産業",C1)))</formula>
    </cfRule>
  </conditionalFormatting>
  <conditionalFormatting sqref="A1:XFD1 C2:XFD12 A13:XFD1048576 A2:A12">
    <cfRule type="containsText" dxfId="254" priority="23" operator="containsText" text="岡山商科">
      <formula>NOT(ISERROR(SEARCH("岡山商科",A1)))</formula>
    </cfRule>
  </conditionalFormatting>
  <conditionalFormatting sqref="B2:B12">
    <cfRule type="containsText" dxfId="253" priority="13" operator="containsText" text="近畿">
      <formula>NOT(ISERROR(SEARCH("近畿",B2)))</formula>
    </cfRule>
    <cfRule type="containsText" dxfId="252" priority="14" operator="containsText" text="立命館">
      <formula>NOT(ISERROR(SEARCH("立命館",B2)))</formula>
    </cfRule>
    <cfRule type="containsText" dxfId="251" priority="15" operator="containsText" text="同志社">
      <formula>NOT(ISERROR(SEARCH("同志社",B2)))</formula>
    </cfRule>
    <cfRule type="containsText" dxfId="250" priority="16" operator="containsText" text="甲南">
      <formula>NOT(ISERROR(SEARCH("甲南",B2)))</formula>
    </cfRule>
    <cfRule type="containsText" dxfId="249" priority="17" operator="containsText" text="京都大学">
      <formula>NOT(ISERROR(SEARCH("京都大学",B2)))</formula>
    </cfRule>
    <cfRule type="containsText" dxfId="248" priority="18" operator="containsText" text="京都産業">
      <formula>NOT(ISERROR(SEARCH("京都産業",B2)))</formula>
    </cfRule>
    <cfRule type="containsText" dxfId="247" priority="19" operator="containsText" text="関西大学">
      <formula>NOT(ISERROR(SEARCH("関西大学",B2)))</formula>
    </cfRule>
    <cfRule type="containsText" dxfId="246" priority="20" operator="containsText" text="関西学院">
      <formula>NOT(ISERROR(SEARCH("関西学院",B2)))</formula>
    </cfRule>
    <cfRule type="containsText" dxfId="245" priority="21" operator="containsText" text="大阪大学">
      <formula>NOT(ISERROR(SEARCH("大阪大学",B2)))</formula>
    </cfRule>
    <cfRule type="containsText" dxfId="244" priority="22" operator="containsText" text="大阪産業">
      <formula>NOT(ISERROR(SEARCH("大阪産業",B2)))</formula>
    </cfRule>
  </conditionalFormatting>
  <conditionalFormatting sqref="B2:B12">
    <cfRule type="containsText" dxfId="243" priority="12" operator="containsText" text="岡山商科">
      <formula>NOT(ISERROR(SEARCH("岡山商科",B2)))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D7AA-A8B5-4AD6-BAB0-ADD7B2C0F001}">
  <dimension ref="A1:K9"/>
  <sheetViews>
    <sheetView zoomScale="70" zoomScaleNormal="70" workbookViewId="0">
      <selection activeCell="A187" sqref="A10:XFD187"/>
    </sheetView>
  </sheetViews>
  <sheetFormatPr defaultColWidth="9" defaultRowHeight="18" x14ac:dyDescent="0.55000000000000004"/>
  <cols>
    <col min="1" max="1" width="8.6640625" style="4" customWidth="1"/>
    <col min="2" max="2" width="10.9140625" style="4" bestFit="1" customWidth="1"/>
    <col min="3" max="3" width="12.33203125" style="4" bestFit="1" customWidth="1"/>
    <col min="4" max="4" width="8.6640625" style="4"/>
    <col min="5" max="10" width="9" style="4"/>
    <col min="11" max="11" width="18.33203125" style="4" customWidth="1"/>
    <col min="12" max="16384" width="9" style="4"/>
  </cols>
  <sheetData>
    <row r="1" spans="1:11" x14ac:dyDescent="0.55000000000000004">
      <c r="A1" s="78" t="s">
        <v>7</v>
      </c>
      <c r="B1" s="79" t="s">
        <v>0</v>
      </c>
      <c r="C1" s="79" t="s">
        <v>5</v>
      </c>
      <c r="D1" s="79" t="s">
        <v>8</v>
      </c>
      <c r="E1" s="79" t="s">
        <v>23</v>
      </c>
      <c r="F1" s="79" t="s">
        <v>12</v>
      </c>
      <c r="G1" s="79" t="s">
        <v>57</v>
      </c>
      <c r="H1" s="79" t="s">
        <v>24</v>
      </c>
      <c r="I1" s="80" t="s">
        <v>14</v>
      </c>
      <c r="J1" s="80" t="s">
        <v>462</v>
      </c>
      <c r="K1" s="80" t="s">
        <v>58</v>
      </c>
    </row>
    <row r="2" spans="1:11" x14ac:dyDescent="0.55000000000000004">
      <c r="A2" s="81">
        <f t="shared" ref="A2:A9" si="0">RANK($K2,$K:$K)</f>
        <v>1</v>
      </c>
      <c r="B2" s="74" t="s">
        <v>182</v>
      </c>
      <c r="C2" s="82" t="str">
        <f>IFERROR(VLOOKUP(B2,選手!$G:$I,2,FALSE),"")</f>
        <v>同志社大学</v>
      </c>
      <c r="D2" s="82">
        <f>IFERROR(VLOOKUP(B2,選手!$G:$I,3,FALSE),"")</f>
        <v>2</v>
      </c>
      <c r="E2" s="82">
        <f>IFERROR(VLOOKUP(B2,春関!$N:$P,3,FALSE),0)</f>
        <v>561</v>
      </c>
      <c r="F2" s="82">
        <f>IFERROR(VLOOKUP(B2,西日本!$N:$P,3,FALSE),0)</f>
        <v>566</v>
      </c>
      <c r="G2" s="51">
        <f>IFERROR(VLOOKUP(B2,選抜!$N:$P,3,FALSE),0)</f>
        <v>564</v>
      </c>
      <c r="H2" s="82">
        <f>IFERROR(VLOOKUP(B2,秋関!$N:$P,3,FALSE),0)</f>
        <v>564</v>
      </c>
      <c r="I2" s="82">
        <f>IFERROR(VLOOKUP(B2,インカレ!$N:$P,3,FALSE),0)</f>
        <v>0</v>
      </c>
      <c r="J2" s="83">
        <f>IFERROR(VLOOKUP(B2,新人戦!$N:$P,3,FALSE),0)</f>
        <v>0</v>
      </c>
      <c r="K2" s="83">
        <f t="shared" ref="K2:K9" si="1">LARGE(E2:J2,1)+LARGE(E2:J2,2)+LARGE(E2:J2,3)</f>
        <v>1694</v>
      </c>
    </row>
    <row r="3" spans="1:11" x14ac:dyDescent="0.55000000000000004">
      <c r="A3" s="81">
        <f t="shared" si="0"/>
        <v>2</v>
      </c>
      <c r="B3" s="74" t="s">
        <v>181</v>
      </c>
      <c r="C3" s="82" t="str">
        <f>IFERROR(VLOOKUP(B3,選手!$G:$I,2,FALSE),"")</f>
        <v>同志社大学</v>
      </c>
      <c r="D3" s="82">
        <f>IFERROR(VLOOKUP(B3,選手!$G:$I,3,FALSE),"")</f>
        <v>4</v>
      </c>
      <c r="E3" s="82">
        <f>IFERROR(VLOOKUP(B3,春関!$N:$P,3,FALSE),0)</f>
        <v>568</v>
      </c>
      <c r="F3" s="82">
        <f>IFERROR(VLOOKUP(B3,西日本!$N:$P,3,FALSE),0)</f>
        <v>544</v>
      </c>
      <c r="G3" s="51">
        <f>IFERROR(VLOOKUP(B3,選抜!$N:$P,3,FALSE),0)</f>
        <v>561</v>
      </c>
      <c r="H3" s="82">
        <f>IFERROR(VLOOKUP(B3,秋関!$N:$P,3,FALSE),0)</f>
        <v>561</v>
      </c>
      <c r="I3" s="82">
        <f>IFERROR(VLOOKUP(B3,インカレ!$N:$P,3,FALSE),0)</f>
        <v>0</v>
      </c>
      <c r="J3" s="83">
        <f>IFERROR(VLOOKUP(B3,新人戦!$N:$P,3,FALSE),0)</f>
        <v>0</v>
      </c>
      <c r="K3" s="83">
        <f t="shared" si="1"/>
        <v>1690</v>
      </c>
    </row>
    <row r="4" spans="1:11" x14ac:dyDescent="0.55000000000000004">
      <c r="A4" s="81">
        <f t="shared" si="0"/>
        <v>3</v>
      </c>
      <c r="B4" s="74" t="s">
        <v>183</v>
      </c>
      <c r="C4" s="82" t="str">
        <f>IFERROR(VLOOKUP(B4,選手!$G:$I,2,FALSE),"")</f>
        <v>同志社大学</v>
      </c>
      <c r="D4" s="82">
        <f>IFERROR(VLOOKUP(B4,選手!$G:$I,3,FALSE),"")</f>
        <v>3</v>
      </c>
      <c r="E4" s="82">
        <f>IFERROR(VLOOKUP(B4,春関!$N:$P,3,FALSE),0)</f>
        <v>556</v>
      </c>
      <c r="F4" s="82">
        <f>IFERROR(VLOOKUP(B4,西日本!$N:$P,3,FALSE),0)</f>
        <v>531</v>
      </c>
      <c r="G4" s="51">
        <f>IFERROR(VLOOKUP(B4,選抜!$N:$P,3,FALSE),0)</f>
        <v>552</v>
      </c>
      <c r="H4" s="82">
        <f>IFERROR(VLOOKUP(B4,秋関!$N:$P,3,FALSE),0)</f>
        <v>560</v>
      </c>
      <c r="I4" s="82">
        <f>IFERROR(VLOOKUP(B4,インカレ!$N:$P,3,FALSE),0)</f>
        <v>0</v>
      </c>
      <c r="J4" s="83">
        <f>IFERROR(VLOOKUP(B4,新人戦!$N:$P,3,FALSE),0)</f>
        <v>0</v>
      </c>
      <c r="K4" s="83">
        <f t="shared" si="1"/>
        <v>1668</v>
      </c>
    </row>
    <row r="5" spans="1:11" x14ac:dyDescent="0.55000000000000004">
      <c r="A5" s="81">
        <f t="shared" si="0"/>
        <v>4</v>
      </c>
      <c r="B5" s="74" t="s">
        <v>184</v>
      </c>
      <c r="C5" s="82" t="str">
        <f>IFERROR(VLOOKUP(B5,選手!$G:$I,2,FALSE),"")</f>
        <v>同志社大学</v>
      </c>
      <c r="D5" s="82">
        <f>IFERROR(VLOOKUP(B5,選手!$G:$I,3,FALSE),"")</f>
        <v>4</v>
      </c>
      <c r="E5" s="82">
        <f>IFERROR(VLOOKUP(B5,春関!$N:$P,3,FALSE),0)</f>
        <v>551</v>
      </c>
      <c r="F5" s="82">
        <f>IFERROR(VLOOKUP(B5,西日本!$N:$P,3,FALSE),0)</f>
        <v>550</v>
      </c>
      <c r="G5" s="51">
        <f>IFERROR(VLOOKUP(B5,選抜!$N:$P,3,FALSE),0)</f>
        <v>531</v>
      </c>
      <c r="H5" s="82">
        <f>IFERROR(VLOOKUP(B5,秋関!$N:$P,3,FALSE),0)</f>
        <v>543</v>
      </c>
      <c r="I5" s="82">
        <f>IFERROR(VLOOKUP(B5,インカレ!$N:$P,3,FALSE),0)</f>
        <v>0</v>
      </c>
      <c r="J5" s="83">
        <f>IFERROR(VLOOKUP(B5,新人戦!$N:$P,3,FALSE),0)</f>
        <v>0</v>
      </c>
      <c r="K5" s="83">
        <f t="shared" si="1"/>
        <v>1644</v>
      </c>
    </row>
    <row r="6" spans="1:11" x14ac:dyDescent="0.55000000000000004">
      <c r="A6" s="81">
        <f t="shared" si="0"/>
        <v>5</v>
      </c>
      <c r="B6" s="74" t="s">
        <v>273</v>
      </c>
      <c r="C6" s="82" t="str">
        <f>IFERROR(VLOOKUP(B6,選手!$G:$I,2,FALSE),"")</f>
        <v>京都産業大学</v>
      </c>
      <c r="D6" s="82">
        <f>IFERROR(VLOOKUP(B6,選手!$G:$I,3,FALSE),"")</f>
        <v>2</v>
      </c>
      <c r="E6" s="82">
        <f>IFERROR(VLOOKUP(B6,春関!$N:$P,3,FALSE),0)</f>
        <v>506</v>
      </c>
      <c r="F6" s="82">
        <f>IFERROR(VLOOKUP(B6,西日本!$N:$P,3,FALSE),0)</f>
        <v>485</v>
      </c>
      <c r="G6" s="51">
        <f>IFERROR(VLOOKUP(B6,選抜!$N:$P,3,FALSE),0)</f>
        <v>525</v>
      </c>
      <c r="H6" s="82">
        <f>IFERROR(VLOOKUP(B6,秋関!$N:$P,3,FALSE),0)</f>
        <v>516</v>
      </c>
      <c r="I6" s="82">
        <f>IFERROR(VLOOKUP(B6,インカレ!$N:$P,3,FALSE),0)</f>
        <v>0</v>
      </c>
      <c r="J6" s="83">
        <f>IFERROR(VLOOKUP(B6,新人戦!$N:$P,3,FALSE),0)</f>
        <v>0</v>
      </c>
      <c r="K6" s="83">
        <f t="shared" si="1"/>
        <v>1547</v>
      </c>
    </row>
    <row r="7" spans="1:11" x14ac:dyDescent="0.55000000000000004">
      <c r="A7" s="81">
        <f t="shared" si="0"/>
        <v>6</v>
      </c>
      <c r="B7" s="73" t="s">
        <v>229</v>
      </c>
      <c r="C7" s="82" t="str">
        <f>IFERROR(VLOOKUP(B7,選手!$G:$I,2,FALSE),"")</f>
        <v>関西大学</v>
      </c>
      <c r="D7" s="82">
        <f>IFERROR(VLOOKUP(B7,選手!$G:$I,3,FALSE),"")</f>
        <v>3</v>
      </c>
      <c r="E7" s="82">
        <f>IFERROR(VLOOKUP(B7,春関!$N:$P,3,FALSE),0)</f>
        <v>0</v>
      </c>
      <c r="F7" s="82">
        <f>IFERROR(VLOOKUP(B7,西日本!$N:$P,3,FALSE),0)</f>
        <v>533</v>
      </c>
      <c r="G7" s="51">
        <f>IFERROR(VLOOKUP(B7,選抜!$N:$P,3,FALSE),0)</f>
        <v>0</v>
      </c>
      <c r="H7" s="82">
        <f>IFERROR(VLOOKUP(B7,秋関!$N:$P,3,FALSE),0)</f>
        <v>539</v>
      </c>
      <c r="I7" s="82">
        <f>IFERROR(VLOOKUP(B7,インカレ!$N:$P,3,FALSE),0)</f>
        <v>0</v>
      </c>
      <c r="J7" s="83">
        <f>IFERROR(VLOOKUP(B7,新人戦!$N:$P,3,FALSE),0)</f>
        <v>0</v>
      </c>
      <c r="K7" s="83">
        <f t="shared" si="1"/>
        <v>1072</v>
      </c>
    </row>
    <row r="8" spans="1:11" x14ac:dyDescent="0.55000000000000004">
      <c r="A8" s="81">
        <f t="shared" si="0"/>
        <v>7</v>
      </c>
      <c r="B8" s="74" t="s">
        <v>197</v>
      </c>
      <c r="C8" s="82" t="str">
        <f>IFERROR(VLOOKUP(B8,選手!$G:$I,2,FALSE),"")</f>
        <v>関西学院大学</v>
      </c>
      <c r="D8" s="82">
        <f>IFERROR(VLOOKUP(B8,選手!$G:$I,3,FALSE),"")</f>
        <v>4</v>
      </c>
      <c r="E8" s="82" t="str">
        <f>IFERROR(VLOOKUP(B8,春関!$N:$P,3,FALSE),0)</f>
        <v/>
      </c>
      <c r="F8" s="82">
        <f>IFERROR(VLOOKUP(B8,西日本!$N:$P,3,FALSE),0)</f>
        <v>524</v>
      </c>
      <c r="G8" s="51">
        <f>IFERROR(VLOOKUP(B8,選抜!$N:$P,3,FALSE),0)</f>
        <v>0</v>
      </c>
      <c r="H8" s="82">
        <f>IFERROR(VLOOKUP(B8,秋関!$N:$P,3,FALSE),0)</f>
        <v>515</v>
      </c>
      <c r="I8" s="82">
        <f>IFERROR(VLOOKUP(B8,インカレ!$N:$P,3,FALSE),0)</f>
        <v>0</v>
      </c>
      <c r="J8" s="83">
        <f>IFERROR(VLOOKUP(B8,新人戦!$N:$P,3,FALSE),0)</f>
        <v>0</v>
      </c>
      <c r="K8" s="83">
        <f t="shared" si="1"/>
        <v>1039</v>
      </c>
    </row>
    <row r="9" spans="1:11" x14ac:dyDescent="0.55000000000000004">
      <c r="A9" s="81">
        <f t="shared" si="0"/>
        <v>8</v>
      </c>
      <c r="B9" s="74" t="s">
        <v>370</v>
      </c>
      <c r="C9" s="82" t="str">
        <f>IFERROR(VLOOKUP(B9,選手!$G:$I,2,FALSE),"")</f>
        <v>大阪産業大学</v>
      </c>
      <c r="D9" s="82">
        <f>IFERROR(VLOOKUP(B9,選手!$G:$I,3,FALSE),"")</f>
        <v>3</v>
      </c>
      <c r="E9" s="82">
        <f>IFERROR(VLOOKUP(B9,春関!$N:$P,3,FALSE),0)</f>
        <v>0</v>
      </c>
      <c r="F9" s="82">
        <f>IFERROR(VLOOKUP(B9,西日本!$N:$P,3,FALSE),0)</f>
        <v>496</v>
      </c>
      <c r="G9" s="51">
        <f>IFERROR(VLOOKUP(B9,選抜!$N:$P,3,FALSE),0)</f>
        <v>0</v>
      </c>
      <c r="H9" s="82">
        <f>IFERROR(VLOOKUP(B9,秋関!$N:$P,3,FALSE),0)</f>
        <v>526</v>
      </c>
      <c r="I9" s="82">
        <f>IFERROR(VLOOKUP(B9,インカレ!$N:$P,3,FALSE),0)</f>
        <v>0</v>
      </c>
      <c r="J9" s="83">
        <f>IFERROR(VLOOKUP(B9,新人戦!$N:$P,3,FALSE),0)</f>
        <v>0</v>
      </c>
      <c r="K9" s="83">
        <f t="shared" si="1"/>
        <v>1022</v>
      </c>
    </row>
  </sheetData>
  <phoneticPr fontId="2"/>
  <conditionalFormatting sqref="C1:C1048576">
    <cfRule type="containsText" dxfId="226" priority="36" operator="containsText" text="立命館">
      <formula>NOT(ISERROR(SEARCH("立命館",C1)))</formula>
    </cfRule>
    <cfRule type="containsText" dxfId="225" priority="37" operator="containsText" text="同志社">
      <formula>NOT(ISERROR(SEARCH("同志社",C1)))</formula>
    </cfRule>
    <cfRule type="containsText" dxfId="224" priority="38" operator="containsText" text="甲南">
      <formula>NOT(ISERROR(SEARCH("甲南",C1)))</formula>
    </cfRule>
    <cfRule type="containsText" dxfId="223" priority="39" operator="containsText" text="京都大学">
      <formula>NOT(ISERROR(SEARCH("京都大学",C1)))</formula>
    </cfRule>
    <cfRule type="containsText" dxfId="222" priority="40" operator="containsText" text="京都産業">
      <formula>NOT(ISERROR(SEARCH("京都産業",C1)))</formula>
    </cfRule>
    <cfRule type="containsText" dxfId="221" priority="41" operator="containsText" text="関西大学">
      <formula>NOT(ISERROR(SEARCH("関西大学",C1)))</formula>
    </cfRule>
    <cfRule type="containsText" dxfId="220" priority="42" operator="containsText" text="関西学院">
      <formula>NOT(ISERROR(SEARCH("関西学院",C1)))</formula>
    </cfRule>
    <cfRule type="containsText" dxfId="219" priority="43" operator="containsText" text="大阪大学">
      <formula>NOT(ISERROR(SEARCH("大阪大学",C1)))</formula>
    </cfRule>
    <cfRule type="containsText" dxfId="218" priority="44" operator="containsText" text="大阪産業">
      <formula>NOT(ISERROR(SEARCH("大阪産業",C1)))</formula>
    </cfRule>
  </conditionalFormatting>
  <conditionalFormatting sqref="C1:C1048576">
    <cfRule type="containsText" dxfId="217" priority="35" operator="containsText" text="近畿大学">
      <formula>NOT(ISERROR(SEARCH("近畿大学",C1)))</formula>
    </cfRule>
  </conditionalFormatting>
  <conditionalFormatting sqref="A1:XFD1 A10:XFD1048576 A2:A9 C2:XFD9">
    <cfRule type="containsText" dxfId="216" priority="34" operator="containsText" text="岡山商科">
      <formula>NOT(ISERROR(SEARCH("岡山商科",A1)))</formula>
    </cfRule>
  </conditionalFormatting>
  <conditionalFormatting sqref="B8:B9">
    <cfRule type="containsText" dxfId="215" priority="13" operator="containsText" text="近畿">
      <formula>NOT(ISERROR(SEARCH("近畿",B8)))</formula>
    </cfRule>
    <cfRule type="containsText" dxfId="214" priority="14" operator="containsText" text="立命館">
      <formula>NOT(ISERROR(SEARCH("立命館",B8)))</formula>
    </cfRule>
    <cfRule type="containsText" dxfId="213" priority="15" operator="containsText" text="同志社">
      <formula>NOT(ISERROR(SEARCH("同志社",B8)))</formula>
    </cfRule>
    <cfRule type="containsText" dxfId="212" priority="16" operator="containsText" text="甲南">
      <formula>NOT(ISERROR(SEARCH("甲南",B8)))</formula>
    </cfRule>
    <cfRule type="containsText" dxfId="211" priority="17" operator="containsText" text="京都大学">
      <formula>NOT(ISERROR(SEARCH("京都大学",B8)))</formula>
    </cfRule>
    <cfRule type="containsText" dxfId="210" priority="18" operator="containsText" text="京都産業">
      <formula>NOT(ISERROR(SEARCH("京都産業",B8)))</formula>
    </cfRule>
    <cfRule type="containsText" dxfId="209" priority="19" operator="containsText" text="関西大学">
      <formula>NOT(ISERROR(SEARCH("関西大学",B8)))</formula>
    </cfRule>
    <cfRule type="containsText" dxfId="208" priority="20" operator="containsText" text="関西学院">
      <formula>NOT(ISERROR(SEARCH("関西学院",B8)))</formula>
    </cfRule>
    <cfRule type="containsText" dxfId="207" priority="21" operator="containsText" text="大阪大学">
      <formula>NOT(ISERROR(SEARCH("大阪大学",B8)))</formula>
    </cfRule>
    <cfRule type="containsText" dxfId="206" priority="22" operator="containsText" text="大阪産業">
      <formula>NOT(ISERROR(SEARCH("大阪産業",B8)))</formula>
    </cfRule>
  </conditionalFormatting>
  <conditionalFormatting sqref="B8:B9">
    <cfRule type="containsText" dxfId="205" priority="12" operator="containsText" text="岡山商科">
      <formula>NOT(ISERROR(SEARCH("岡山商科",B8)))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A035-5D14-431E-9A9C-4D7317B3200B}">
  <dimension ref="A1:K6"/>
  <sheetViews>
    <sheetView zoomScale="85" zoomScaleNormal="85" workbookViewId="0">
      <selection activeCell="A110" sqref="A7:XFD110"/>
    </sheetView>
  </sheetViews>
  <sheetFormatPr defaultColWidth="9" defaultRowHeight="18" x14ac:dyDescent="0.55000000000000004"/>
  <cols>
    <col min="1" max="1" width="8.6640625" style="4" customWidth="1"/>
    <col min="2" max="2" width="10.9140625" style="4" bestFit="1" customWidth="1"/>
    <col min="3" max="3" width="14.33203125" style="4" bestFit="1" customWidth="1"/>
    <col min="4" max="4" width="8.6640625" style="4"/>
    <col min="5" max="8" width="9" style="4"/>
    <col min="9" max="10" width="9.33203125" style="4" customWidth="1"/>
    <col min="11" max="11" width="16.83203125" style="4" customWidth="1"/>
    <col min="12" max="16384" width="9" style="4"/>
  </cols>
  <sheetData>
    <row r="1" spans="1:11" x14ac:dyDescent="0.55000000000000004">
      <c r="A1" s="78" t="s">
        <v>7</v>
      </c>
      <c r="B1" s="79" t="s">
        <v>0</v>
      </c>
      <c r="C1" s="79" t="s">
        <v>5</v>
      </c>
      <c r="D1" s="79" t="s">
        <v>6</v>
      </c>
      <c r="E1" s="79" t="s">
        <v>23</v>
      </c>
      <c r="F1" s="79" t="s">
        <v>12</v>
      </c>
      <c r="G1" s="79" t="s">
        <v>57</v>
      </c>
      <c r="H1" s="79" t="s">
        <v>24</v>
      </c>
      <c r="I1" s="80" t="s">
        <v>14</v>
      </c>
      <c r="J1" s="80" t="s">
        <v>462</v>
      </c>
      <c r="K1" s="80" t="s">
        <v>58</v>
      </c>
    </row>
    <row r="2" spans="1:11" x14ac:dyDescent="0.55000000000000004">
      <c r="A2" s="81">
        <f>RANK($K2,$K:$K)</f>
        <v>1</v>
      </c>
      <c r="B2" s="39" t="s">
        <v>186</v>
      </c>
      <c r="C2" s="82" t="str">
        <f>IFERROR(VLOOKUP(B2,選手!$K:$M,2,FALSE),"")</f>
        <v>同志社大学</v>
      </c>
      <c r="D2" s="82">
        <f>IFERROR(VLOOKUP(B2,選手!$K:$M,3,FALSE),"")</f>
        <v>2</v>
      </c>
      <c r="E2" s="82">
        <f>IFERROR(VLOOKUP(B2,春関!$N:$P,3,FALSE),0)</f>
        <v>526</v>
      </c>
      <c r="F2" s="82">
        <f>IFERROR(VLOOKUP(B2,西日本!$N:$P,3,FALSE),0)</f>
        <v>541</v>
      </c>
      <c r="G2" s="51">
        <f>IFERROR(VLOOKUP(B2,選抜!$N:$P,3,FALSE),0)</f>
        <v>532</v>
      </c>
      <c r="H2" s="82">
        <f>IFERROR(VLOOKUP(B2,秋関!$N:$P,3,FALSE),0)</f>
        <v>536</v>
      </c>
      <c r="I2" s="82">
        <f>IFERROR(VLOOKUP(B2,インカレ!$N:$P,3,FALSE),0)</f>
        <v>0</v>
      </c>
      <c r="J2" s="83">
        <f>IFERROR(VLOOKUP(B2,新人戦!$N:$P,3,FALSE),0)</f>
        <v>0</v>
      </c>
      <c r="K2" s="83">
        <f>LARGE(E2:J2,1)+LARGE(E2:J2,2)+LARGE(E2:J2,3)</f>
        <v>1609</v>
      </c>
    </row>
    <row r="3" spans="1:11" x14ac:dyDescent="0.55000000000000004">
      <c r="A3" s="81">
        <f>RANK($K3,$K:$K)</f>
        <v>2</v>
      </c>
      <c r="B3" s="40" t="s">
        <v>185</v>
      </c>
      <c r="C3" s="82" t="str">
        <f>IFERROR(VLOOKUP(B3,選手!$K:$M,2,FALSE),"")</f>
        <v>関西大学</v>
      </c>
      <c r="D3" s="82">
        <f>IFERROR(VLOOKUP(B3,選手!$K:$M,3,FALSE),"")</f>
        <v>3</v>
      </c>
      <c r="E3" s="82">
        <f>IFERROR(VLOOKUP(B3,春関!$N:$P,3,FALSE),0)</f>
        <v>534</v>
      </c>
      <c r="F3" s="82">
        <f>IFERROR(VLOOKUP(B3,西日本!$N:$P,3,FALSE),0)</f>
        <v>534</v>
      </c>
      <c r="G3" s="51">
        <f>IFERROR(VLOOKUP(B3,選抜!$N:$P,3,FALSE),0)</f>
        <v>535</v>
      </c>
      <c r="H3" s="82">
        <f>IFERROR(VLOOKUP(B3,秋関!$N:$P,3,FALSE),0)</f>
        <v>500</v>
      </c>
      <c r="I3" s="82">
        <f>IFERROR(VLOOKUP(B3,インカレ!$N:$P,3,FALSE),0)</f>
        <v>0</v>
      </c>
      <c r="J3" s="83">
        <f>IFERROR(VLOOKUP(B3,新人戦!$N:$P,3,FALSE),0)</f>
        <v>0</v>
      </c>
      <c r="K3" s="83">
        <f>LARGE(E3:J3,1)+LARGE(E3:J3,2)+LARGE(E3:J3,3)</f>
        <v>1603</v>
      </c>
    </row>
    <row r="4" spans="1:11" x14ac:dyDescent="0.55000000000000004">
      <c r="A4" s="81">
        <f>RANK($K4,$K:$K)</f>
        <v>3</v>
      </c>
      <c r="B4" s="40" t="s">
        <v>212</v>
      </c>
      <c r="C4" s="82" t="str">
        <f>IFERROR(VLOOKUP(B4,選手!$K:$M,2,FALSE),"")</f>
        <v>関西学院大学</v>
      </c>
      <c r="D4" s="82">
        <f>IFERROR(VLOOKUP(B4,選手!$K:$M,3,FALSE),"")</f>
        <v>3</v>
      </c>
      <c r="E4" s="82">
        <f>IFERROR(VLOOKUP(B4,春関!$N:$P,3,FALSE),0)</f>
        <v>503</v>
      </c>
      <c r="F4" s="82">
        <f>IFERROR(VLOOKUP(B4,西日本!$N:$P,3,FALSE),0)</f>
        <v>533</v>
      </c>
      <c r="G4" s="51">
        <f>IFERROR(VLOOKUP(B4,選抜!$N:$P,3,FALSE),0)</f>
        <v>538</v>
      </c>
      <c r="H4" s="82">
        <f>IFERROR(VLOOKUP(B4,秋関!$N:$P,3,FALSE),0)</f>
        <v>483</v>
      </c>
      <c r="I4" s="82">
        <f>IFERROR(VLOOKUP(B4,インカレ!$N:$P,3,FALSE),0)</f>
        <v>0</v>
      </c>
      <c r="J4" s="83">
        <f>IFERROR(VLOOKUP(B4,新人戦!$N:$P,3,FALSE),0)</f>
        <v>0</v>
      </c>
      <c r="K4" s="83">
        <f>LARGE(E4:J4,1)+LARGE(E4:J4,2)+LARGE(E4:J4,3)</f>
        <v>1574</v>
      </c>
    </row>
    <row r="5" spans="1:11" x14ac:dyDescent="0.55000000000000004">
      <c r="A5" s="81">
        <f>RANK($K5,$K:$K)</f>
        <v>4</v>
      </c>
      <c r="B5" s="40" t="s">
        <v>187</v>
      </c>
      <c r="C5" s="82" t="str">
        <f>IFERROR(VLOOKUP(B5,選手!$K:$M,2,FALSE),"")</f>
        <v>関西大学</v>
      </c>
      <c r="D5" s="82">
        <f>IFERROR(VLOOKUP(B5,選手!$K:$M,3,FALSE),"")</f>
        <v>4</v>
      </c>
      <c r="E5" s="82">
        <f>IFERROR(VLOOKUP(B5,春関!$N:$P,3,FALSE),0)</f>
        <v>519</v>
      </c>
      <c r="F5" s="82">
        <f>IFERROR(VLOOKUP(B5,西日本!$N:$P,3,FALSE),0)</f>
        <v>499</v>
      </c>
      <c r="G5" s="51">
        <f>IFERROR(VLOOKUP(B5,選抜!$N:$P,3,FALSE),0)</f>
        <v>528</v>
      </c>
      <c r="H5" s="82">
        <f>IFERROR(VLOOKUP(B5,秋関!$N:$P,3,FALSE),0)</f>
        <v>516</v>
      </c>
      <c r="I5" s="82">
        <f>IFERROR(VLOOKUP(B5,インカレ!$N:$P,3,FALSE),0)</f>
        <v>0</v>
      </c>
      <c r="J5" s="83">
        <f>IFERROR(VLOOKUP(B5,新人戦!$N:$P,3,FALSE),0)</f>
        <v>0</v>
      </c>
      <c r="K5" s="83">
        <f>LARGE(E5:J5,1)+LARGE(E5:J5,2)+LARGE(E5:J5,3)</f>
        <v>1563</v>
      </c>
    </row>
    <row r="6" spans="1:11" x14ac:dyDescent="0.55000000000000004">
      <c r="A6" s="81">
        <f>RANK($K6,$K:$K)</f>
        <v>5</v>
      </c>
      <c r="B6" s="40" t="s">
        <v>190</v>
      </c>
      <c r="C6" s="82" t="str">
        <f>IFERROR(VLOOKUP(B6,選手!$K:$M,2,FALSE),"")</f>
        <v>同志社大学</v>
      </c>
      <c r="D6" s="82">
        <f>IFERROR(VLOOKUP(B6,選手!$K:$M,3,FALSE),"")</f>
        <v>1</v>
      </c>
      <c r="E6" s="82" t="str">
        <f>IFERROR(VLOOKUP(B6,春関!$N:$P,3,FALSE),0)</f>
        <v/>
      </c>
      <c r="F6" s="82">
        <f>IFERROR(VLOOKUP(B6,西日本!$N:$P,3,FALSE),0)</f>
        <v>556</v>
      </c>
      <c r="G6" s="51">
        <f>IFERROR(VLOOKUP(B6,選抜!$N:$P,3,FALSE),0)</f>
        <v>0</v>
      </c>
      <c r="H6" s="82">
        <f>IFERROR(VLOOKUP(B6,秋関!$N:$P,3,FALSE),0)</f>
        <v>553</v>
      </c>
      <c r="I6" s="82">
        <f>IFERROR(VLOOKUP(B6,インカレ!$N:$P,3,FALSE),0)</f>
        <v>0</v>
      </c>
      <c r="J6" s="83">
        <f>IFERROR(VLOOKUP(B6,新人戦!$N:$P,3,FALSE),0)</f>
        <v>0</v>
      </c>
      <c r="K6" s="83">
        <f>LARGE(E6:J6,1)+LARGE(E6:J6,2)+LARGE(E6:J6,3)</f>
        <v>1109</v>
      </c>
    </row>
  </sheetData>
  <phoneticPr fontId="2"/>
  <conditionalFormatting sqref="C1:C1048576">
    <cfRule type="containsText" dxfId="188" priority="34" operator="containsText" text="近畿大学">
      <formula>NOT(ISERROR(SEARCH("近畿大学",C1)))</formula>
    </cfRule>
    <cfRule type="containsText" dxfId="187" priority="35" operator="containsText" text="立命館">
      <formula>NOT(ISERROR(SEARCH("立命館",C1)))</formula>
    </cfRule>
    <cfRule type="containsText" dxfId="186" priority="36" operator="containsText" text="同志社">
      <formula>NOT(ISERROR(SEARCH("同志社",C1)))</formula>
    </cfRule>
    <cfRule type="containsText" dxfId="185" priority="37" operator="containsText" text="甲南">
      <formula>NOT(ISERROR(SEARCH("甲南",C1)))</formula>
    </cfRule>
    <cfRule type="containsText" dxfId="184" priority="38" operator="containsText" text="京都大学">
      <formula>NOT(ISERROR(SEARCH("京都大学",C1)))</formula>
    </cfRule>
    <cfRule type="containsText" dxfId="183" priority="39" operator="containsText" text="京都産業">
      <formula>NOT(ISERROR(SEARCH("京都産業",C1)))</formula>
    </cfRule>
    <cfRule type="containsText" dxfId="182" priority="40" operator="containsText" text="関西大学">
      <formula>NOT(ISERROR(SEARCH("関西大学",C1)))</formula>
    </cfRule>
    <cfRule type="containsText" dxfId="181" priority="41" operator="containsText" text="関西学院">
      <formula>NOT(ISERROR(SEARCH("関西学院",C1)))</formula>
    </cfRule>
    <cfRule type="containsText" dxfId="180" priority="42" operator="containsText" text="大阪大学">
      <formula>NOT(ISERROR(SEARCH("大阪大学",C1)))</formula>
    </cfRule>
    <cfRule type="containsText" dxfId="179" priority="43" operator="containsText" text="大阪産業">
      <formula>NOT(ISERROR(SEARCH("大阪産業",C1)))</formula>
    </cfRule>
  </conditionalFormatting>
  <conditionalFormatting sqref="A1:XFD1 C2:XFD6 A7:XFD1048576 A2:A6">
    <cfRule type="containsText" dxfId="178" priority="23" operator="containsText" text="岡山商科">
      <formula>NOT(ISERROR(SEARCH("岡山商科",A1)))</formula>
    </cfRule>
  </conditionalFormatting>
  <conditionalFormatting sqref="B2:B6">
    <cfRule type="containsText" dxfId="177" priority="13" operator="containsText" text="近畿">
      <formula>NOT(ISERROR(SEARCH("近畿",B2)))</formula>
    </cfRule>
    <cfRule type="containsText" dxfId="176" priority="14" operator="containsText" text="立命館">
      <formula>NOT(ISERROR(SEARCH("立命館",B2)))</formula>
    </cfRule>
    <cfRule type="containsText" dxfId="175" priority="15" operator="containsText" text="同志社">
      <formula>NOT(ISERROR(SEARCH("同志社",B2)))</formula>
    </cfRule>
    <cfRule type="containsText" dxfId="174" priority="16" operator="containsText" text="甲南">
      <formula>NOT(ISERROR(SEARCH("甲南",B2)))</formula>
    </cfRule>
    <cfRule type="containsText" dxfId="173" priority="17" operator="containsText" text="京都大学">
      <formula>NOT(ISERROR(SEARCH("京都大学",B2)))</formula>
    </cfRule>
    <cfRule type="containsText" dxfId="172" priority="18" operator="containsText" text="京都産業">
      <formula>NOT(ISERROR(SEARCH("京都産業",B2)))</formula>
    </cfRule>
    <cfRule type="containsText" dxfId="171" priority="19" operator="containsText" text="関西大学">
      <formula>NOT(ISERROR(SEARCH("関西大学",B2)))</formula>
    </cfRule>
    <cfRule type="containsText" dxfId="170" priority="20" operator="containsText" text="関西学院">
      <formula>NOT(ISERROR(SEARCH("関西学院",B2)))</formula>
    </cfRule>
    <cfRule type="containsText" dxfId="169" priority="21" operator="containsText" text="大阪大学">
      <formula>NOT(ISERROR(SEARCH("大阪大学",B2)))</formula>
    </cfRule>
    <cfRule type="containsText" dxfId="168" priority="22" operator="containsText" text="大阪産業">
      <formula>NOT(ISERROR(SEARCH("大阪産業",B2)))</formula>
    </cfRule>
  </conditionalFormatting>
  <conditionalFormatting sqref="B2:B6">
    <cfRule type="containsText" dxfId="167" priority="12" operator="containsText" text="岡山商科">
      <formula>NOT(ISERROR(SEARCH("岡山商科",B2)))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EDA6-46C3-420D-9B73-EC536AF61211}">
  <dimension ref="A1:J70"/>
  <sheetViews>
    <sheetView topLeftCell="A56" zoomScale="55" zoomScaleNormal="55" workbookViewId="0">
      <selection activeCell="A187" sqref="A71:XFD187"/>
    </sheetView>
  </sheetViews>
  <sheetFormatPr defaultColWidth="9" defaultRowHeight="18" x14ac:dyDescent="0.55000000000000004"/>
  <cols>
    <col min="1" max="1" width="8.6640625" style="4" customWidth="1"/>
    <col min="2" max="2" width="10.9140625" style="4" bestFit="1" customWidth="1"/>
    <col min="3" max="3" width="12.33203125" style="4" bestFit="1" customWidth="1"/>
    <col min="4" max="9" width="9" style="4"/>
    <col min="10" max="10" width="18.33203125" style="4" customWidth="1"/>
    <col min="11" max="16384" width="9" style="4"/>
  </cols>
  <sheetData>
    <row r="1" spans="1:10" x14ac:dyDescent="0.55000000000000004">
      <c r="A1" s="78" t="s">
        <v>7</v>
      </c>
      <c r="B1" s="79" t="s">
        <v>0</v>
      </c>
      <c r="C1" s="79" t="s">
        <v>5</v>
      </c>
      <c r="D1" s="79" t="s">
        <v>6</v>
      </c>
      <c r="E1" s="79" t="s">
        <v>23</v>
      </c>
      <c r="F1" s="79" t="s">
        <v>12</v>
      </c>
      <c r="G1" s="79" t="s">
        <v>24</v>
      </c>
      <c r="H1" s="80" t="s">
        <v>14</v>
      </c>
      <c r="I1" s="80" t="s">
        <v>462</v>
      </c>
      <c r="J1" s="80" t="s">
        <v>574</v>
      </c>
    </row>
    <row r="2" spans="1:10" x14ac:dyDescent="0.55000000000000004">
      <c r="A2" s="81">
        <f t="shared" ref="A2:A33" si="0">RANK($J2,$J:$J)</f>
        <v>1</v>
      </c>
      <c r="B2" s="40" t="s">
        <v>182</v>
      </c>
      <c r="C2" s="51" t="str">
        <f>IFERROR(VLOOKUP(B2,選手!$G:$I,2,FALSE),"")</f>
        <v>同志社大学</v>
      </c>
      <c r="D2" s="51">
        <f>IFERROR(VLOOKUP(B2,選手!$G:$I,3,FALSE),"")</f>
        <v>2</v>
      </c>
      <c r="E2" s="51">
        <f>IFERROR(VLOOKUP(B2,春関!$R:$T,3,FALSE),0)</f>
        <v>0</v>
      </c>
      <c r="F2" s="51">
        <f>IFERROR(VLOOKUP(B2,西日本!$R:$T,3,FALSE),0)</f>
        <v>556</v>
      </c>
      <c r="G2" s="51">
        <f>IFERROR(VLOOKUP(B2,秋関!$R:$T,3,FALSE),0)</f>
        <v>561</v>
      </c>
      <c r="H2" s="51">
        <f>IFERROR(VLOOKUP(B2,インカレ!$R:$T,3,FALSE),0)</f>
        <v>0</v>
      </c>
      <c r="I2" s="83">
        <f>IFERROR(VLOOKUP(B2,新人戦!$R:$T,3,FALSE),0)</f>
        <v>0</v>
      </c>
      <c r="J2" s="83">
        <f t="shared" ref="J2:J33" si="1">LARGE(E2:I2,1)+LARGE(E2:I2,2)</f>
        <v>1117</v>
      </c>
    </row>
    <row r="3" spans="1:10" x14ac:dyDescent="0.55000000000000004">
      <c r="A3" s="81">
        <f t="shared" si="0"/>
        <v>2</v>
      </c>
      <c r="B3" s="40" t="s">
        <v>181</v>
      </c>
      <c r="C3" s="51" t="str">
        <f>IFERROR(VLOOKUP(B3,選手!$G:$I,2,FALSE),"")</f>
        <v>同志社大学</v>
      </c>
      <c r="D3" s="51">
        <f>IFERROR(VLOOKUP(B3,選手!$G:$I,3,FALSE),"")</f>
        <v>4</v>
      </c>
      <c r="E3" s="51">
        <f>IFERROR(VLOOKUP(B3,春関!$R:$T,3,FALSE),0)</f>
        <v>0</v>
      </c>
      <c r="F3" s="51">
        <f>IFERROR(VLOOKUP(B3,西日本!$R:$T,3,FALSE),0)</f>
        <v>555</v>
      </c>
      <c r="G3" s="51">
        <f>IFERROR(VLOOKUP(B3,秋関!$R:$T,3,FALSE),0)</f>
        <v>551</v>
      </c>
      <c r="H3" s="51">
        <f>IFERROR(VLOOKUP(B3,インカレ!$R:$T,3,FALSE),0)</f>
        <v>0</v>
      </c>
      <c r="I3" s="83">
        <f>IFERROR(VLOOKUP(B3,新人戦!$R:$T,3,FALSE),0)</f>
        <v>0</v>
      </c>
      <c r="J3" s="83">
        <f t="shared" si="1"/>
        <v>1106</v>
      </c>
    </row>
    <row r="4" spans="1:10" x14ac:dyDescent="0.55000000000000004">
      <c r="A4" s="81">
        <f t="shared" si="0"/>
        <v>3</v>
      </c>
      <c r="B4" s="40" t="s">
        <v>183</v>
      </c>
      <c r="C4" s="51" t="str">
        <f>IFERROR(VLOOKUP(B4,選手!$G:$I,2,FALSE),"")</f>
        <v>同志社大学</v>
      </c>
      <c r="D4" s="51">
        <f>IFERROR(VLOOKUP(B4,選手!$G:$I,3,FALSE),"")</f>
        <v>3</v>
      </c>
      <c r="E4" s="51">
        <f>IFERROR(VLOOKUP(B4,春関!$R:$T,3,FALSE),0)</f>
        <v>552</v>
      </c>
      <c r="F4" s="51">
        <f>IFERROR(VLOOKUP(B4,西日本!$R:$T,3,FALSE),0)</f>
        <v>542</v>
      </c>
      <c r="G4" s="51">
        <f>IFERROR(VLOOKUP(B4,秋関!$R:$T,3,FALSE),0)</f>
        <v>544</v>
      </c>
      <c r="H4" s="51">
        <f>IFERROR(VLOOKUP(B4,インカレ!$R:$T,3,FALSE),0)</f>
        <v>0</v>
      </c>
      <c r="I4" s="83">
        <f>IFERROR(VLOOKUP(B4,新人戦!$R:$T,3,FALSE),0)</f>
        <v>0</v>
      </c>
      <c r="J4" s="83">
        <f t="shared" si="1"/>
        <v>1096</v>
      </c>
    </row>
    <row r="5" spans="1:10" x14ac:dyDescent="0.55000000000000004">
      <c r="A5" s="81">
        <f t="shared" si="0"/>
        <v>4</v>
      </c>
      <c r="B5" s="40" t="s">
        <v>184</v>
      </c>
      <c r="C5" s="51" t="str">
        <f>IFERROR(VLOOKUP(B5,選手!$G:$I,2,FALSE),"")</f>
        <v>同志社大学</v>
      </c>
      <c r="D5" s="51">
        <f>IFERROR(VLOOKUP(B5,選手!$G:$I,3,FALSE),"")</f>
        <v>4</v>
      </c>
      <c r="E5" s="51">
        <f>IFERROR(VLOOKUP(B5,春関!$R:$T,3,FALSE),0)</f>
        <v>551</v>
      </c>
      <c r="F5" s="51">
        <f>IFERROR(VLOOKUP(B5,西日本!$R:$T,3,FALSE),0)</f>
        <v>0</v>
      </c>
      <c r="G5" s="51">
        <f>IFERROR(VLOOKUP(B5,秋関!$R:$T,3,FALSE),0)</f>
        <v>541</v>
      </c>
      <c r="H5" s="51">
        <f>IFERROR(VLOOKUP(B5,インカレ!$R:$T,3,FALSE),0)</f>
        <v>0</v>
      </c>
      <c r="I5" s="83">
        <f>IFERROR(VLOOKUP(B5,新人戦!$R:$T,3,FALSE),0)</f>
        <v>0</v>
      </c>
      <c r="J5" s="83">
        <f t="shared" si="1"/>
        <v>1092</v>
      </c>
    </row>
    <row r="6" spans="1:10" x14ac:dyDescent="0.55000000000000004">
      <c r="A6" s="81">
        <f t="shared" si="0"/>
        <v>5</v>
      </c>
      <c r="B6" s="40" t="s">
        <v>381</v>
      </c>
      <c r="C6" s="51" t="str">
        <f>IFERROR(VLOOKUP(B6,選手!$G:$I,2,FALSE),"")</f>
        <v>大阪大学</v>
      </c>
      <c r="D6" s="51">
        <f>IFERROR(VLOOKUP(B6,選手!$G:$I,3,FALSE),"")</f>
        <v>2</v>
      </c>
      <c r="E6" s="51">
        <f>IFERROR(VLOOKUP(B6,春関!$R:$T,3,FALSE),0)</f>
        <v>519</v>
      </c>
      <c r="F6" s="51">
        <f>IFERROR(VLOOKUP(B6,西日本!$R:$T,3,FALSE),0)</f>
        <v>530</v>
      </c>
      <c r="G6" s="51">
        <f>IFERROR(VLOOKUP(B6,秋関!$R:$T,3,FALSE),0)</f>
        <v>519</v>
      </c>
      <c r="H6" s="51">
        <f>IFERROR(VLOOKUP(B6,インカレ!$R:$T,3,FALSE),0)</f>
        <v>0</v>
      </c>
      <c r="I6" s="83">
        <f>IFERROR(VLOOKUP(B6,新人戦!$R:$T,3,FALSE),0)</f>
        <v>0</v>
      </c>
      <c r="J6" s="83">
        <f t="shared" si="1"/>
        <v>1049</v>
      </c>
    </row>
    <row r="7" spans="1:10" x14ac:dyDescent="0.55000000000000004">
      <c r="A7" s="81">
        <f t="shared" si="0"/>
        <v>6</v>
      </c>
      <c r="B7" s="40" t="s">
        <v>262</v>
      </c>
      <c r="C7" s="51" t="str">
        <f>IFERROR(VLOOKUP(B7,選手!$G:$I,2,FALSE),"")</f>
        <v>京都産業大学</v>
      </c>
      <c r="D7" s="51">
        <f>IFERROR(VLOOKUP(B7,選手!$G:$I,3,FALSE),"")</f>
        <v>4</v>
      </c>
      <c r="E7" s="51">
        <f>IFERROR(VLOOKUP(B7,春関!$R:$T,3,FALSE),0)</f>
        <v>526</v>
      </c>
      <c r="F7" s="51">
        <f>IFERROR(VLOOKUP(B7,西日本!$R:$T,3,FALSE),0)</f>
        <v>521</v>
      </c>
      <c r="G7" s="51">
        <f>IFERROR(VLOOKUP(B7,秋関!$R:$T,3,FALSE),0)</f>
        <v>519</v>
      </c>
      <c r="H7" s="51">
        <f>IFERROR(VLOOKUP(B7,インカレ!$R:$T,3,FALSE),0)</f>
        <v>0</v>
      </c>
      <c r="I7" s="83">
        <f>IFERROR(VLOOKUP(B7,新人戦!$R:$T,3,FALSE),0)</f>
        <v>0</v>
      </c>
      <c r="J7" s="83">
        <f t="shared" si="1"/>
        <v>1047</v>
      </c>
    </row>
    <row r="8" spans="1:10" x14ac:dyDescent="0.55000000000000004">
      <c r="A8" s="81">
        <f t="shared" si="0"/>
        <v>7</v>
      </c>
      <c r="B8" s="74" t="s">
        <v>446</v>
      </c>
      <c r="C8" s="51" t="str">
        <f>IFERROR(VLOOKUP(B8,選手!$G:$I,2,FALSE),"")</f>
        <v>関西大学</v>
      </c>
      <c r="D8" s="51">
        <f>IFERROR(VLOOKUP(B8,選手!$G:$I,3,FALSE),"")</f>
        <v>3</v>
      </c>
      <c r="E8" s="51">
        <f>IFERROR(VLOOKUP(B8,春関!$R:$T,3,FALSE),0)</f>
        <v>515</v>
      </c>
      <c r="F8" s="51">
        <f>IFERROR(VLOOKUP(B8,西日本!$R:$T,3,FALSE),0)</f>
        <v>524</v>
      </c>
      <c r="G8" s="51">
        <f>IFERROR(VLOOKUP(B8,秋関!$R:$T,3,FALSE),0)</f>
        <v>509</v>
      </c>
      <c r="H8" s="51">
        <f>IFERROR(VLOOKUP(B8,インカレ!$R:$T,3,FALSE),0)</f>
        <v>0</v>
      </c>
      <c r="I8" s="83">
        <f>IFERROR(VLOOKUP(B8,新人戦!$R:$T,3,FALSE),0)</f>
        <v>0</v>
      </c>
      <c r="J8" s="83">
        <f t="shared" si="1"/>
        <v>1039</v>
      </c>
    </row>
    <row r="9" spans="1:10" x14ac:dyDescent="0.55000000000000004">
      <c r="A9" s="81">
        <f t="shared" si="0"/>
        <v>8</v>
      </c>
      <c r="B9" s="40" t="s">
        <v>450</v>
      </c>
      <c r="C9" s="51" t="str">
        <f>IFERROR(VLOOKUP(B9,選手!$G:$I,2,FALSE),"")</f>
        <v>関西大学</v>
      </c>
      <c r="D9" s="51">
        <f>IFERROR(VLOOKUP(B9,選手!$G:$I,3,FALSE),"")</f>
        <v>2</v>
      </c>
      <c r="E9" s="51">
        <f>IFERROR(VLOOKUP(B9,春関!$R:$T,3,FALSE),0)</f>
        <v>488</v>
      </c>
      <c r="F9" s="51">
        <f>IFERROR(VLOOKUP(B9,西日本!$R:$T,3,FALSE),0)</f>
        <v>519</v>
      </c>
      <c r="G9" s="51">
        <f>IFERROR(VLOOKUP(B9,秋関!$R:$T,3,FALSE),0)</f>
        <v>502</v>
      </c>
      <c r="H9" s="51">
        <f>IFERROR(VLOOKUP(B9,インカレ!$R:$T,3,FALSE),0)</f>
        <v>0</v>
      </c>
      <c r="I9" s="51">
        <f>IFERROR(VLOOKUP(B9,新人戦!$R:$T,3,FALSE),0)</f>
        <v>0</v>
      </c>
      <c r="J9" s="83">
        <f t="shared" si="1"/>
        <v>1021</v>
      </c>
    </row>
    <row r="10" spans="1:10" x14ac:dyDescent="0.55000000000000004">
      <c r="A10" s="81">
        <f t="shared" si="0"/>
        <v>9</v>
      </c>
      <c r="B10" s="40" t="s">
        <v>273</v>
      </c>
      <c r="C10" s="51" t="str">
        <f>IFERROR(VLOOKUP(B10,選手!$G:$I,2,FALSE),"")</f>
        <v>京都産業大学</v>
      </c>
      <c r="D10" s="51">
        <f>IFERROR(VLOOKUP(B10,選手!$G:$I,3,FALSE),"")</f>
        <v>2</v>
      </c>
      <c r="E10" s="51">
        <f>IFERROR(VLOOKUP(B10,春関!$R:$T,3,FALSE),0)</f>
        <v>506</v>
      </c>
      <c r="F10" s="51">
        <f>IFERROR(VLOOKUP(B10,西日本!$R:$T,3,FALSE),0)</f>
        <v>488</v>
      </c>
      <c r="G10" s="51">
        <f>IFERROR(VLOOKUP(B10,秋関!$R:$T,3,FALSE),0)</f>
        <v>510</v>
      </c>
      <c r="H10" s="83">
        <f>IFERROR(VLOOKUP(B10,インカレ!$R:$T,3,FALSE),0)</f>
        <v>0</v>
      </c>
      <c r="I10" s="51">
        <f>IFERROR(VLOOKUP(B10,新人戦!$R:$T,3,FALSE),0)</f>
        <v>0</v>
      </c>
      <c r="J10" s="83">
        <f t="shared" si="1"/>
        <v>1016</v>
      </c>
    </row>
    <row r="11" spans="1:10" x14ac:dyDescent="0.55000000000000004">
      <c r="A11" s="81">
        <f t="shared" si="0"/>
        <v>10</v>
      </c>
      <c r="B11" s="40" t="s">
        <v>653</v>
      </c>
      <c r="C11" s="51" t="str">
        <f>IFERROR(VLOOKUP(B11,選手!$G:$I,2,FALSE),"")</f>
        <v>神戸大学</v>
      </c>
      <c r="D11" s="51">
        <f>IFERROR(VLOOKUP(B11,選手!$G:$I,3,FALSE),"")</f>
        <v>2</v>
      </c>
      <c r="E11" s="51">
        <f>IFERROR(VLOOKUP(B11,春関!$R:$T,3,FALSE),0)</f>
        <v>508</v>
      </c>
      <c r="F11" s="51">
        <f>IFERROR(VLOOKUP(B11,西日本!$R:$T,3,FALSE),0)</f>
        <v>506</v>
      </c>
      <c r="G11" s="51">
        <f>IFERROR(VLOOKUP(B11,秋関!$R:$T,3,FALSE),0)</f>
        <v>469</v>
      </c>
      <c r="H11" s="83">
        <f>IFERROR(VLOOKUP(B11,インカレ!$R:$T,3,FALSE),0)</f>
        <v>0</v>
      </c>
      <c r="I11" s="51">
        <f>IFERROR(VLOOKUP(B11,新人戦!$R:$T,3,FALSE),0)</f>
        <v>0</v>
      </c>
      <c r="J11" s="83">
        <f t="shared" si="1"/>
        <v>1014</v>
      </c>
    </row>
    <row r="12" spans="1:10" x14ac:dyDescent="0.55000000000000004">
      <c r="A12" s="81">
        <f t="shared" si="0"/>
        <v>11</v>
      </c>
      <c r="B12" s="40" t="s">
        <v>347</v>
      </c>
      <c r="C12" s="51" t="str">
        <f>IFERROR(VLOOKUP(B12,選手!$G:$I,2,FALSE),"")</f>
        <v>甲南大学</v>
      </c>
      <c r="D12" s="51">
        <f>IFERROR(VLOOKUP(B12,選手!$G:$I,3,FALSE),"")</f>
        <v>3</v>
      </c>
      <c r="E12" s="51">
        <f>IFERROR(VLOOKUP(B12,春関!$R:$T,3,FALSE),0)</f>
        <v>510</v>
      </c>
      <c r="F12" s="51">
        <f>IFERROR(VLOOKUP(B12,西日本!$R:$T,3,FALSE),0)</f>
        <v>502</v>
      </c>
      <c r="G12" s="51">
        <f>IFERROR(VLOOKUP(B12,秋関!$R:$T,3,FALSE),0)</f>
        <v>472</v>
      </c>
      <c r="H12" s="83">
        <f>IFERROR(VLOOKUP(B12,インカレ!$R:$T,3,FALSE),0)</f>
        <v>0</v>
      </c>
      <c r="I12" s="51">
        <f>IFERROR(VLOOKUP(B12,新人戦!$R:$T,3,FALSE),0)</f>
        <v>0</v>
      </c>
      <c r="J12" s="83">
        <f t="shared" si="1"/>
        <v>1012</v>
      </c>
    </row>
    <row r="13" spans="1:10" x14ac:dyDescent="0.55000000000000004">
      <c r="A13" s="81">
        <f t="shared" si="0"/>
        <v>12</v>
      </c>
      <c r="B13" s="40" t="s">
        <v>335</v>
      </c>
      <c r="C13" s="51" t="str">
        <f>IFERROR(VLOOKUP(B13,選手!$G:$I,2,FALSE),"")</f>
        <v>近畿大学</v>
      </c>
      <c r="D13" s="51">
        <f>IFERROR(VLOOKUP(B13,選手!$G:$I,3,FALSE),"")</f>
        <v>2</v>
      </c>
      <c r="E13" s="51">
        <f>IFERROR(VLOOKUP(B13,春関!$R:$T,3,FALSE),0)</f>
        <v>411</v>
      </c>
      <c r="F13" s="51">
        <f>IFERROR(VLOOKUP(B13,西日本!$R:$T,3,FALSE),0)</f>
        <v>495</v>
      </c>
      <c r="G13" s="51">
        <f>IFERROR(VLOOKUP(B13,秋関!$R:$T,3,FALSE),0)</f>
        <v>508</v>
      </c>
      <c r="H13" s="83">
        <f>IFERROR(VLOOKUP(B13,インカレ!$R:$T,3,FALSE),0)</f>
        <v>0</v>
      </c>
      <c r="I13" s="51">
        <f>IFERROR(VLOOKUP(B13,新人戦!$R:$T,3,FALSE),0)</f>
        <v>0</v>
      </c>
      <c r="J13" s="83">
        <f t="shared" si="1"/>
        <v>1003</v>
      </c>
    </row>
    <row r="14" spans="1:10" x14ac:dyDescent="0.55000000000000004">
      <c r="A14" s="81">
        <f t="shared" si="0"/>
        <v>13</v>
      </c>
      <c r="B14" s="40" t="s">
        <v>650</v>
      </c>
      <c r="C14" s="51" t="str">
        <f>IFERROR(VLOOKUP(B14,選手!$G:$I,2,FALSE),"")</f>
        <v>神戸大学</v>
      </c>
      <c r="D14" s="51">
        <f>IFERROR(VLOOKUP(B14,選手!$G:$I,3,FALSE),"")</f>
        <v>3</v>
      </c>
      <c r="E14" s="51">
        <f>IFERROR(VLOOKUP(B14,春関!$R:$T,3,FALSE),0)</f>
        <v>470</v>
      </c>
      <c r="F14" s="51">
        <f>IFERROR(VLOOKUP(B14,西日本!$R:$T,3,FALSE),0)</f>
        <v>494</v>
      </c>
      <c r="G14" s="51">
        <f>IFERROR(VLOOKUP(B14,秋関!$R:$T,3,FALSE),0)</f>
        <v>508</v>
      </c>
      <c r="H14" s="83">
        <f>IFERROR(VLOOKUP(B14,インカレ!$R:$T,3,FALSE),0)</f>
        <v>0</v>
      </c>
      <c r="I14" s="51">
        <f>IFERROR(VLOOKUP(B14,新人戦!$R:$T,3,FALSE),0)</f>
        <v>0</v>
      </c>
      <c r="J14" s="83">
        <f t="shared" si="1"/>
        <v>1002</v>
      </c>
    </row>
    <row r="15" spans="1:10" x14ac:dyDescent="0.55000000000000004">
      <c r="A15" s="81">
        <f t="shared" si="0"/>
        <v>14</v>
      </c>
      <c r="B15" s="40" t="s">
        <v>272</v>
      </c>
      <c r="C15" s="51" t="str">
        <f>IFERROR(VLOOKUP(B15,選手!$G:$I,2,FALSE),"")</f>
        <v>京都産業大学</v>
      </c>
      <c r="D15" s="51">
        <f>IFERROR(VLOOKUP(B15,選手!$G:$I,3,FALSE),"")</f>
        <v>2</v>
      </c>
      <c r="E15" s="51">
        <f>IFERROR(VLOOKUP(B15,春関!$R:$T,3,FALSE),0)</f>
        <v>479</v>
      </c>
      <c r="F15" s="51">
        <f>IFERROR(VLOOKUP(B15,西日本!$R:$T,3,FALSE),0)</f>
        <v>499</v>
      </c>
      <c r="G15" s="51">
        <f>IFERROR(VLOOKUP(B15,秋関!$R:$T,3,FALSE),0)</f>
        <v>495</v>
      </c>
      <c r="H15" s="83">
        <f>IFERROR(VLOOKUP(B15,インカレ!$R:$T,3,FALSE),0)</f>
        <v>0</v>
      </c>
      <c r="I15" s="51">
        <f>IFERROR(VLOOKUP(B15,新人戦!$R:$T,3,FALSE),0)</f>
        <v>0</v>
      </c>
      <c r="J15" s="83">
        <f t="shared" si="1"/>
        <v>994</v>
      </c>
    </row>
    <row r="16" spans="1:10" x14ac:dyDescent="0.55000000000000004">
      <c r="A16" s="81">
        <f t="shared" si="0"/>
        <v>15</v>
      </c>
      <c r="B16" s="40" t="s">
        <v>429</v>
      </c>
      <c r="C16" s="51" t="str">
        <f>IFERROR(VLOOKUP(B16,選手!$G:$I,2,FALSE),"")</f>
        <v>立命館大学</v>
      </c>
      <c r="D16" s="51">
        <f>IFERROR(VLOOKUP(B16,選手!$G:$I,3,FALSE),"")</f>
        <v>2</v>
      </c>
      <c r="E16" s="51">
        <f>IFERROR(VLOOKUP(B16,春関!$R:$T,3,FALSE),0)</f>
        <v>506</v>
      </c>
      <c r="F16" s="51">
        <f>IFERROR(VLOOKUP(B16,西日本!$R:$T,3,FALSE),0)</f>
        <v>484</v>
      </c>
      <c r="G16" s="51">
        <f>IFERROR(VLOOKUP(B16,秋関!$R:$T,3,FALSE),0)</f>
        <v>0</v>
      </c>
      <c r="H16" s="83">
        <f>IFERROR(VLOOKUP(B16,インカレ!$R:$T,3,FALSE),0)</f>
        <v>0</v>
      </c>
      <c r="I16" s="51">
        <f>IFERROR(VLOOKUP(B16,新人戦!$R:$T,3,FALSE),0)</f>
        <v>0</v>
      </c>
      <c r="J16" s="83">
        <f t="shared" si="1"/>
        <v>990</v>
      </c>
    </row>
    <row r="17" spans="1:10" x14ac:dyDescent="0.55000000000000004">
      <c r="A17" s="81">
        <f t="shared" si="0"/>
        <v>16</v>
      </c>
      <c r="B17" s="40" t="s">
        <v>269</v>
      </c>
      <c r="C17" s="51" t="str">
        <f>IFERROR(VLOOKUP(B17,選手!$G:$I,2,FALSE),"")</f>
        <v>京都産業大学</v>
      </c>
      <c r="D17" s="51">
        <f>IFERROR(VLOOKUP(B17,選手!$G:$I,3,FALSE),"")</f>
        <v>2</v>
      </c>
      <c r="E17" s="51">
        <f>IFERROR(VLOOKUP(B17,春関!$R:$T,3,FALSE),0)</f>
        <v>476</v>
      </c>
      <c r="F17" s="51">
        <f>IFERROR(VLOOKUP(B17,西日本!$R:$T,3,FALSE),0)</f>
        <v>501</v>
      </c>
      <c r="G17" s="51">
        <f>IFERROR(VLOOKUP(B17,秋関!$R:$T,3,FALSE),0)</f>
        <v>466</v>
      </c>
      <c r="H17" s="83">
        <f>IFERROR(VLOOKUP(B17,インカレ!$R:$T,3,FALSE),0)</f>
        <v>0</v>
      </c>
      <c r="I17" s="51">
        <f>IFERROR(VLOOKUP(B17,新人戦!$R:$T,3,FALSE),0)</f>
        <v>0</v>
      </c>
      <c r="J17" s="83">
        <f t="shared" si="1"/>
        <v>977</v>
      </c>
    </row>
    <row r="18" spans="1:10" x14ac:dyDescent="0.55000000000000004">
      <c r="A18" s="81">
        <f t="shared" si="0"/>
        <v>16</v>
      </c>
      <c r="B18" s="40" t="s">
        <v>271</v>
      </c>
      <c r="C18" s="51" t="str">
        <f>IFERROR(VLOOKUP(B18,選手!$G:$I,2,FALSE),"")</f>
        <v>京都産業大学</v>
      </c>
      <c r="D18" s="51">
        <f>IFERROR(VLOOKUP(B18,選手!$G:$I,3,FALSE),"")</f>
        <v>2</v>
      </c>
      <c r="E18" s="51">
        <f>IFERROR(VLOOKUP(B18,春関!$R:$T,3,FALSE),0)</f>
        <v>452</v>
      </c>
      <c r="F18" s="51">
        <f>IFERROR(VLOOKUP(B18,西日本!$R:$T,3,FALSE),0)</f>
        <v>491</v>
      </c>
      <c r="G18" s="51">
        <f>IFERROR(VLOOKUP(B18,秋関!$R:$T,3,FALSE),0)</f>
        <v>486</v>
      </c>
      <c r="H18" s="83">
        <f>IFERROR(VLOOKUP(B18,インカレ!$R:$T,3,FALSE),0)</f>
        <v>0</v>
      </c>
      <c r="I18" s="51">
        <f>IFERROR(VLOOKUP(B18,新人戦!$R:$T,3,FALSE),0)</f>
        <v>0</v>
      </c>
      <c r="J18" s="83">
        <f t="shared" si="1"/>
        <v>977</v>
      </c>
    </row>
    <row r="19" spans="1:10" x14ac:dyDescent="0.55000000000000004">
      <c r="A19" s="81">
        <f t="shared" si="0"/>
        <v>18</v>
      </c>
      <c r="B19" s="40" t="s">
        <v>420</v>
      </c>
      <c r="C19" s="51" t="str">
        <f>IFERROR(VLOOKUP(B19,選手!$G:$I,2,FALSE),"")</f>
        <v>立命館大学</v>
      </c>
      <c r="D19" s="51">
        <f>IFERROR(VLOOKUP(B19,選手!$G:$I,3,FALSE),"")</f>
        <v>4</v>
      </c>
      <c r="E19" s="51">
        <f>IFERROR(VLOOKUP(B19,春関!$R:$T,3,FALSE),0)</f>
        <v>470</v>
      </c>
      <c r="F19" s="51">
        <f>IFERROR(VLOOKUP(B19,西日本!$R:$T,3,FALSE),0)</f>
        <v>490</v>
      </c>
      <c r="G19" s="51">
        <f>IFERROR(VLOOKUP(B19,秋関!$R:$T,3,FALSE),0)</f>
        <v>0</v>
      </c>
      <c r="H19" s="83">
        <f>IFERROR(VLOOKUP(B19,インカレ!$R:$T,3,FALSE),0)</f>
        <v>0</v>
      </c>
      <c r="I19" s="51">
        <f>IFERROR(VLOOKUP(B19,新人戦!$R:$T,3,FALSE),0)</f>
        <v>0</v>
      </c>
      <c r="J19" s="83">
        <f t="shared" si="1"/>
        <v>960</v>
      </c>
    </row>
    <row r="20" spans="1:10" x14ac:dyDescent="0.55000000000000004">
      <c r="A20" s="81">
        <f t="shared" si="0"/>
        <v>19</v>
      </c>
      <c r="B20" s="40" t="s">
        <v>426</v>
      </c>
      <c r="C20" s="51" t="str">
        <f>IFERROR(VLOOKUP(B20,選手!$G:$I,2,FALSE),"")</f>
        <v>立命館大学</v>
      </c>
      <c r="D20" s="51">
        <f>IFERROR(VLOOKUP(B20,選手!$G:$I,3,FALSE),"")</f>
        <v>2</v>
      </c>
      <c r="E20" s="51">
        <f>IFERROR(VLOOKUP(B20,春関!$R:$T,3,FALSE),0)</f>
        <v>432</v>
      </c>
      <c r="F20" s="51">
        <f>IFERROR(VLOOKUP(B20,西日本!$R:$T,3,FALSE),0)</f>
        <v>453</v>
      </c>
      <c r="G20" s="51">
        <f>IFERROR(VLOOKUP(B20,秋関!$R:$T,3,FALSE),0)</f>
        <v>490</v>
      </c>
      <c r="H20" s="83">
        <f>IFERROR(VLOOKUP(B20,インカレ!$R:$T,3,FALSE),0)</f>
        <v>0</v>
      </c>
      <c r="I20" s="51">
        <f>IFERROR(VLOOKUP(B20,新人戦!$R:$T,3,FALSE),0)</f>
        <v>0</v>
      </c>
      <c r="J20" s="83">
        <f t="shared" si="1"/>
        <v>943</v>
      </c>
    </row>
    <row r="21" spans="1:10" x14ac:dyDescent="0.55000000000000004">
      <c r="A21" s="81">
        <f t="shared" si="0"/>
        <v>20</v>
      </c>
      <c r="B21" s="40" t="s">
        <v>270</v>
      </c>
      <c r="C21" s="51" t="str">
        <f>IFERROR(VLOOKUP(B21,選手!$G:$I,2,FALSE),"")</f>
        <v>京都産業大学</v>
      </c>
      <c r="D21" s="51">
        <f>IFERROR(VLOOKUP(B21,選手!$G:$I,3,FALSE),"")</f>
        <v>2</v>
      </c>
      <c r="E21" s="51">
        <f>IFERROR(VLOOKUP(B21,春関!$R:$T,3,FALSE),0)</f>
        <v>460</v>
      </c>
      <c r="F21" s="51">
        <f>IFERROR(VLOOKUP(B21,西日本!$R:$T,3,FALSE),0)</f>
        <v>479</v>
      </c>
      <c r="G21" s="51">
        <f>IFERROR(VLOOKUP(B21,秋関!$R:$T,3,FALSE),0)</f>
        <v>443</v>
      </c>
      <c r="H21" s="83">
        <f>IFERROR(VLOOKUP(B21,インカレ!$R:$T,3,FALSE),0)</f>
        <v>0</v>
      </c>
      <c r="I21" s="51">
        <f>IFERROR(VLOOKUP(B21,新人戦!$R:$T,3,FALSE),0)</f>
        <v>0</v>
      </c>
      <c r="J21" s="83">
        <f t="shared" si="1"/>
        <v>939</v>
      </c>
    </row>
    <row r="22" spans="1:10" x14ac:dyDescent="0.55000000000000004">
      <c r="A22" s="81">
        <f t="shared" si="0"/>
        <v>21</v>
      </c>
      <c r="B22" s="40" t="s">
        <v>111</v>
      </c>
      <c r="C22" s="51" t="str">
        <f>IFERROR(VLOOKUP(B22,選手!$G:$I,2,FALSE),"")</f>
        <v>京都大学</v>
      </c>
      <c r="D22" s="51">
        <f>IFERROR(VLOOKUP(B22,選手!$G:$I,3,FALSE),"")</f>
        <v>2</v>
      </c>
      <c r="E22" s="51">
        <f>IFERROR(VLOOKUP(B22,春関!$R:$T,3,FALSE),0)</f>
        <v>456</v>
      </c>
      <c r="F22" s="51">
        <f>IFERROR(VLOOKUP(B22,西日本!$R:$T,3,FALSE),0)</f>
        <v>440</v>
      </c>
      <c r="G22" s="51">
        <f>IFERROR(VLOOKUP(B22,秋関!$R:$T,3,FALSE),0)</f>
        <v>480</v>
      </c>
      <c r="H22" s="83">
        <f>IFERROR(VLOOKUP(B22,インカレ!$R:$T,3,FALSE),0)</f>
        <v>0</v>
      </c>
      <c r="I22" s="51">
        <f>IFERROR(VLOOKUP(B22,新人戦!$R:$T,3,FALSE),0)</f>
        <v>0</v>
      </c>
      <c r="J22" s="83">
        <f t="shared" si="1"/>
        <v>936</v>
      </c>
    </row>
    <row r="23" spans="1:10" x14ac:dyDescent="0.55000000000000004">
      <c r="A23" s="81">
        <f t="shared" si="0"/>
        <v>22</v>
      </c>
      <c r="B23" s="40" t="s">
        <v>651</v>
      </c>
      <c r="C23" s="51" t="str">
        <f>IFERROR(VLOOKUP(B23,選手!$G:$I,2,FALSE),"")</f>
        <v>神戸大学</v>
      </c>
      <c r="D23" s="51">
        <f>IFERROR(VLOOKUP(B23,選手!$G:$I,3,FALSE),"")</f>
        <v>2</v>
      </c>
      <c r="E23" s="51">
        <f>IFERROR(VLOOKUP(B23,春関!$R:$T,3,FALSE),0)</f>
        <v>440</v>
      </c>
      <c r="F23" s="51">
        <f>IFERROR(VLOOKUP(B23,西日本!$R:$T,3,FALSE),0)</f>
        <v>461</v>
      </c>
      <c r="G23" s="51" t="str">
        <f>IFERROR(VLOOKUP(B23,秋関!$R:$T,3,FALSE),0)</f>
        <v/>
      </c>
      <c r="H23" s="83">
        <f>IFERROR(VLOOKUP(B23,インカレ!$R:$T,3,FALSE),0)</f>
        <v>0</v>
      </c>
      <c r="I23" s="51">
        <f>IFERROR(VLOOKUP(B23,新人戦!$R:$T,3,FALSE),0)</f>
        <v>0</v>
      </c>
      <c r="J23" s="83">
        <f t="shared" si="1"/>
        <v>901</v>
      </c>
    </row>
    <row r="24" spans="1:10" x14ac:dyDescent="0.55000000000000004">
      <c r="A24" s="81">
        <f t="shared" si="0"/>
        <v>23</v>
      </c>
      <c r="B24" s="40" t="s">
        <v>264</v>
      </c>
      <c r="C24" s="51" t="str">
        <f>IFERROR(VLOOKUP(B24,選手!$G:$I,2,FALSE),"")</f>
        <v>京都産業大学</v>
      </c>
      <c r="D24" s="51">
        <f>IFERROR(VLOOKUP(B24,選手!$G:$I,3,FALSE),"")</f>
        <v>3</v>
      </c>
      <c r="E24" s="51">
        <f>IFERROR(VLOOKUP(B24,春関!$R:$T,3,FALSE),0)</f>
        <v>443</v>
      </c>
      <c r="F24" s="51">
        <f>IFERROR(VLOOKUP(B24,西日本!$R:$T,3,FALSE),0)</f>
        <v>451</v>
      </c>
      <c r="G24" s="51">
        <f>IFERROR(VLOOKUP(B24,秋関!$R:$T,3,FALSE),0)</f>
        <v>448</v>
      </c>
      <c r="H24" s="83">
        <f>IFERROR(VLOOKUP(B24,インカレ!$R:$T,3,FALSE),0)</f>
        <v>0</v>
      </c>
      <c r="I24" s="51">
        <f>IFERROR(VLOOKUP(B24,新人戦!$R:$T,3,FALSE),0)</f>
        <v>0</v>
      </c>
      <c r="J24" s="83">
        <f t="shared" si="1"/>
        <v>899</v>
      </c>
    </row>
    <row r="25" spans="1:10" x14ac:dyDescent="0.55000000000000004">
      <c r="A25" s="81">
        <f t="shared" si="0"/>
        <v>24</v>
      </c>
      <c r="B25" s="40" t="s">
        <v>655</v>
      </c>
      <c r="C25" s="51" t="str">
        <f>IFERROR(VLOOKUP(B25,選手!$G:$I,2,FALSE),"")</f>
        <v>神戸大学</v>
      </c>
      <c r="D25" s="51">
        <f>IFERROR(VLOOKUP(B25,選手!$G:$I,3,FALSE),"")</f>
        <v>2</v>
      </c>
      <c r="E25" s="51">
        <f>IFERROR(VLOOKUP(B25,春関!$R:$T,3,FALSE),0)</f>
        <v>438</v>
      </c>
      <c r="F25" s="51">
        <f>IFERROR(VLOOKUP(B25,西日本!$R:$T,3,FALSE),0)</f>
        <v>449</v>
      </c>
      <c r="G25" s="51">
        <f>IFERROR(VLOOKUP(B25,秋関!$R:$T,3,FALSE),0)</f>
        <v>0</v>
      </c>
      <c r="H25" s="83">
        <f>IFERROR(VLOOKUP(B25,インカレ!$R:$T,3,FALSE),0)</f>
        <v>0</v>
      </c>
      <c r="I25" s="51">
        <f>IFERROR(VLOOKUP(B25,新人戦!$R:$T,3,FALSE),0)</f>
        <v>0</v>
      </c>
      <c r="J25" s="83">
        <f t="shared" si="1"/>
        <v>887</v>
      </c>
    </row>
    <row r="26" spans="1:10" x14ac:dyDescent="0.55000000000000004">
      <c r="A26" s="81">
        <f t="shared" si="0"/>
        <v>25</v>
      </c>
      <c r="B26" s="40" t="s">
        <v>652</v>
      </c>
      <c r="C26" s="51" t="str">
        <f>IFERROR(VLOOKUP(B26,選手!$G:$I,2,FALSE),"")</f>
        <v>神戸大学</v>
      </c>
      <c r="D26" s="51">
        <f>IFERROR(VLOOKUP(B26,選手!$G:$I,3,FALSE),"")</f>
        <v>2</v>
      </c>
      <c r="E26" s="51">
        <f>IFERROR(VLOOKUP(B26,春関!$R:$T,3,FALSE),0)</f>
        <v>0</v>
      </c>
      <c r="F26" s="51">
        <f>IFERROR(VLOOKUP(B26,西日本!$R:$T,3,FALSE),0)</f>
        <v>426</v>
      </c>
      <c r="G26" s="51">
        <f>IFERROR(VLOOKUP(B26,秋関!$R:$T,3,FALSE),0)</f>
        <v>441</v>
      </c>
      <c r="H26" s="83">
        <f>IFERROR(VLOOKUP(B26,インカレ!$R:$T,3,FALSE),0)</f>
        <v>0</v>
      </c>
      <c r="I26" s="51">
        <f>IFERROR(VLOOKUP(B26,新人戦!$R:$T,3,FALSE),0)</f>
        <v>0</v>
      </c>
      <c r="J26" s="83">
        <f t="shared" si="1"/>
        <v>867</v>
      </c>
    </row>
    <row r="27" spans="1:10" x14ac:dyDescent="0.55000000000000004">
      <c r="A27" s="81">
        <f t="shared" si="0"/>
        <v>26</v>
      </c>
      <c r="B27" s="40" t="s">
        <v>452</v>
      </c>
      <c r="C27" s="51" t="str">
        <f>IFERROR(VLOOKUP(B27,選手!$G:$I,2,FALSE),"")</f>
        <v>近畿大学</v>
      </c>
      <c r="D27" s="51">
        <f>IFERROR(VLOOKUP(B27,選手!$G:$I,3,FALSE),"")</f>
        <v>2</v>
      </c>
      <c r="E27" s="51">
        <f>IFERROR(VLOOKUP(B27,春関!$R:$T,3,FALSE),0)</f>
        <v>418</v>
      </c>
      <c r="F27" s="51">
        <f>IFERROR(VLOOKUP(B27,西日本!$R:$T,3,FALSE),0)</f>
        <v>434</v>
      </c>
      <c r="G27" s="51">
        <f>IFERROR(VLOOKUP(B27,秋関!$R:$T,3,FALSE),0)</f>
        <v>410</v>
      </c>
      <c r="H27" s="83">
        <f>IFERROR(VLOOKUP(B27,インカレ!$R:$T,3,FALSE),0)</f>
        <v>0</v>
      </c>
      <c r="I27" s="51">
        <f>IFERROR(VLOOKUP(B27,新人戦!$R:$T,3,FALSE),0)</f>
        <v>0</v>
      </c>
      <c r="J27" s="83">
        <f t="shared" si="1"/>
        <v>852</v>
      </c>
    </row>
    <row r="28" spans="1:10" x14ac:dyDescent="0.55000000000000004">
      <c r="A28" s="81">
        <f t="shared" si="0"/>
        <v>27</v>
      </c>
      <c r="B28" s="40" t="s">
        <v>389</v>
      </c>
      <c r="C28" s="51" t="str">
        <f>IFERROR(VLOOKUP(B28,選手!$G:$I,2,FALSE),"")</f>
        <v>大阪大学</v>
      </c>
      <c r="D28" s="51">
        <f>IFERROR(VLOOKUP(B28,選手!$G:$I,3,FALSE),"")</f>
        <v>1</v>
      </c>
      <c r="E28" s="51">
        <f>IFERROR(VLOOKUP(B28,春関!$R:$T,3,FALSE),0)</f>
        <v>0</v>
      </c>
      <c r="F28" s="51">
        <f>IFERROR(VLOOKUP(B28,西日本!$R:$T,3,FALSE),0)</f>
        <v>439</v>
      </c>
      <c r="G28" s="51">
        <f>IFERROR(VLOOKUP(B28,秋関!$R:$T,3,FALSE),0)</f>
        <v>398</v>
      </c>
      <c r="H28" s="83">
        <f>IFERROR(VLOOKUP(B28,インカレ!$R:$T,3,FALSE),0)</f>
        <v>0</v>
      </c>
      <c r="I28" s="51">
        <f>IFERROR(VLOOKUP(B28,新人戦!$R:$T,3,FALSE),0)</f>
        <v>0</v>
      </c>
      <c r="J28" s="83">
        <f t="shared" si="1"/>
        <v>837</v>
      </c>
    </row>
    <row r="29" spans="1:10" x14ac:dyDescent="0.55000000000000004">
      <c r="A29" s="81">
        <f t="shared" si="0"/>
        <v>28</v>
      </c>
      <c r="B29" s="40" t="s">
        <v>202</v>
      </c>
      <c r="C29" s="51" t="str">
        <f>IFERROR(VLOOKUP(B29,選手!$G:$I,2,FALSE),"")</f>
        <v>関西学院大学</v>
      </c>
      <c r="D29" s="51">
        <f>IFERROR(VLOOKUP(B29,選手!$G:$I,3,FALSE),"")</f>
        <v>3</v>
      </c>
      <c r="E29" s="51">
        <f>IFERROR(VLOOKUP(B29,春関!$R:$T,3,FALSE),0)</f>
        <v>381</v>
      </c>
      <c r="F29" s="51">
        <f>IFERROR(VLOOKUP(B29,西日本!$R:$T,3,FALSE),0)</f>
        <v>349</v>
      </c>
      <c r="G29" s="51">
        <f>IFERROR(VLOOKUP(B29,秋関!$R:$T,3,FALSE),0)</f>
        <v>417</v>
      </c>
      <c r="H29" s="83">
        <f>IFERROR(VLOOKUP(B29,インカレ!$R:$T,3,FALSE),0)</f>
        <v>0</v>
      </c>
      <c r="I29" s="51">
        <f>IFERROR(VLOOKUP(B29,新人戦!$R:$T,3,FALSE),0)</f>
        <v>0</v>
      </c>
      <c r="J29" s="83">
        <f t="shared" si="1"/>
        <v>798</v>
      </c>
    </row>
    <row r="30" spans="1:10" x14ac:dyDescent="0.55000000000000004">
      <c r="A30" s="81">
        <f t="shared" si="0"/>
        <v>29</v>
      </c>
      <c r="B30" s="40" t="s">
        <v>448</v>
      </c>
      <c r="C30" s="51" t="str">
        <f>IFERROR(VLOOKUP(B30,選手!$G:$I,2,FALSE),"")</f>
        <v>関西学院大学</v>
      </c>
      <c r="D30" s="51">
        <f>IFERROR(VLOOKUP(B30,選手!$G:$I,3,FALSE),"")</f>
        <v>3</v>
      </c>
      <c r="E30" s="51">
        <f>IFERROR(VLOOKUP(B30,春関!$R:$T,3,FALSE),0)</f>
        <v>360</v>
      </c>
      <c r="F30" s="51">
        <f>IFERROR(VLOOKUP(B30,西日本!$R:$T,3,FALSE),0)</f>
        <v>400</v>
      </c>
      <c r="G30" s="51">
        <f>IFERROR(VLOOKUP(B30,秋関!$R:$T,3,FALSE),0)</f>
        <v>0</v>
      </c>
      <c r="H30" s="83">
        <f>IFERROR(VLOOKUP(B30,インカレ!$R:$T,3,FALSE),0)</f>
        <v>0</v>
      </c>
      <c r="I30" s="51">
        <f>IFERROR(VLOOKUP(B30,新人戦!$R:$T,3,FALSE),0)</f>
        <v>0</v>
      </c>
      <c r="J30" s="83">
        <f t="shared" si="1"/>
        <v>760</v>
      </c>
    </row>
    <row r="31" spans="1:10" x14ac:dyDescent="0.55000000000000004">
      <c r="A31" s="81">
        <f t="shared" si="0"/>
        <v>30</v>
      </c>
      <c r="B31" s="40" t="s">
        <v>451</v>
      </c>
      <c r="C31" s="51" t="str">
        <f>IFERROR(VLOOKUP(B31,選手!$G:$I,2,FALSE),"")</f>
        <v>近畿大学</v>
      </c>
      <c r="D31" s="51">
        <f>IFERROR(VLOOKUP(B31,選手!$G:$I,3,FALSE),"")</f>
        <v>2</v>
      </c>
      <c r="E31" s="51">
        <f>IFERROR(VLOOKUP(B31,春関!$R:$T,3,FALSE),0)</f>
        <v>344</v>
      </c>
      <c r="F31" s="51">
        <f>IFERROR(VLOOKUP(B31,西日本!$R:$T,3,FALSE),0)</f>
        <v>399</v>
      </c>
      <c r="G31" s="51">
        <f>IFERROR(VLOOKUP(B31,秋関!$R:$T,3,FALSE),0)</f>
        <v>0</v>
      </c>
      <c r="H31" s="83">
        <f>IFERROR(VLOOKUP(B31,インカレ!$R:$T,3,FALSE),0)</f>
        <v>0</v>
      </c>
      <c r="I31" s="51">
        <f>IFERROR(VLOOKUP(B31,新人戦!$R:$T,3,FALSE),0)</f>
        <v>0</v>
      </c>
      <c r="J31" s="83">
        <f t="shared" si="1"/>
        <v>743</v>
      </c>
    </row>
    <row r="32" spans="1:10" x14ac:dyDescent="0.55000000000000004">
      <c r="A32" s="81">
        <f t="shared" si="0"/>
        <v>31</v>
      </c>
      <c r="B32" s="40" t="s">
        <v>268</v>
      </c>
      <c r="C32" s="51" t="str">
        <f>IFERROR(VLOOKUP(B32,選手!$G:$I,2,FALSE),"")</f>
        <v>京都産業大学</v>
      </c>
      <c r="D32" s="51">
        <f>IFERROR(VLOOKUP(B32,選手!$G:$I,3,FALSE),"")</f>
        <v>2</v>
      </c>
      <c r="E32" s="51">
        <f>IFERROR(VLOOKUP(B32,春関!$R:$T,3,FALSE),0)</f>
        <v>369</v>
      </c>
      <c r="F32" s="51">
        <f>IFERROR(VLOOKUP(B32,西日本!$R:$T,3,FALSE),0)</f>
        <v>0</v>
      </c>
      <c r="G32" s="51">
        <f>IFERROR(VLOOKUP(B32,秋関!$R:$T,3,FALSE),0)</f>
        <v>295</v>
      </c>
      <c r="H32" s="83">
        <f>IFERROR(VLOOKUP(B32,インカレ!$R:$T,3,FALSE),0)</f>
        <v>0</v>
      </c>
      <c r="I32" s="51">
        <f>IFERROR(VLOOKUP(B32,新人戦!$R:$T,3,FALSE),0)</f>
        <v>0</v>
      </c>
      <c r="J32" s="83">
        <f t="shared" si="1"/>
        <v>664</v>
      </c>
    </row>
    <row r="33" spans="1:10" x14ac:dyDescent="0.55000000000000004">
      <c r="A33" s="81">
        <f t="shared" si="0"/>
        <v>32</v>
      </c>
      <c r="B33" s="40" t="s">
        <v>197</v>
      </c>
      <c r="C33" s="51" t="str">
        <f>IFERROR(VLOOKUP(B33,選手!$G:$I,2,FALSE),"")</f>
        <v>関西学院大学</v>
      </c>
      <c r="D33" s="51">
        <f>IFERROR(VLOOKUP(B33,選手!$G:$I,3,FALSE),"")</f>
        <v>4</v>
      </c>
      <c r="E33" s="51">
        <f>IFERROR(VLOOKUP(B33,春関!$R:$T,3,FALSE),0)</f>
        <v>0</v>
      </c>
      <c r="F33" s="51">
        <f>IFERROR(VLOOKUP(B33,西日本!$R:$T,3,FALSE),0)</f>
        <v>514</v>
      </c>
      <c r="G33" s="51">
        <f>IFERROR(VLOOKUP(B33,秋関!$R:$T,3,FALSE),0)</f>
        <v>0</v>
      </c>
      <c r="H33" s="83">
        <f>IFERROR(VLOOKUP(B33,インカレ!$R:$T,3,FALSE),0)</f>
        <v>0</v>
      </c>
      <c r="I33" s="51">
        <f>IFERROR(VLOOKUP(B33,新人戦!$R:$T,3,FALSE),0)</f>
        <v>0</v>
      </c>
      <c r="J33" s="83">
        <f t="shared" si="1"/>
        <v>514</v>
      </c>
    </row>
    <row r="34" spans="1:10" x14ac:dyDescent="0.55000000000000004">
      <c r="A34" s="81">
        <f t="shared" ref="A34:A70" si="2">RANK($J34,$J:$J)</f>
        <v>33</v>
      </c>
      <c r="B34" s="40" t="s">
        <v>284</v>
      </c>
      <c r="C34" s="51" t="str">
        <f>IFERROR(VLOOKUP(B34,選手!$G:$I,2,FALSE),"")</f>
        <v>京都産業大学</v>
      </c>
      <c r="D34" s="51">
        <f>IFERROR(VLOOKUP(B34,選手!$G:$I,3,FALSE),"")</f>
        <v>1</v>
      </c>
      <c r="E34" s="51">
        <f>IFERROR(VLOOKUP(B34,春関!$R:$T,3,FALSE),0)</f>
        <v>0</v>
      </c>
      <c r="F34" s="51">
        <f>IFERROR(VLOOKUP(B34,西日本!$R:$T,3,FALSE),0)</f>
        <v>0</v>
      </c>
      <c r="G34" s="51">
        <f>IFERROR(VLOOKUP(B34,秋関!$R:$T,3,FALSE),0)</f>
        <v>511</v>
      </c>
      <c r="H34" s="83">
        <f>IFERROR(VLOOKUP(B34,インカレ!$R:$T,3,FALSE),0)</f>
        <v>0</v>
      </c>
      <c r="I34" s="51">
        <f>IFERROR(VLOOKUP(B34,新人戦!$R:$T,3,FALSE),0)</f>
        <v>0</v>
      </c>
      <c r="J34" s="83">
        <f t="shared" ref="J34:J65" si="3">LARGE(E34:I34,1)+LARGE(E34:I34,2)</f>
        <v>511</v>
      </c>
    </row>
    <row r="35" spans="1:10" x14ac:dyDescent="0.55000000000000004">
      <c r="A35" s="81">
        <f t="shared" si="2"/>
        <v>34</v>
      </c>
      <c r="B35" s="55" t="s">
        <v>198</v>
      </c>
      <c r="C35" s="86" t="str">
        <f>IFERROR(VLOOKUP(B35,選手!$G:$I,2,FALSE),"")</f>
        <v>関西学院大学</v>
      </c>
      <c r="D35" s="86">
        <f>IFERROR(VLOOKUP(B35,選手!$G:$I,3,FALSE),"")</f>
        <v>4</v>
      </c>
      <c r="E35" s="86">
        <f>IFERROR(VLOOKUP(B35,春関!$R:$T,3,FALSE),0)</f>
        <v>0</v>
      </c>
      <c r="F35" s="86">
        <f>IFERROR(VLOOKUP(B35,西日本!$R:$T,3,FALSE),0)</f>
        <v>508</v>
      </c>
      <c r="G35" s="86">
        <f>IFERROR(VLOOKUP(B35,秋関!$R:$T,3,FALSE),0)</f>
        <v>0</v>
      </c>
      <c r="H35" s="83">
        <f>IFERROR(VLOOKUP(B35,インカレ!$R:$T,3,FALSE),0)</f>
        <v>0</v>
      </c>
      <c r="I35" s="86">
        <f>IFERROR(VLOOKUP(B35,新人戦!$R:$T,3,FALSE),0)</f>
        <v>0</v>
      </c>
      <c r="J35" s="83">
        <f t="shared" si="3"/>
        <v>508</v>
      </c>
    </row>
    <row r="36" spans="1:10" x14ac:dyDescent="0.55000000000000004">
      <c r="A36" s="81">
        <f t="shared" si="2"/>
        <v>35</v>
      </c>
      <c r="B36" s="55" t="s">
        <v>411</v>
      </c>
      <c r="C36" s="86" t="str">
        <f>IFERROR(VLOOKUP(B36,選手!$G:$I,2,FALSE),"")</f>
        <v>同志社大学</v>
      </c>
      <c r="D36" s="86">
        <f>IFERROR(VLOOKUP(B36,選手!$G:$I,3,FALSE),"")</f>
        <v>1</v>
      </c>
      <c r="E36" s="86">
        <f>IFERROR(VLOOKUP(B36,春関!$R:$T,3,FALSE),0)</f>
        <v>0</v>
      </c>
      <c r="F36" s="86">
        <f>IFERROR(VLOOKUP(B36,西日本!$R:$T,3,FALSE),0)</f>
        <v>0</v>
      </c>
      <c r="G36" s="86">
        <f>IFERROR(VLOOKUP(B36,秋関!$R:$T,3,FALSE),0)</f>
        <v>483</v>
      </c>
      <c r="H36" s="83">
        <f>IFERROR(VLOOKUP(B36,インカレ!$R:$T,3,FALSE),0)</f>
        <v>0</v>
      </c>
      <c r="I36" s="86">
        <f>IFERROR(VLOOKUP(B36,新人戦!$R:$T,3,FALSE),0)</f>
        <v>0</v>
      </c>
      <c r="J36" s="83">
        <f t="shared" si="3"/>
        <v>483</v>
      </c>
    </row>
    <row r="37" spans="1:10" x14ac:dyDescent="0.55000000000000004">
      <c r="A37" s="81">
        <f t="shared" si="2"/>
        <v>36</v>
      </c>
      <c r="B37" s="55" t="s">
        <v>315</v>
      </c>
      <c r="C37" s="86" t="str">
        <f>IFERROR(VLOOKUP(B37,選手!$G:$I,2,FALSE),"")</f>
        <v>京都大学</v>
      </c>
      <c r="D37" s="86">
        <f>IFERROR(VLOOKUP(B37,選手!$G:$I,3,FALSE),"")</f>
        <v>1</v>
      </c>
      <c r="E37" s="86">
        <f>IFERROR(VLOOKUP(B37,春関!$R:$T,3,FALSE),0)</f>
        <v>0</v>
      </c>
      <c r="F37" s="86">
        <f>IFERROR(VLOOKUP(B37,西日本!$R:$T,3,FALSE),0)</f>
        <v>0</v>
      </c>
      <c r="G37" s="86">
        <f>IFERROR(VLOOKUP(B37,秋関!$R:$T,3,FALSE),0)</f>
        <v>479</v>
      </c>
      <c r="H37" s="83">
        <f>IFERROR(VLOOKUP(B37,インカレ!$R:$T,3,FALSE),0)</f>
        <v>0</v>
      </c>
      <c r="I37" s="86">
        <f>IFERROR(VLOOKUP(B37,新人戦!$R:$T,3,FALSE),0)</f>
        <v>0</v>
      </c>
      <c r="J37" s="83">
        <f t="shared" si="3"/>
        <v>479</v>
      </c>
    </row>
    <row r="38" spans="1:10" x14ac:dyDescent="0.55000000000000004">
      <c r="A38" s="81">
        <f t="shared" si="2"/>
        <v>36</v>
      </c>
      <c r="B38" s="55" t="s">
        <v>354</v>
      </c>
      <c r="C38" s="86" t="str">
        <f>IFERROR(VLOOKUP(B38,選手!$G:$I,2,FALSE),"")</f>
        <v>甲南大学</v>
      </c>
      <c r="D38" s="86">
        <f>IFERROR(VLOOKUP(B38,選手!$G:$I,3,FALSE),"")</f>
        <v>1</v>
      </c>
      <c r="E38" s="86">
        <f>IFERROR(VLOOKUP(B38,春関!$R:$T,3,FALSE),0)</f>
        <v>0</v>
      </c>
      <c r="F38" s="86">
        <f>IFERROR(VLOOKUP(B38,西日本!$R:$T,3,FALSE),0)</f>
        <v>0</v>
      </c>
      <c r="G38" s="86">
        <f>IFERROR(VLOOKUP(B38,秋関!$R:$T,3,FALSE),0)</f>
        <v>479</v>
      </c>
      <c r="H38" s="83">
        <f>IFERROR(VLOOKUP(B38,インカレ!$R:$T,3,FALSE),0)</f>
        <v>0</v>
      </c>
      <c r="I38" s="86">
        <f>IFERROR(VLOOKUP(B38,新人戦!$R:$T,3,FALSE),0)</f>
        <v>0</v>
      </c>
      <c r="J38" s="83">
        <f t="shared" si="3"/>
        <v>479</v>
      </c>
    </row>
    <row r="39" spans="1:10" x14ac:dyDescent="0.55000000000000004">
      <c r="A39" s="81">
        <f t="shared" si="2"/>
        <v>36</v>
      </c>
      <c r="B39" s="55" t="s">
        <v>649</v>
      </c>
      <c r="C39" s="86" t="str">
        <f>IFERROR(VLOOKUP(B39,選手!$G:$I,2,FALSE),"")</f>
        <v>神戸大学</v>
      </c>
      <c r="D39" s="86">
        <f>IFERROR(VLOOKUP(B39,選手!$G:$I,3,FALSE),"")</f>
        <v>4</v>
      </c>
      <c r="E39" s="86">
        <f>IFERROR(VLOOKUP(B39,春関!$R:$T,3,FALSE),0)</f>
        <v>0</v>
      </c>
      <c r="F39" s="86">
        <f>IFERROR(VLOOKUP(B39,西日本!$R:$T,3,FALSE),0)</f>
        <v>0</v>
      </c>
      <c r="G39" s="86">
        <f>IFERROR(VLOOKUP(B39,秋関!$R:$T,3,FALSE),0)</f>
        <v>479</v>
      </c>
      <c r="H39" s="83">
        <f>IFERROR(VLOOKUP(B39,インカレ!$R:$T,3,FALSE),0)</f>
        <v>0</v>
      </c>
      <c r="I39" s="86">
        <f>IFERROR(VLOOKUP(B39,新人戦!$R:$T,3,FALSE),0)</f>
        <v>0</v>
      </c>
      <c r="J39" s="83">
        <f t="shared" si="3"/>
        <v>479</v>
      </c>
    </row>
    <row r="40" spans="1:10" x14ac:dyDescent="0.55000000000000004">
      <c r="A40" s="81">
        <f t="shared" si="2"/>
        <v>39</v>
      </c>
      <c r="B40" s="55" t="s">
        <v>351</v>
      </c>
      <c r="C40" s="86" t="str">
        <f>IFERROR(VLOOKUP(B40,選手!$G:$I,2,FALSE),"")</f>
        <v>甲南大学</v>
      </c>
      <c r="D40" s="86">
        <f>IFERROR(VLOOKUP(B40,選手!$G:$I,3,FALSE),"")</f>
        <v>1</v>
      </c>
      <c r="E40" s="86">
        <f>IFERROR(VLOOKUP(B40,春関!$R:$T,3,FALSE),0)</f>
        <v>0</v>
      </c>
      <c r="F40" s="86">
        <f>IFERROR(VLOOKUP(B40,西日本!$R:$T,3,FALSE),0)</f>
        <v>0</v>
      </c>
      <c r="G40" s="86">
        <f>IFERROR(VLOOKUP(B40,秋関!$R:$T,3,FALSE),0)</f>
        <v>478</v>
      </c>
      <c r="H40" s="83">
        <f>IFERROR(VLOOKUP(B40,インカレ!$R:$T,3,FALSE),0)</f>
        <v>0</v>
      </c>
      <c r="I40" s="86">
        <f>IFERROR(VLOOKUP(B40,新人戦!$R:$T,3,FALSE),0)</f>
        <v>0</v>
      </c>
      <c r="J40" s="83">
        <f t="shared" si="3"/>
        <v>478</v>
      </c>
    </row>
    <row r="41" spans="1:10" x14ac:dyDescent="0.55000000000000004">
      <c r="A41" s="81">
        <f t="shared" si="2"/>
        <v>40</v>
      </c>
      <c r="B41" s="55" t="s">
        <v>406</v>
      </c>
      <c r="C41" s="86" t="str">
        <f>IFERROR(VLOOKUP(B41,選手!$G:$I,2,FALSE),"")</f>
        <v>同志社大学</v>
      </c>
      <c r="D41" s="86">
        <f>IFERROR(VLOOKUP(B41,選手!$G:$I,3,FALSE),"")</f>
        <v>2</v>
      </c>
      <c r="E41" s="86">
        <f>IFERROR(VLOOKUP(B41,春関!$R:$T,3,FALSE),0)</f>
        <v>470</v>
      </c>
      <c r="F41" s="86">
        <f>IFERROR(VLOOKUP(B41,西日本!$R:$T,3,FALSE),0)</f>
        <v>0</v>
      </c>
      <c r="G41" s="86">
        <f>IFERROR(VLOOKUP(B41,秋関!$R:$T,3,FALSE),0)</f>
        <v>0</v>
      </c>
      <c r="H41" s="83">
        <f>IFERROR(VLOOKUP(B41,インカレ!$R:$T,3,FALSE),0)</f>
        <v>0</v>
      </c>
      <c r="I41" s="86">
        <f>IFERROR(VLOOKUP(B41,新人戦!$R:$T,3,FALSE),0)</f>
        <v>0</v>
      </c>
      <c r="J41" s="83">
        <f t="shared" si="3"/>
        <v>470</v>
      </c>
    </row>
    <row r="42" spans="1:10" x14ac:dyDescent="0.55000000000000004">
      <c r="A42" s="81">
        <f t="shared" si="2"/>
        <v>41</v>
      </c>
      <c r="B42" s="55" t="s">
        <v>279</v>
      </c>
      <c r="C42" s="86" t="str">
        <f>IFERROR(VLOOKUP(B42,選手!$G:$I,2,FALSE),"")</f>
        <v>京都産業大学</v>
      </c>
      <c r="D42" s="86">
        <f>IFERROR(VLOOKUP(B42,選手!$G:$I,3,FALSE),"")</f>
        <v>1</v>
      </c>
      <c r="E42" s="86">
        <f>IFERROR(VLOOKUP(B42,春関!$R:$T,3,FALSE),0)</f>
        <v>0</v>
      </c>
      <c r="F42" s="86">
        <f>IFERROR(VLOOKUP(B42,西日本!$R:$T,3,FALSE),0)</f>
        <v>0</v>
      </c>
      <c r="G42" s="86">
        <f>IFERROR(VLOOKUP(B42,秋関!$R:$T,3,FALSE),0)</f>
        <v>460</v>
      </c>
      <c r="H42" s="83">
        <f>IFERROR(VLOOKUP(B42,インカレ!$R:$T,3,FALSE),0)</f>
        <v>0</v>
      </c>
      <c r="I42" s="86">
        <f>IFERROR(VLOOKUP(B42,新人戦!$R:$T,3,FALSE),0)</f>
        <v>0</v>
      </c>
      <c r="J42" s="83">
        <f t="shared" si="3"/>
        <v>460</v>
      </c>
    </row>
    <row r="43" spans="1:10" x14ac:dyDescent="0.55000000000000004">
      <c r="A43" s="81">
        <f t="shared" si="2"/>
        <v>42</v>
      </c>
      <c r="B43" s="55" t="s">
        <v>314</v>
      </c>
      <c r="C43" s="86" t="str">
        <f>IFERROR(VLOOKUP(B43,選手!$G:$I,2,FALSE),"")</f>
        <v>京都大学</v>
      </c>
      <c r="D43" s="86">
        <f>IFERROR(VLOOKUP(B43,選手!$G:$I,3,FALSE),"")</f>
        <v>1</v>
      </c>
      <c r="E43" s="86">
        <f>IFERROR(VLOOKUP(B43,春関!$R:$T,3,FALSE),0)</f>
        <v>0</v>
      </c>
      <c r="F43" s="86">
        <f>IFERROR(VLOOKUP(B43,西日本!$R:$T,3,FALSE),0)</f>
        <v>0</v>
      </c>
      <c r="G43" s="86">
        <f>IFERROR(VLOOKUP(B43,秋関!$R:$T,3,FALSE),0)</f>
        <v>459</v>
      </c>
      <c r="H43" s="83">
        <f>IFERROR(VLOOKUP(B43,インカレ!$R:$T,3,FALSE),0)</f>
        <v>0</v>
      </c>
      <c r="I43" s="86">
        <f>IFERROR(VLOOKUP(B43,新人戦!$R:$T,3,FALSE),0)</f>
        <v>0</v>
      </c>
      <c r="J43" s="83">
        <f t="shared" si="3"/>
        <v>459</v>
      </c>
    </row>
    <row r="44" spans="1:10" x14ac:dyDescent="0.55000000000000004">
      <c r="A44" s="81">
        <f t="shared" si="2"/>
        <v>42</v>
      </c>
      <c r="B44" s="55" t="s">
        <v>353</v>
      </c>
      <c r="C44" s="86" t="str">
        <f>IFERROR(VLOOKUP(B44,選手!$G:$I,2,FALSE),"")</f>
        <v>甲南大学</v>
      </c>
      <c r="D44" s="86">
        <f>IFERROR(VLOOKUP(B44,選手!$G:$I,3,FALSE),"")</f>
        <v>1</v>
      </c>
      <c r="E44" s="86">
        <f>IFERROR(VLOOKUP(B44,春関!$R:$T,3,FALSE),0)</f>
        <v>0</v>
      </c>
      <c r="F44" s="86">
        <f>IFERROR(VLOOKUP(B44,西日本!$R:$T,3,FALSE),0)</f>
        <v>0</v>
      </c>
      <c r="G44" s="86">
        <f>IFERROR(VLOOKUP(B44,秋関!$R:$T,3,FALSE),0)</f>
        <v>459</v>
      </c>
      <c r="H44" s="83">
        <f>IFERROR(VLOOKUP(B44,インカレ!$R:$T,3,FALSE),0)</f>
        <v>0</v>
      </c>
      <c r="I44" s="86">
        <f>IFERROR(VLOOKUP(B44,新人戦!$R:$T,3,FALSE),0)</f>
        <v>0</v>
      </c>
      <c r="J44" s="83">
        <f t="shared" si="3"/>
        <v>459</v>
      </c>
    </row>
    <row r="45" spans="1:10" x14ac:dyDescent="0.55000000000000004">
      <c r="A45" s="81">
        <f t="shared" si="2"/>
        <v>44</v>
      </c>
      <c r="B45" s="55" t="s">
        <v>356</v>
      </c>
      <c r="C45" s="86" t="str">
        <f>IFERROR(VLOOKUP(B45,選手!$G:$I,2,FALSE),"")</f>
        <v>甲南大学</v>
      </c>
      <c r="D45" s="86">
        <f>IFERROR(VLOOKUP(B45,選手!$G:$I,3,FALSE),"")</f>
        <v>1</v>
      </c>
      <c r="E45" s="86">
        <f>IFERROR(VLOOKUP(B45,春関!$R:$T,3,FALSE),0)</f>
        <v>0</v>
      </c>
      <c r="F45" s="86">
        <f>IFERROR(VLOOKUP(B45,西日本!$R:$T,3,FALSE),0)</f>
        <v>0</v>
      </c>
      <c r="G45" s="86">
        <f>IFERROR(VLOOKUP(B45,秋関!$R:$T,3,FALSE),0)</f>
        <v>457</v>
      </c>
      <c r="H45" s="83">
        <f>IFERROR(VLOOKUP(B45,インカレ!$R:$T,3,FALSE),0)</f>
        <v>0</v>
      </c>
      <c r="I45" s="86">
        <f>IFERROR(VLOOKUP(B45,新人戦!$R:$T,3,FALSE),0)</f>
        <v>0</v>
      </c>
      <c r="J45" s="83">
        <f t="shared" si="3"/>
        <v>457</v>
      </c>
    </row>
    <row r="46" spans="1:10" x14ac:dyDescent="0.55000000000000004">
      <c r="A46" s="81">
        <f t="shared" si="2"/>
        <v>45</v>
      </c>
      <c r="B46" s="55" t="s">
        <v>317</v>
      </c>
      <c r="C46" s="86" t="str">
        <f>IFERROR(VLOOKUP(B46,選手!$G:$I,2,FALSE),"")</f>
        <v>京都大学</v>
      </c>
      <c r="D46" s="86">
        <f>IFERROR(VLOOKUP(B46,選手!$G:$I,3,FALSE),"")</f>
        <v>1</v>
      </c>
      <c r="E46" s="86">
        <f>IFERROR(VLOOKUP(B46,春関!$R:$T,3,FALSE),0)</f>
        <v>0</v>
      </c>
      <c r="F46" s="86">
        <f>IFERROR(VLOOKUP(B46,西日本!$R:$T,3,FALSE),0)</f>
        <v>0</v>
      </c>
      <c r="G46" s="86">
        <f>IFERROR(VLOOKUP(B46,秋関!$R:$T,3,FALSE),0)</f>
        <v>453</v>
      </c>
      <c r="H46" s="83">
        <f>IFERROR(VLOOKUP(B46,インカレ!$R:$T,3,FALSE),0)</f>
        <v>0</v>
      </c>
      <c r="I46" s="86">
        <f>IFERROR(VLOOKUP(B46,新人戦!$R:$T,3,FALSE),0)</f>
        <v>0</v>
      </c>
      <c r="J46" s="83">
        <f t="shared" si="3"/>
        <v>453</v>
      </c>
    </row>
    <row r="47" spans="1:10" x14ac:dyDescent="0.55000000000000004">
      <c r="A47" s="81">
        <f t="shared" si="2"/>
        <v>46</v>
      </c>
      <c r="B47" s="55" t="s">
        <v>280</v>
      </c>
      <c r="C47" s="86" t="str">
        <f>IFERROR(VLOOKUP(B47,選手!$G:$I,2,FALSE),"")</f>
        <v>京都産業大学</v>
      </c>
      <c r="D47" s="86">
        <f>IFERROR(VLOOKUP(B47,選手!$G:$I,3,FALSE),"")</f>
        <v>1</v>
      </c>
      <c r="E47" s="86">
        <f>IFERROR(VLOOKUP(B47,春関!$R:$T,3,FALSE),0)</f>
        <v>0</v>
      </c>
      <c r="F47" s="86">
        <f>IFERROR(VLOOKUP(B47,西日本!$R:$T,3,FALSE),0)</f>
        <v>0</v>
      </c>
      <c r="G47" s="86">
        <f>IFERROR(VLOOKUP(B47,秋関!$R:$T,3,FALSE),0)</f>
        <v>450</v>
      </c>
      <c r="H47" s="83">
        <f>IFERROR(VLOOKUP(B47,インカレ!$R:$T,3,FALSE),0)</f>
        <v>0</v>
      </c>
      <c r="I47" s="86">
        <f>IFERROR(VLOOKUP(B47,新人戦!$R:$T,3,FALSE),0)</f>
        <v>0</v>
      </c>
      <c r="J47" s="83">
        <f t="shared" si="3"/>
        <v>450</v>
      </c>
    </row>
    <row r="48" spans="1:10" x14ac:dyDescent="0.55000000000000004">
      <c r="A48" s="81">
        <f t="shared" si="2"/>
        <v>47</v>
      </c>
      <c r="B48" s="55" t="s">
        <v>366</v>
      </c>
      <c r="C48" s="86" t="str">
        <f>IFERROR(VLOOKUP(B48,選手!$G:$I,2,FALSE),"")</f>
        <v>大阪産業大学</v>
      </c>
      <c r="D48" s="86">
        <f>IFERROR(VLOOKUP(B48,選手!$G:$I,3,FALSE),"")</f>
        <v>4</v>
      </c>
      <c r="E48" s="86">
        <f>IFERROR(VLOOKUP(B48,春関!$R:$T,3,FALSE),0)</f>
        <v>0</v>
      </c>
      <c r="F48" s="86">
        <f>IFERROR(VLOOKUP(B48,西日本!$R:$T,3,FALSE),0)</f>
        <v>0</v>
      </c>
      <c r="G48" s="86">
        <f>IFERROR(VLOOKUP(B48,秋関!$R:$T,3,FALSE),0)</f>
        <v>442</v>
      </c>
      <c r="H48" s="83">
        <f>IFERROR(VLOOKUP(B48,インカレ!$R:$T,3,FALSE),0)</f>
        <v>0</v>
      </c>
      <c r="I48" s="86">
        <f>IFERROR(VLOOKUP(B48,新人戦!$R:$T,3,FALSE),0)</f>
        <v>0</v>
      </c>
      <c r="J48" s="83">
        <f t="shared" si="3"/>
        <v>442</v>
      </c>
    </row>
    <row r="49" spans="1:10" x14ac:dyDescent="0.55000000000000004">
      <c r="A49" s="81">
        <f t="shared" si="2"/>
        <v>48</v>
      </c>
      <c r="B49" s="55" t="s">
        <v>338</v>
      </c>
      <c r="C49" s="86" t="str">
        <f>IFERROR(VLOOKUP(B49,選手!$G:$I,2,FALSE),"")</f>
        <v>近畿大学</v>
      </c>
      <c r="D49" s="86">
        <f>IFERROR(VLOOKUP(B49,選手!$G:$I,3,FALSE),"")</f>
        <v>1</v>
      </c>
      <c r="E49" s="86">
        <f>IFERROR(VLOOKUP(B49,春関!$R:$T,3,FALSE),0)</f>
        <v>0</v>
      </c>
      <c r="F49" s="86">
        <f>IFERROR(VLOOKUP(B49,西日本!$R:$T,3,FALSE),0)</f>
        <v>0</v>
      </c>
      <c r="G49" s="86">
        <f>IFERROR(VLOOKUP(B49,秋関!$R:$T,3,FALSE),0)</f>
        <v>435</v>
      </c>
      <c r="H49" s="83">
        <f>IFERROR(VLOOKUP(B49,インカレ!$R:$T,3,FALSE),0)</f>
        <v>0</v>
      </c>
      <c r="I49" s="86">
        <f>IFERROR(VLOOKUP(B49,新人戦!$R:$T,3,FALSE),0)</f>
        <v>0</v>
      </c>
      <c r="J49" s="83">
        <f t="shared" si="3"/>
        <v>435</v>
      </c>
    </row>
    <row r="50" spans="1:10" x14ac:dyDescent="0.55000000000000004">
      <c r="A50" s="81">
        <f t="shared" si="2"/>
        <v>49</v>
      </c>
      <c r="B50" s="55" t="s">
        <v>332</v>
      </c>
      <c r="C50" s="86" t="str">
        <f>IFERROR(VLOOKUP(B50,選手!$G:$I,2,FALSE),"")</f>
        <v>近畿大学</v>
      </c>
      <c r="D50" s="86">
        <f>IFERROR(VLOOKUP(B50,選手!$G:$I,3,FALSE),"")</f>
        <v>2</v>
      </c>
      <c r="E50" s="86">
        <f>IFERROR(VLOOKUP(B50,春関!$R:$T,3,FALSE),0)</f>
        <v>430</v>
      </c>
      <c r="F50" s="86">
        <f>IFERROR(VLOOKUP(B50,西日本!$R:$T,3,FALSE),0)</f>
        <v>0</v>
      </c>
      <c r="G50" s="86">
        <f>IFERROR(VLOOKUP(B50,秋関!$R:$T,3,FALSE),0)</f>
        <v>0</v>
      </c>
      <c r="H50" s="83">
        <f>IFERROR(VLOOKUP(B50,インカレ!$R:$T,3,FALSE),0)</f>
        <v>0</v>
      </c>
      <c r="I50" s="86">
        <f>IFERROR(VLOOKUP(B50,新人戦!$R:$T,3,FALSE),0)</f>
        <v>0</v>
      </c>
      <c r="J50" s="83">
        <f t="shared" si="3"/>
        <v>430</v>
      </c>
    </row>
    <row r="51" spans="1:10" x14ac:dyDescent="0.55000000000000004">
      <c r="A51" s="81">
        <f t="shared" si="2"/>
        <v>50</v>
      </c>
      <c r="B51" s="55" t="s">
        <v>348</v>
      </c>
      <c r="C51" s="86" t="str">
        <f>IFERROR(VLOOKUP(B51,選手!$G:$I,2,FALSE),"")</f>
        <v>甲南大学</v>
      </c>
      <c r="D51" s="86">
        <f>IFERROR(VLOOKUP(B51,選手!$G:$I,3,FALSE),"")</f>
        <v>2</v>
      </c>
      <c r="E51" s="86">
        <f>IFERROR(VLOOKUP(B51,春関!$R:$T,3,FALSE),0)</f>
        <v>0</v>
      </c>
      <c r="F51" s="86">
        <f>IFERROR(VLOOKUP(B51,西日本!$R:$T,3,FALSE),0)</f>
        <v>428</v>
      </c>
      <c r="G51" s="86">
        <f>IFERROR(VLOOKUP(B51,秋関!$R:$T,3,FALSE),0)</f>
        <v>0</v>
      </c>
      <c r="H51" s="83">
        <f>IFERROR(VLOOKUP(B51,インカレ!$R:$T,3,FALSE),0)</f>
        <v>0</v>
      </c>
      <c r="I51" s="86">
        <f>IFERROR(VLOOKUP(B51,新人戦!$R:$T,3,FALSE),0)</f>
        <v>0</v>
      </c>
      <c r="J51" s="83">
        <f t="shared" si="3"/>
        <v>428</v>
      </c>
    </row>
    <row r="52" spans="1:10" x14ac:dyDescent="0.55000000000000004">
      <c r="A52" s="81">
        <f t="shared" si="2"/>
        <v>51</v>
      </c>
      <c r="B52" s="55" t="s">
        <v>407</v>
      </c>
      <c r="C52" s="86" t="str">
        <f>IFERROR(VLOOKUP(B52,選手!$G:$I,2,FALSE),"")</f>
        <v>同志社大学</v>
      </c>
      <c r="D52" s="86">
        <f>IFERROR(VLOOKUP(B52,選手!$G:$I,3,FALSE),"")</f>
        <v>1</v>
      </c>
      <c r="E52" s="86">
        <f>IFERROR(VLOOKUP(B52,春関!$R:$T,3,FALSE),0)</f>
        <v>0</v>
      </c>
      <c r="F52" s="86">
        <f>IFERROR(VLOOKUP(B52,西日本!$R:$T,3,FALSE),0)</f>
        <v>0</v>
      </c>
      <c r="G52" s="86">
        <f>IFERROR(VLOOKUP(B52,秋関!$R:$T,3,FALSE),0)</f>
        <v>424</v>
      </c>
      <c r="H52" s="83">
        <f>IFERROR(VLOOKUP(B52,インカレ!$R:$T,3,FALSE),0)</f>
        <v>0</v>
      </c>
      <c r="I52" s="86">
        <f>IFERROR(VLOOKUP(B52,新人戦!$R:$T,3,FALSE),0)</f>
        <v>0</v>
      </c>
      <c r="J52" s="83">
        <f t="shared" si="3"/>
        <v>424</v>
      </c>
    </row>
    <row r="53" spans="1:10" x14ac:dyDescent="0.55000000000000004">
      <c r="A53" s="81">
        <f t="shared" si="2"/>
        <v>52</v>
      </c>
      <c r="B53" s="55" t="s">
        <v>274</v>
      </c>
      <c r="C53" s="86" t="str">
        <f>IFERROR(VLOOKUP(B53,選手!$G:$I,2,FALSE),"")</f>
        <v>京都産業大学</v>
      </c>
      <c r="D53" s="86">
        <f>IFERROR(VLOOKUP(B53,選手!$G:$I,3,FALSE),"")</f>
        <v>2</v>
      </c>
      <c r="E53" s="86">
        <f>IFERROR(VLOOKUP(B53,春関!$R:$T,3,FALSE),0)</f>
        <v>423</v>
      </c>
      <c r="F53" s="86">
        <f>IFERROR(VLOOKUP(B53,西日本!$R:$T,3,FALSE),0)</f>
        <v>0</v>
      </c>
      <c r="G53" s="86" t="str">
        <f>IFERROR(VLOOKUP(B53,秋関!$R:$T,3,FALSE),0)</f>
        <v/>
      </c>
      <c r="H53" s="83">
        <f>IFERROR(VLOOKUP(B53,インカレ!$R:$T,3,FALSE),0)</f>
        <v>0</v>
      </c>
      <c r="I53" s="86">
        <f>IFERROR(VLOOKUP(B53,新人戦!$R:$T,3,FALSE),0)</f>
        <v>0</v>
      </c>
      <c r="J53" s="83">
        <f t="shared" si="3"/>
        <v>423</v>
      </c>
    </row>
    <row r="54" spans="1:10" x14ac:dyDescent="0.55000000000000004">
      <c r="A54" s="81">
        <f t="shared" si="2"/>
        <v>53</v>
      </c>
      <c r="B54" s="55" t="s">
        <v>664</v>
      </c>
      <c r="C54" s="86" t="str">
        <f>IFERROR(VLOOKUP(B54,選手!$G:$I,2,FALSE),"")</f>
        <v>神戸大学</v>
      </c>
      <c r="D54" s="86">
        <f>IFERROR(VLOOKUP(B54,選手!$G:$I,3,FALSE),"")</f>
        <v>1</v>
      </c>
      <c r="E54" s="86">
        <f>IFERROR(VLOOKUP(B54,春関!$R:$T,3,FALSE),0)</f>
        <v>0</v>
      </c>
      <c r="F54" s="86">
        <f>IFERROR(VLOOKUP(B54,西日本!$R:$T,3,FALSE),0)</f>
        <v>0</v>
      </c>
      <c r="G54" s="86">
        <f>IFERROR(VLOOKUP(B54,秋関!$R:$T,3,FALSE),0)</f>
        <v>421</v>
      </c>
      <c r="H54" s="83">
        <f>IFERROR(VLOOKUP(B54,インカレ!$R:$T,3,FALSE),0)</f>
        <v>0</v>
      </c>
      <c r="I54" s="86">
        <f>IFERROR(VLOOKUP(B54,新人戦!$R:$T,3,FALSE),0)</f>
        <v>0</v>
      </c>
      <c r="J54" s="83">
        <f t="shared" si="3"/>
        <v>421</v>
      </c>
    </row>
    <row r="55" spans="1:10" x14ac:dyDescent="0.55000000000000004">
      <c r="A55" s="81">
        <f t="shared" si="2"/>
        <v>54</v>
      </c>
      <c r="B55" s="55" t="s">
        <v>660</v>
      </c>
      <c r="C55" s="86" t="str">
        <f>IFERROR(VLOOKUP(B55,選手!$G:$I,2,FALSE),"")</f>
        <v>神戸大学</v>
      </c>
      <c r="D55" s="86">
        <f>IFERROR(VLOOKUP(B55,選手!$G:$I,3,FALSE),"")</f>
        <v>1</v>
      </c>
      <c r="E55" s="86">
        <f>IFERROR(VLOOKUP(B55,春関!$R:$T,3,FALSE),0)</f>
        <v>0</v>
      </c>
      <c r="F55" s="86">
        <f>IFERROR(VLOOKUP(B55,西日本!$R:$T,3,FALSE),0)</f>
        <v>0</v>
      </c>
      <c r="G55" s="86">
        <f>IFERROR(VLOOKUP(B55,秋関!$R:$T,3,FALSE),0)</f>
        <v>420</v>
      </c>
      <c r="H55" s="83">
        <f>IFERROR(VLOOKUP(B55,インカレ!$R:$T,3,FALSE),0)</f>
        <v>0</v>
      </c>
      <c r="I55" s="86">
        <f>IFERROR(VLOOKUP(B55,新人戦!$R:$T,3,FALSE),0)</f>
        <v>0</v>
      </c>
      <c r="J55" s="83">
        <f t="shared" si="3"/>
        <v>420</v>
      </c>
    </row>
    <row r="56" spans="1:10" x14ac:dyDescent="0.55000000000000004">
      <c r="A56" s="81">
        <f t="shared" si="2"/>
        <v>55</v>
      </c>
      <c r="B56" s="55" t="s">
        <v>93</v>
      </c>
      <c r="C56" s="86" t="str">
        <f>IFERROR(VLOOKUP(B56,選手!$G:$I,2,FALSE),"")</f>
        <v>甲南大学</v>
      </c>
      <c r="D56" s="86">
        <f>IFERROR(VLOOKUP(B56,選手!$G:$I,3,FALSE),"")</f>
        <v>2</v>
      </c>
      <c r="E56" s="86">
        <f>IFERROR(VLOOKUP(B56,春関!$R:$T,3,FALSE),0)</f>
        <v>0</v>
      </c>
      <c r="F56" s="86">
        <f>IFERROR(VLOOKUP(B56,西日本!$R:$T,3,FALSE),0)</f>
        <v>417</v>
      </c>
      <c r="G56" s="86">
        <f>IFERROR(VLOOKUP(B56,秋関!$R:$T,3,FALSE),0)</f>
        <v>0</v>
      </c>
      <c r="H56" s="83">
        <f>IFERROR(VLOOKUP(B56,インカレ!$R:$T,3,FALSE),0)</f>
        <v>0</v>
      </c>
      <c r="I56" s="86">
        <f>IFERROR(VLOOKUP(B56,新人戦!$R:$T,3,FALSE),0)</f>
        <v>0</v>
      </c>
      <c r="J56" s="83">
        <f t="shared" si="3"/>
        <v>417</v>
      </c>
    </row>
    <row r="57" spans="1:10" x14ac:dyDescent="0.55000000000000004">
      <c r="A57" s="81">
        <f t="shared" si="2"/>
        <v>55</v>
      </c>
      <c r="B57" s="55" t="s">
        <v>657</v>
      </c>
      <c r="C57" s="86" t="str">
        <f>IFERROR(VLOOKUP(B57,選手!$G:$I,2,FALSE),"")</f>
        <v>神戸大学</v>
      </c>
      <c r="D57" s="86">
        <f>IFERROR(VLOOKUP(B57,選手!$G:$I,3,FALSE),"")</f>
        <v>2</v>
      </c>
      <c r="E57" s="86">
        <f>IFERROR(VLOOKUP(B57,春関!$R:$T,3,FALSE),0)</f>
        <v>0</v>
      </c>
      <c r="F57" s="86">
        <f>IFERROR(VLOOKUP(B57,西日本!$R:$T,3,FALSE),0)</f>
        <v>417</v>
      </c>
      <c r="G57" s="86">
        <f>IFERROR(VLOOKUP(B57,秋関!$R:$T,3,FALSE),0)</f>
        <v>0</v>
      </c>
      <c r="H57" s="83">
        <f>IFERROR(VLOOKUP(B57,インカレ!$R:$T,3,FALSE),0)</f>
        <v>0</v>
      </c>
      <c r="I57" s="86">
        <f>IFERROR(VLOOKUP(B57,新人戦!$R:$T,3,FALSE),0)</f>
        <v>0</v>
      </c>
      <c r="J57" s="83">
        <f t="shared" si="3"/>
        <v>417</v>
      </c>
    </row>
    <row r="58" spans="1:10" x14ac:dyDescent="0.55000000000000004">
      <c r="A58" s="81">
        <f t="shared" si="2"/>
        <v>57</v>
      </c>
      <c r="B58" s="55" t="s">
        <v>355</v>
      </c>
      <c r="C58" s="86" t="str">
        <f>IFERROR(VLOOKUP(B58,選手!$G:$I,2,FALSE),"")</f>
        <v>甲南大学</v>
      </c>
      <c r="D58" s="86">
        <f>IFERROR(VLOOKUP(B58,選手!$G:$I,3,FALSE),"")</f>
        <v>1</v>
      </c>
      <c r="E58" s="86">
        <f>IFERROR(VLOOKUP(B58,春関!$R:$T,3,FALSE),0)</f>
        <v>0</v>
      </c>
      <c r="F58" s="86">
        <f>IFERROR(VLOOKUP(B58,西日本!$R:$T,3,FALSE),0)</f>
        <v>0</v>
      </c>
      <c r="G58" s="86">
        <f>IFERROR(VLOOKUP(B58,秋関!$R:$T,3,FALSE),0)</f>
        <v>410</v>
      </c>
      <c r="H58" s="83">
        <f>IFERROR(VLOOKUP(B58,インカレ!$R:$T,3,FALSE),0)</f>
        <v>0</v>
      </c>
      <c r="I58" s="86">
        <f>IFERROR(VLOOKUP(B58,新人戦!$R:$T,3,FALSE),0)</f>
        <v>0</v>
      </c>
      <c r="J58" s="83">
        <f t="shared" si="3"/>
        <v>410</v>
      </c>
    </row>
    <row r="59" spans="1:10" x14ac:dyDescent="0.55000000000000004">
      <c r="A59" s="81">
        <f t="shared" si="2"/>
        <v>58</v>
      </c>
      <c r="B59" s="55" t="s">
        <v>97</v>
      </c>
      <c r="C59" s="86" t="str">
        <f>IFERROR(VLOOKUP(B59,選手!$G:$I,2,FALSE),"")</f>
        <v>京都大学</v>
      </c>
      <c r="D59" s="86">
        <f>IFERROR(VLOOKUP(B59,選手!$G:$I,3,FALSE),"")</f>
        <v>2</v>
      </c>
      <c r="E59" s="86">
        <f>IFERROR(VLOOKUP(B59,春関!$R:$T,3,FALSE),0)</f>
        <v>0</v>
      </c>
      <c r="F59" s="86">
        <f>IFERROR(VLOOKUP(B59,西日本!$R:$T,3,FALSE),0)</f>
        <v>405</v>
      </c>
      <c r="G59" s="86">
        <f>IFERROR(VLOOKUP(B59,秋関!$R:$T,3,FALSE),0)</f>
        <v>0</v>
      </c>
      <c r="H59" s="83">
        <f>IFERROR(VLOOKUP(B59,インカレ!$R:$T,3,FALSE),0)</f>
        <v>0</v>
      </c>
      <c r="I59" s="86">
        <f>IFERROR(VLOOKUP(B59,新人戦!$R:$T,3,FALSE),0)</f>
        <v>0</v>
      </c>
      <c r="J59" s="83">
        <f t="shared" si="3"/>
        <v>405</v>
      </c>
    </row>
    <row r="60" spans="1:10" x14ac:dyDescent="0.55000000000000004">
      <c r="A60" s="81">
        <f t="shared" si="2"/>
        <v>59</v>
      </c>
      <c r="B60" s="55" t="s">
        <v>349</v>
      </c>
      <c r="C60" s="86" t="str">
        <f>IFERROR(VLOOKUP(B60,選手!$G:$I,2,FALSE),"")</f>
        <v>甲南大学</v>
      </c>
      <c r="D60" s="86">
        <f>IFERROR(VLOOKUP(B60,選手!$G:$I,3,FALSE),"")</f>
        <v>1</v>
      </c>
      <c r="E60" s="86">
        <f>IFERROR(VLOOKUP(B60,春関!$R:$T,3,FALSE),0)</f>
        <v>0</v>
      </c>
      <c r="F60" s="86">
        <f>IFERROR(VLOOKUP(B60,西日本!$R:$T,3,FALSE),0)</f>
        <v>0</v>
      </c>
      <c r="G60" s="86">
        <f>IFERROR(VLOOKUP(B60,秋関!$R:$T,3,FALSE),0)</f>
        <v>390</v>
      </c>
      <c r="H60" s="83">
        <f>IFERROR(VLOOKUP(B60,インカレ!$R:$T,3,FALSE),0)</f>
        <v>0</v>
      </c>
      <c r="I60" s="86">
        <f>IFERROR(VLOOKUP(B60,新人戦!$R:$T,3,FALSE),0)</f>
        <v>0</v>
      </c>
      <c r="J60" s="83">
        <f t="shared" si="3"/>
        <v>390</v>
      </c>
    </row>
    <row r="61" spans="1:10" x14ac:dyDescent="0.55000000000000004">
      <c r="A61" s="81">
        <f t="shared" si="2"/>
        <v>60</v>
      </c>
      <c r="B61" s="55" t="s">
        <v>449</v>
      </c>
      <c r="C61" s="86" t="str">
        <f>IFERROR(VLOOKUP(B61,選手!$G:$I,2,FALSE),"")</f>
        <v>関西大学</v>
      </c>
      <c r="D61" s="86">
        <f>IFERROR(VLOOKUP(B61,選手!$G:$I,3,FALSE),"")</f>
        <v>2</v>
      </c>
      <c r="E61" s="86">
        <f>IFERROR(VLOOKUP(B61,春関!$R:$T,3,FALSE),0)</f>
        <v>0</v>
      </c>
      <c r="F61" s="86">
        <f>IFERROR(VLOOKUP(B61,西日本!$R:$T,3,FALSE),0)</f>
        <v>0</v>
      </c>
      <c r="G61" s="86">
        <f>IFERROR(VLOOKUP(B61,秋関!$R:$T,3,FALSE),0)</f>
        <v>374</v>
      </c>
      <c r="H61" s="83">
        <f>IFERROR(VLOOKUP(B61,インカレ!$R:$T,3,FALSE),0)</f>
        <v>0</v>
      </c>
      <c r="I61" s="86">
        <f>IFERROR(VLOOKUP(B61,新人戦!$R:$T,3,FALSE),0)</f>
        <v>0</v>
      </c>
      <c r="J61" s="83">
        <f t="shared" si="3"/>
        <v>374</v>
      </c>
    </row>
    <row r="62" spans="1:10" x14ac:dyDescent="0.55000000000000004">
      <c r="A62" s="81">
        <f t="shared" si="2"/>
        <v>61</v>
      </c>
      <c r="B62" s="55" t="s">
        <v>276</v>
      </c>
      <c r="C62" s="86" t="str">
        <f>IFERROR(VLOOKUP(B62,選手!$G:$I,2,FALSE),"")</f>
        <v>京都産業大学</v>
      </c>
      <c r="D62" s="86">
        <f>IFERROR(VLOOKUP(B62,選手!$G:$I,3,FALSE),"")</f>
        <v>1</v>
      </c>
      <c r="E62" s="86">
        <f>IFERROR(VLOOKUP(B62,春関!$R:$T,3,FALSE),0)</f>
        <v>0</v>
      </c>
      <c r="F62" s="86">
        <f>IFERROR(VLOOKUP(B62,西日本!$R:$T,3,FALSE),0)</f>
        <v>0</v>
      </c>
      <c r="G62" s="86">
        <f>IFERROR(VLOOKUP(B62,秋関!$R:$T,3,FALSE),0)</f>
        <v>370</v>
      </c>
      <c r="H62" s="83">
        <f>IFERROR(VLOOKUP(B62,インカレ!$R:$T,3,FALSE),0)</f>
        <v>0</v>
      </c>
      <c r="I62" s="86">
        <f>IFERROR(VLOOKUP(B62,新人戦!$R:$T,3,FALSE),0)</f>
        <v>0</v>
      </c>
      <c r="J62" s="83">
        <f t="shared" si="3"/>
        <v>370</v>
      </c>
    </row>
    <row r="63" spans="1:10" x14ac:dyDescent="0.55000000000000004">
      <c r="A63" s="81">
        <f t="shared" si="2"/>
        <v>62</v>
      </c>
      <c r="B63" s="55" t="s">
        <v>384</v>
      </c>
      <c r="C63" s="86" t="str">
        <f>IFERROR(VLOOKUP(B63,選手!$G:$I,2,FALSE),"")</f>
        <v>大阪大学</v>
      </c>
      <c r="D63" s="86">
        <f>IFERROR(VLOOKUP(B63,選手!$G:$I,3,FALSE),"")</f>
        <v>1</v>
      </c>
      <c r="E63" s="86">
        <f>IFERROR(VLOOKUP(B63,春関!$R:$T,3,FALSE),0)</f>
        <v>0</v>
      </c>
      <c r="F63" s="86">
        <f>IFERROR(VLOOKUP(B63,西日本!$R:$T,3,FALSE),0)</f>
        <v>365</v>
      </c>
      <c r="G63" s="86">
        <f>IFERROR(VLOOKUP(B63,秋関!$R:$T,3,FALSE),0)</f>
        <v>0</v>
      </c>
      <c r="H63" s="83">
        <f>IFERROR(VLOOKUP(B63,インカレ!$R:$T,3,FALSE),0)</f>
        <v>0</v>
      </c>
      <c r="I63" s="86">
        <f>IFERROR(VLOOKUP(B63,新人戦!$R:$T,3,FALSE),0)</f>
        <v>0</v>
      </c>
      <c r="J63" s="83">
        <f t="shared" si="3"/>
        <v>365</v>
      </c>
    </row>
    <row r="64" spans="1:10" x14ac:dyDescent="0.55000000000000004">
      <c r="A64" s="81">
        <f t="shared" si="2"/>
        <v>63</v>
      </c>
      <c r="B64" s="55" t="s">
        <v>286</v>
      </c>
      <c r="C64" s="86" t="str">
        <f>IFERROR(VLOOKUP(B64,選手!$G:$I,2,FALSE),"")</f>
        <v>京都産業大学</v>
      </c>
      <c r="D64" s="86">
        <f>IFERROR(VLOOKUP(B64,選手!$G:$I,3,FALSE),"")</f>
        <v>1</v>
      </c>
      <c r="E64" s="86">
        <f>IFERROR(VLOOKUP(B64,春関!$R:$T,3,FALSE),0)</f>
        <v>0</v>
      </c>
      <c r="F64" s="86">
        <f>IFERROR(VLOOKUP(B64,西日本!$R:$T,3,FALSE),0)</f>
        <v>0</v>
      </c>
      <c r="G64" s="86">
        <f>IFERROR(VLOOKUP(B64,秋関!$R:$T,3,FALSE),0)</f>
        <v>360</v>
      </c>
      <c r="H64" s="83">
        <f>IFERROR(VLOOKUP(B64,インカレ!$R:$T,3,FALSE),0)</f>
        <v>0</v>
      </c>
      <c r="I64" s="86">
        <f>IFERROR(VLOOKUP(B64,新人戦!$R:$T,3,FALSE),0)</f>
        <v>0</v>
      </c>
      <c r="J64" s="83">
        <f t="shared" si="3"/>
        <v>360</v>
      </c>
    </row>
    <row r="65" spans="1:10" x14ac:dyDescent="0.55000000000000004">
      <c r="A65" s="81">
        <f t="shared" si="2"/>
        <v>64</v>
      </c>
      <c r="B65" s="55" t="s">
        <v>319</v>
      </c>
      <c r="C65" s="86" t="str">
        <f>IFERROR(VLOOKUP(B65,選手!$G:$I,2,FALSE),"")</f>
        <v>京都大学</v>
      </c>
      <c r="D65" s="86">
        <f>IFERROR(VLOOKUP(B65,選手!$G:$I,3,FALSE),"")</f>
        <v>1</v>
      </c>
      <c r="E65" s="86">
        <f>IFERROR(VLOOKUP(B65,春関!$R:$T,3,FALSE),0)</f>
        <v>0</v>
      </c>
      <c r="F65" s="86">
        <f>IFERROR(VLOOKUP(B65,西日本!$R:$T,3,FALSE),0)</f>
        <v>0</v>
      </c>
      <c r="G65" s="86">
        <f>IFERROR(VLOOKUP(B65,秋関!$R:$T,3,FALSE),0)</f>
        <v>346</v>
      </c>
      <c r="H65" s="83">
        <f>IFERROR(VLOOKUP(B65,インカレ!$R:$T,3,FALSE),0)</f>
        <v>0</v>
      </c>
      <c r="I65" s="86">
        <f>IFERROR(VLOOKUP(B65,新人戦!$R:$T,3,FALSE),0)</f>
        <v>0</v>
      </c>
      <c r="J65" s="83">
        <f t="shared" si="3"/>
        <v>346</v>
      </c>
    </row>
    <row r="66" spans="1:10" x14ac:dyDescent="0.55000000000000004">
      <c r="A66" s="81">
        <f t="shared" si="2"/>
        <v>65</v>
      </c>
      <c r="B66" s="55" t="s">
        <v>392</v>
      </c>
      <c r="C66" s="86" t="str">
        <f>IFERROR(VLOOKUP(B66,選手!$G:$I,2,FALSE),"")</f>
        <v>大阪大学</v>
      </c>
      <c r="D66" s="86">
        <f>IFERROR(VLOOKUP(B66,選手!$G:$I,3,FALSE),"")</f>
        <v>1</v>
      </c>
      <c r="E66" s="86">
        <f>IFERROR(VLOOKUP(B66,春関!$R:$T,3,FALSE),0)</f>
        <v>0</v>
      </c>
      <c r="F66" s="86">
        <f>IFERROR(VLOOKUP(B66,西日本!$R:$T,3,FALSE),0)</f>
        <v>0</v>
      </c>
      <c r="G66" s="86">
        <f>IFERROR(VLOOKUP(B66,秋関!$R:$T,3,FALSE),0)</f>
        <v>330</v>
      </c>
      <c r="H66" s="83">
        <f>IFERROR(VLOOKUP(B66,インカレ!$R:$T,3,FALSE),0)</f>
        <v>0</v>
      </c>
      <c r="I66" s="86">
        <f>IFERROR(VLOOKUP(B66,新人戦!$R:$T,3,FALSE),0)</f>
        <v>0</v>
      </c>
      <c r="J66" s="83">
        <f t="shared" ref="J66:J70" si="4">LARGE(E66:I66,1)+LARGE(E66:I66,2)</f>
        <v>330</v>
      </c>
    </row>
    <row r="67" spans="1:10" x14ac:dyDescent="0.55000000000000004">
      <c r="A67" s="81">
        <f t="shared" si="2"/>
        <v>66</v>
      </c>
      <c r="B67" s="55" t="s">
        <v>654</v>
      </c>
      <c r="C67" s="86" t="str">
        <f>IFERROR(VLOOKUP(B67,選手!$G:$I,2,FALSE),"")</f>
        <v>神戸大学</v>
      </c>
      <c r="D67" s="86">
        <f>IFERROR(VLOOKUP(B67,選手!$G:$I,3,FALSE),"")</f>
        <v>2</v>
      </c>
      <c r="E67" s="86">
        <f>IFERROR(VLOOKUP(B67,春関!$R:$T,3,FALSE),0)</f>
        <v>0</v>
      </c>
      <c r="F67" s="86">
        <f>IFERROR(VLOOKUP(B67,西日本!$R:$T,3,FALSE),0)</f>
        <v>0</v>
      </c>
      <c r="G67" s="86">
        <f>IFERROR(VLOOKUP(B67,秋関!$R:$T,3,FALSE),0)</f>
        <v>315</v>
      </c>
      <c r="H67" s="83">
        <f>IFERROR(VLOOKUP(B67,インカレ!$R:$T,3,FALSE),0)</f>
        <v>0</v>
      </c>
      <c r="I67" s="86">
        <f>IFERROR(VLOOKUP(B67,新人戦!$R:$T,3,FALSE),0)</f>
        <v>0</v>
      </c>
      <c r="J67" s="83">
        <f t="shared" si="4"/>
        <v>315</v>
      </c>
    </row>
    <row r="68" spans="1:10" x14ac:dyDescent="0.55000000000000004">
      <c r="A68" s="81">
        <f t="shared" si="2"/>
        <v>67</v>
      </c>
      <c r="B68" s="55" t="s">
        <v>207</v>
      </c>
      <c r="C68" s="86" t="str">
        <f>IFERROR(VLOOKUP(B68,選手!$G:$I,2,FALSE),"")</f>
        <v>関西学院大学</v>
      </c>
      <c r="D68" s="86">
        <f>IFERROR(VLOOKUP(B68,選手!$G:$I,3,FALSE),"")</f>
        <v>1</v>
      </c>
      <c r="E68" s="86">
        <f>IFERROR(VLOOKUP(B68,春関!$R:$T,3,FALSE),0)</f>
        <v>0</v>
      </c>
      <c r="F68" s="86">
        <f>IFERROR(VLOOKUP(B68,西日本!$R:$T,3,FALSE),0)</f>
        <v>0</v>
      </c>
      <c r="G68" s="86">
        <f>IFERROR(VLOOKUP(B68,秋関!$R:$T,3,FALSE),0)</f>
        <v>297</v>
      </c>
      <c r="H68" s="83">
        <f>IFERROR(VLOOKUP(B68,インカレ!$R:$T,3,FALSE),0)</f>
        <v>0</v>
      </c>
      <c r="I68" s="86">
        <f>IFERROR(VLOOKUP(B68,新人戦!$R:$T,3,FALSE),0)</f>
        <v>0</v>
      </c>
      <c r="J68" s="83">
        <f t="shared" si="4"/>
        <v>297</v>
      </c>
    </row>
    <row r="69" spans="1:10" x14ac:dyDescent="0.55000000000000004">
      <c r="A69" s="81">
        <f t="shared" si="2"/>
        <v>68</v>
      </c>
      <c r="B69" s="55" t="s">
        <v>287</v>
      </c>
      <c r="C69" s="86" t="str">
        <f>IFERROR(VLOOKUP(B69,選手!$G:$I,2,FALSE),"")</f>
        <v>京都産業大学</v>
      </c>
      <c r="D69" s="86">
        <f>IFERROR(VLOOKUP(B69,選手!$G:$I,3,FALSE),"")</f>
        <v>1</v>
      </c>
      <c r="E69" s="86">
        <f>IFERROR(VLOOKUP(B69,春関!$R:$T,3,FALSE),0)</f>
        <v>0</v>
      </c>
      <c r="F69" s="86">
        <f>IFERROR(VLOOKUP(B69,西日本!$R:$T,3,FALSE),0)</f>
        <v>0</v>
      </c>
      <c r="G69" s="86">
        <f>IFERROR(VLOOKUP(B69,秋関!$R:$T,3,FALSE),0)</f>
        <v>279</v>
      </c>
      <c r="H69" s="83">
        <f>IFERROR(VLOOKUP(B69,インカレ!$R:$T,3,FALSE),0)</f>
        <v>0</v>
      </c>
      <c r="I69" s="86">
        <f>IFERROR(VLOOKUP(B69,新人戦!$R:$T,3,FALSE),0)</f>
        <v>0</v>
      </c>
      <c r="J69" s="83">
        <f t="shared" si="4"/>
        <v>279</v>
      </c>
    </row>
    <row r="70" spans="1:10" x14ac:dyDescent="0.55000000000000004">
      <c r="A70" s="81">
        <f t="shared" si="2"/>
        <v>69</v>
      </c>
      <c r="B70" s="55" t="s">
        <v>391</v>
      </c>
      <c r="C70" s="86" t="str">
        <f>IFERROR(VLOOKUP(B70,選手!$G:$I,2,FALSE),"")</f>
        <v>大阪大学</v>
      </c>
      <c r="D70" s="86">
        <f>IFERROR(VLOOKUP(B70,選手!$G:$I,3,FALSE),"")</f>
        <v>1</v>
      </c>
      <c r="E70" s="86">
        <f>IFERROR(VLOOKUP(B70,春関!$R:$T,3,FALSE),0)</f>
        <v>0</v>
      </c>
      <c r="F70" s="86">
        <f>IFERROR(VLOOKUP(B70,西日本!$R:$T,3,FALSE),0)</f>
        <v>0</v>
      </c>
      <c r="G70" s="86">
        <f>IFERROR(VLOOKUP(B70,秋関!$R:$T,3,FALSE),0)</f>
        <v>269</v>
      </c>
      <c r="H70" s="83">
        <f>IFERROR(VLOOKUP(B70,インカレ!$R:$T,3,FALSE),0)</f>
        <v>0</v>
      </c>
      <c r="I70" s="86">
        <f>IFERROR(VLOOKUP(B70,新人戦!$R:$T,3,FALSE),0)</f>
        <v>0</v>
      </c>
      <c r="J70" s="83">
        <f t="shared" si="4"/>
        <v>269</v>
      </c>
    </row>
  </sheetData>
  <phoneticPr fontId="2"/>
  <conditionalFormatting sqref="C1:C1048576">
    <cfRule type="containsText" dxfId="150" priority="25" operator="containsText" text="立命館">
      <formula>NOT(ISERROR(SEARCH("立命館",C1)))</formula>
    </cfRule>
    <cfRule type="containsText" dxfId="149" priority="26" operator="containsText" text="同志社">
      <formula>NOT(ISERROR(SEARCH("同志社",C1)))</formula>
    </cfRule>
    <cfRule type="containsText" dxfId="148" priority="27" operator="containsText" text="甲南">
      <formula>NOT(ISERROR(SEARCH("甲南",C1)))</formula>
    </cfRule>
    <cfRule type="containsText" dxfId="147" priority="28" operator="containsText" text="京都大学">
      <formula>NOT(ISERROR(SEARCH("京都大学",C1)))</formula>
    </cfRule>
    <cfRule type="containsText" dxfId="146" priority="29" operator="containsText" text="京都産業">
      <formula>NOT(ISERROR(SEARCH("京都産業",C1)))</formula>
    </cfRule>
    <cfRule type="containsText" dxfId="145" priority="30" operator="containsText" text="関西大学">
      <formula>NOT(ISERROR(SEARCH("関西大学",C1)))</formula>
    </cfRule>
    <cfRule type="containsText" dxfId="144" priority="31" operator="containsText" text="関西学院">
      <formula>NOT(ISERROR(SEARCH("関西学院",C1)))</formula>
    </cfRule>
    <cfRule type="containsText" dxfId="143" priority="32" operator="containsText" text="大阪大学">
      <formula>NOT(ISERROR(SEARCH("大阪大学",C1)))</formula>
    </cfRule>
    <cfRule type="containsText" dxfId="142" priority="33" operator="containsText" text="大阪産業">
      <formula>NOT(ISERROR(SEARCH("大阪産業",C1)))</formula>
    </cfRule>
  </conditionalFormatting>
  <conditionalFormatting sqref="C1:C1048576">
    <cfRule type="containsText" dxfId="141" priority="24" operator="containsText" text="近畿大学">
      <formula>NOT(ISERROR(SEARCH("近畿大学",C1)))</formula>
    </cfRule>
  </conditionalFormatting>
  <conditionalFormatting sqref="A1:XFD1 C2:XFD9 B10:XFD1048576 A2:A1048576">
    <cfRule type="containsText" dxfId="140" priority="23" operator="containsText" text="岡山商科">
      <formula>NOT(ISERROR(SEARCH("岡山商科",A1)))</formula>
    </cfRule>
  </conditionalFormatting>
  <conditionalFormatting sqref="B8:B70">
    <cfRule type="containsText" dxfId="139" priority="13" operator="containsText" text="近畿">
      <formula>NOT(ISERROR(SEARCH("近畿",B8)))</formula>
    </cfRule>
    <cfRule type="containsText" dxfId="138" priority="14" operator="containsText" text="立命館">
      <formula>NOT(ISERROR(SEARCH("立命館",B8)))</formula>
    </cfRule>
    <cfRule type="containsText" dxfId="137" priority="15" operator="containsText" text="同志社">
      <formula>NOT(ISERROR(SEARCH("同志社",B8)))</formula>
    </cfRule>
    <cfRule type="containsText" dxfId="136" priority="16" operator="containsText" text="甲南">
      <formula>NOT(ISERROR(SEARCH("甲南",B8)))</formula>
    </cfRule>
    <cfRule type="containsText" dxfId="135" priority="17" operator="containsText" text="京都大学">
      <formula>NOT(ISERROR(SEARCH("京都大学",B8)))</formula>
    </cfRule>
    <cfRule type="containsText" dxfId="134" priority="18" operator="containsText" text="京都産業">
      <formula>NOT(ISERROR(SEARCH("京都産業",B8)))</formula>
    </cfRule>
    <cfRule type="containsText" dxfId="133" priority="19" operator="containsText" text="関西大学">
      <formula>NOT(ISERROR(SEARCH("関西大学",B8)))</formula>
    </cfRule>
    <cfRule type="containsText" dxfId="132" priority="20" operator="containsText" text="関西学院">
      <formula>NOT(ISERROR(SEARCH("関西学院",B8)))</formula>
    </cfRule>
    <cfRule type="containsText" dxfId="131" priority="21" operator="containsText" text="大阪大学">
      <formula>NOT(ISERROR(SEARCH("大阪大学",B8)))</formula>
    </cfRule>
    <cfRule type="containsText" dxfId="130" priority="22" operator="containsText" text="大阪産業">
      <formula>NOT(ISERROR(SEARCH("大阪産業",B8)))</formula>
    </cfRule>
  </conditionalFormatting>
  <conditionalFormatting sqref="B8:B9">
    <cfRule type="containsText" dxfId="129" priority="12" operator="containsText" text="岡山商科">
      <formula>NOT(ISERROR(SEARCH("岡山商科",B8)))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AR60</vt:lpstr>
      <vt:lpstr>AR60W</vt:lpstr>
      <vt:lpstr>FR3×20</vt:lpstr>
      <vt:lpstr>R3×20</vt:lpstr>
      <vt:lpstr>FR60PR</vt:lpstr>
      <vt:lpstr>R60PR</vt:lpstr>
      <vt:lpstr>AP60</vt:lpstr>
      <vt:lpstr>AP60W</vt:lpstr>
      <vt:lpstr>BP60</vt:lpstr>
      <vt:lpstr>BP60W</vt:lpstr>
      <vt:lpstr>春関</vt:lpstr>
      <vt:lpstr>西日本</vt:lpstr>
      <vt:lpstr>選抜</vt:lpstr>
      <vt:lpstr>秋関</vt:lpstr>
      <vt:lpstr>インカレ</vt:lpstr>
      <vt:lpstr>新人戦</vt:lpstr>
      <vt:lpstr>選手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倉脇小夏</dc:creator>
  <cp:lastModifiedBy>fukuh</cp:lastModifiedBy>
  <dcterms:created xsi:type="dcterms:W3CDTF">2020-11-18T04:02:57Z</dcterms:created>
  <dcterms:modified xsi:type="dcterms:W3CDTF">2022-09-19T04:33:21Z</dcterms:modified>
</cp:coreProperties>
</file>