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shishaacjp-my.sharepoint.com/personal/cged0660_mail3_doshisha_ac_jp/Documents/部活関連/学連関係/選手強化関係/令和3年度 射手ランキング/"/>
    </mc:Choice>
  </mc:AlternateContent>
  <xr:revisionPtr revIDLastSave="432" documentId="8_{58BD9D0C-EFFE-4A6E-88AB-3EDAE307F82B}" xr6:coauthVersionLast="47" xr6:coauthVersionMax="47" xr10:uidLastSave="{17C015F2-CF32-4460-82DF-78A21EDB64C3}"/>
  <bookViews>
    <workbookView xWindow="-98" yWindow="-98" windowWidth="20715" windowHeight="13276" activeTab="10" xr2:uid="{520449CB-A9F0-402A-84E5-BB87BE616410}"/>
  </bookViews>
  <sheets>
    <sheet name="AR60M" sheetId="16" r:id="rId1"/>
    <sheet name="AR60W" sheetId="17" r:id="rId2"/>
    <sheet name="FR3×40" sheetId="25" r:id="rId3"/>
    <sheet name="R3×40" sheetId="26" r:id="rId4"/>
    <sheet name="AP60M" sheetId="27" r:id="rId5"/>
    <sheet name="AP60W" sheetId="28" r:id="rId6"/>
    <sheet name="FR60PR" sheetId="29" r:id="rId7"/>
    <sheet name="R60PR" sheetId="30" r:id="rId8"/>
    <sheet name="春関" sheetId="20" r:id="rId9"/>
    <sheet name="西日本" sheetId="34" r:id="rId10"/>
    <sheet name="選手" sheetId="31" r:id="rId11"/>
  </sheets>
  <definedNames>
    <definedName name="_xlnm._FilterDatabase" localSheetId="0" hidden="1">AR60M!$A$1:$J$1</definedName>
    <definedName name="_xlnm._FilterDatabase" localSheetId="10" hidden="1">選手!$A$2:$N$2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0" l="1"/>
  <c r="E8" i="30"/>
  <c r="E9" i="30"/>
  <c r="E10" i="30"/>
  <c r="E11" i="30"/>
  <c r="E12" i="30"/>
  <c r="D9" i="30"/>
  <c r="D10" i="30"/>
  <c r="D11" i="30"/>
  <c r="D12" i="30"/>
  <c r="D8" i="30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3" i="17"/>
  <c r="C4" i="17"/>
  <c r="C2" i="17"/>
  <c r="C2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42" i="16"/>
  <c r="C8" i="30"/>
  <c r="C4" i="30"/>
  <c r="C6" i="30"/>
  <c r="C9" i="30"/>
  <c r="C10" i="30"/>
  <c r="C11" i="30"/>
  <c r="C12" i="30"/>
  <c r="F5" i="30"/>
  <c r="F3" i="30"/>
  <c r="F2" i="30"/>
  <c r="F4" i="30"/>
  <c r="F6" i="30"/>
  <c r="F9" i="30"/>
  <c r="F7" i="30"/>
  <c r="F8" i="30"/>
  <c r="F10" i="30"/>
  <c r="F11" i="30"/>
  <c r="F12" i="30"/>
  <c r="E3" i="30"/>
  <c r="E2" i="30"/>
  <c r="E4" i="30"/>
  <c r="E6" i="30"/>
  <c r="E5" i="30"/>
  <c r="C3" i="30"/>
  <c r="D3" i="30"/>
  <c r="C2" i="30"/>
  <c r="D2" i="30"/>
  <c r="D4" i="30"/>
  <c r="D6" i="30"/>
  <c r="C7" i="30"/>
  <c r="D7" i="30"/>
  <c r="D5" i="30"/>
  <c r="C5" i="30"/>
  <c r="F6" i="29"/>
  <c r="F3" i="29"/>
  <c r="F2" i="29"/>
  <c r="F4" i="29"/>
  <c r="F8" i="29"/>
  <c r="F5" i="29"/>
  <c r="F7" i="29"/>
  <c r="F9" i="29"/>
  <c r="F10" i="29"/>
  <c r="F11" i="29"/>
  <c r="F12" i="29"/>
  <c r="E2" i="29"/>
  <c r="E4" i="29"/>
  <c r="E8" i="29"/>
  <c r="E5" i="29"/>
  <c r="E7" i="29"/>
  <c r="E9" i="29"/>
  <c r="E10" i="29"/>
  <c r="E11" i="29"/>
  <c r="E12" i="29"/>
  <c r="E6" i="29"/>
  <c r="E3" i="29"/>
  <c r="D40" i="17"/>
  <c r="E40" i="17"/>
  <c r="I40" i="17" s="1"/>
  <c r="F40" i="17"/>
  <c r="D41" i="17"/>
  <c r="E41" i="17"/>
  <c r="F41" i="17"/>
  <c r="D42" i="17"/>
  <c r="E42" i="17"/>
  <c r="F42" i="17"/>
  <c r="D43" i="17"/>
  <c r="E43" i="17"/>
  <c r="F43" i="17"/>
  <c r="D34" i="17"/>
  <c r="E34" i="17"/>
  <c r="F34" i="17"/>
  <c r="D33" i="17"/>
  <c r="E33" i="17"/>
  <c r="F33" i="17"/>
  <c r="D42" i="16"/>
  <c r="E42" i="16"/>
  <c r="I42" i="16" s="1"/>
  <c r="F42" i="16"/>
  <c r="D2" i="28"/>
  <c r="D3" i="28"/>
  <c r="D4" i="28"/>
  <c r="D5" i="28"/>
  <c r="D7" i="28"/>
  <c r="D8" i="28"/>
  <c r="D9" i="28"/>
  <c r="D6" i="28"/>
  <c r="C2" i="28"/>
  <c r="C3" i="28"/>
  <c r="C5" i="28"/>
  <c r="C9" i="28"/>
  <c r="C4" i="28"/>
  <c r="C7" i="28"/>
  <c r="C6" i="28"/>
  <c r="C8" i="28"/>
  <c r="F8" i="28"/>
  <c r="E8" i="28"/>
  <c r="F6" i="28"/>
  <c r="E6" i="28"/>
  <c r="F7" i="28"/>
  <c r="E7" i="28"/>
  <c r="F4" i="28"/>
  <c r="E4" i="28"/>
  <c r="F9" i="28"/>
  <c r="E9" i="28"/>
  <c r="F5" i="28"/>
  <c r="E5" i="28"/>
  <c r="F3" i="28"/>
  <c r="E3" i="28"/>
  <c r="F2" i="28"/>
  <c r="E2" i="28"/>
  <c r="E2" i="27"/>
  <c r="E3" i="27"/>
  <c r="E4" i="27"/>
  <c r="E5" i="27"/>
  <c r="E6" i="27"/>
  <c r="E8" i="27"/>
  <c r="E9" i="27"/>
  <c r="E10" i="27"/>
  <c r="E7" i="27"/>
  <c r="E11" i="27"/>
  <c r="E12" i="27"/>
  <c r="F3" i="27"/>
  <c r="F4" i="27"/>
  <c r="F5" i="27"/>
  <c r="F6" i="27"/>
  <c r="F8" i="27"/>
  <c r="F9" i="27"/>
  <c r="F10" i="27"/>
  <c r="F7" i="27"/>
  <c r="F11" i="27"/>
  <c r="F12" i="27"/>
  <c r="F2" i="27"/>
  <c r="D3" i="26"/>
  <c r="D4" i="26"/>
  <c r="D5" i="26"/>
  <c r="D6" i="26"/>
  <c r="D7" i="26"/>
  <c r="D8" i="26"/>
  <c r="D9" i="26"/>
  <c r="D10" i="26"/>
  <c r="D11" i="26"/>
  <c r="D12" i="26"/>
  <c r="D2" i="26"/>
  <c r="D2" i="25"/>
  <c r="E3" i="26"/>
  <c r="F3" i="26"/>
  <c r="E4" i="26"/>
  <c r="F4" i="26"/>
  <c r="E5" i="26"/>
  <c r="F5" i="26"/>
  <c r="E6" i="26"/>
  <c r="F6" i="26"/>
  <c r="E7" i="26"/>
  <c r="F7" i="26"/>
  <c r="E8" i="26"/>
  <c r="F8" i="26"/>
  <c r="E9" i="26"/>
  <c r="F9" i="26"/>
  <c r="E11" i="26"/>
  <c r="F11" i="26"/>
  <c r="E10" i="26"/>
  <c r="F10" i="26"/>
  <c r="E12" i="26"/>
  <c r="F12" i="26"/>
  <c r="F2" i="26"/>
  <c r="E2" i="26"/>
  <c r="F3" i="25"/>
  <c r="F4" i="25"/>
  <c r="F5" i="25"/>
  <c r="F6" i="25"/>
  <c r="F7" i="25"/>
  <c r="F8" i="25"/>
  <c r="F9" i="25"/>
  <c r="F2" i="25"/>
  <c r="E3" i="25"/>
  <c r="I3" i="25" s="1"/>
  <c r="E4" i="25"/>
  <c r="E5" i="25"/>
  <c r="E6" i="25"/>
  <c r="E7" i="25"/>
  <c r="E8" i="25"/>
  <c r="E9" i="25"/>
  <c r="E2" i="25"/>
  <c r="F3" i="17"/>
  <c r="F7" i="17"/>
  <c r="F31" i="17"/>
  <c r="F9" i="17"/>
  <c r="F5" i="17"/>
  <c r="F20" i="17"/>
  <c r="F16" i="17"/>
  <c r="F12" i="17"/>
  <c r="F6" i="17"/>
  <c r="F14" i="17"/>
  <c r="F8" i="17"/>
  <c r="F13" i="17"/>
  <c r="F4" i="17"/>
  <c r="F10" i="17"/>
  <c r="F18" i="17"/>
  <c r="F11" i="17"/>
  <c r="F32" i="17"/>
  <c r="F15" i="17"/>
  <c r="F17" i="17"/>
  <c r="F22" i="17"/>
  <c r="F23" i="17"/>
  <c r="F19" i="17"/>
  <c r="F21" i="17"/>
  <c r="F26" i="17"/>
  <c r="F24" i="17"/>
  <c r="F25" i="17"/>
  <c r="F35" i="17"/>
  <c r="F30" i="17"/>
  <c r="F29" i="17"/>
  <c r="F36" i="17"/>
  <c r="F28" i="17"/>
  <c r="F37" i="17"/>
  <c r="F27" i="17"/>
  <c r="F38" i="17"/>
  <c r="F39" i="17"/>
  <c r="F2" i="17"/>
  <c r="F4" i="16"/>
  <c r="D3" i="17"/>
  <c r="D7" i="17"/>
  <c r="D31" i="17"/>
  <c r="D9" i="17"/>
  <c r="D5" i="17"/>
  <c r="D20" i="17"/>
  <c r="D16" i="17"/>
  <c r="D12" i="17"/>
  <c r="D6" i="17"/>
  <c r="D14" i="17"/>
  <c r="D8" i="17"/>
  <c r="D13" i="17"/>
  <c r="D4" i="17"/>
  <c r="D10" i="17"/>
  <c r="D18" i="17"/>
  <c r="D11" i="17"/>
  <c r="D32" i="17"/>
  <c r="D15" i="17"/>
  <c r="D17" i="17"/>
  <c r="D22" i="17"/>
  <c r="D23" i="17"/>
  <c r="D19" i="17"/>
  <c r="D21" i="17"/>
  <c r="D26" i="17"/>
  <c r="D24" i="17"/>
  <c r="D25" i="17"/>
  <c r="D35" i="17"/>
  <c r="D30" i="17"/>
  <c r="D29" i="17"/>
  <c r="D36" i="17"/>
  <c r="D28" i="17"/>
  <c r="D37" i="17"/>
  <c r="D27" i="17"/>
  <c r="D38" i="17"/>
  <c r="D39" i="17"/>
  <c r="D2" i="17"/>
  <c r="D2" i="16"/>
  <c r="C3" i="16"/>
  <c r="D3" i="16"/>
  <c r="D4" i="16"/>
  <c r="D5" i="16"/>
  <c r="D6" i="16"/>
  <c r="D7" i="16"/>
  <c r="D9" i="16"/>
  <c r="D10" i="16"/>
  <c r="D11" i="16"/>
  <c r="D37" i="16"/>
  <c r="D13" i="16"/>
  <c r="D12" i="16"/>
  <c r="D18" i="16"/>
  <c r="D38" i="16"/>
  <c r="D22" i="16"/>
  <c r="D19" i="16"/>
  <c r="D36" i="16"/>
  <c r="D15" i="16"/>
  <c r="D40" i="16"/>
  <c r="D59" i="16"/>
  <c r="D45" i="16"/>
  <c r="D39" i="16"/>
  <c r="D29" i="16"/>
  <c r="D41" i="16"/>
  <c r="D24" i="16"/>
  <c r="D27" i="16"/>
  <c r="D47" i="16"/>
  <c r="D25" i="16"/>
  <c r="D49" i="16"/>
  <c r="D8" i="16"/>
  <c r="D14" i="16"/>
  <c r="D16" i="16"/>
  <c r="D17" i="16"/>
  <c r="D23" i="16"/>
  <c r="D21" i="16"/>
  <c r="D20" i="16"/>
  <c r="D43" i="16"/>
  <c r="D44" i="16"/>
  <c r="D46" i="16"/>
  <c r="D48" i="16"/>
  <c r="D31" i="16"/>
  <c r="D26" i="16"/>
  <c r="D50" i="16"/>
  <c r="D51" i="16"/>
  <c r="D30" i="16"/>
  <c r="D28" i="16"/>
  <c r="D32" i="16"/>
  <c r="D34" i="16"/>
  <c r="D55" i="16"/>
  <c r="D56" i="16"/>
  <c r="D52" i="16"/>
  <c r="D53" i="16"/>
  <c r="D54" i="16"/>
  <c r="D57" i="16"/>
  <c r="D58" i="16"/>
  <c r="D35" i="16"/>
  <c r="D33" i="16"/>
  <c r="D60" i="16"/>
  <c r="D61" i="16"/>
  <c r="I34" i="17" l="1"/>
  <c r="I41" i="17"/>
  <c r="I43" i="17"/>
  <c r="I8" i="30"/>
  <c r="I12" i="30"/>
  <c r="I10" i="30"/>
  <c r="I11" i="30"/>
  <c r="I3" i="30"/>
  <c r="I4" i="30"/>
  <c r="I9" i="30"/>
  <c r="I5" i="30"/>
  <c r="I6" i="30"/>
  <c r="I2" i="30"/>
  <c r="I7" i="30"/>
  <c r="I33" i="17"/>
  <c r="I42" i="17"/>
  <c r="I8" i="28"/>
  <c r="I5" i="28"/>
  <c r="I6" i="28"/>
  <c r="I9" i="28"/>
  <c r="I2" i="28"/>
  <c r="I7" i="28"/>
  <c r="I3" i="28"/>
  <c r="I4" i="28"/>
  <c r="F2" i="16"/>
  <c r="F3" i="16"/>
  <c r="F5" i="16"/>
  <c r="F9" i="16"/>
  <c r="F6" i="16"/>
  <c r="F7" i="16"/>
  <c r="F10" i="16"/>
  <c r="F8" i="16"/>
  <c r="F11" i="16"/>
  <c r="F36" i="16"/>
  <c r="F37" i="16"/>
  <c r="F38" i="16"/>
  <c r="F12" i="16"/>
  <c r="F13" i="16"/>
  <c r="F22" i="16"/>
  <c r="F14" i="16"/>
  <c r="F18" i="16"/>
  <c r="F16" i="16"/>
  <c r="F15" i="16"/>
  <c r="F19" i="16"/>
  <c r="F39" i="16"/>
  <c r="F17" i="16"/>
  <c r="F40" i="16"/>
  <c r="F41" i="16"/>
  <c r="F23" i="16"/>
  <c r="F21" i="16"/>
  <c r="F20" i="16"/>
  <c r="F27" i="16"/>
  <c r="F59" i="16"/>
  <c r="F43" i="16"/>
  <c r="F44" i="16"/>
  <c r="F45" i="16"/>
  <c r="F46" i="16"/>
  <c r="F24" i="16"/>
  <c r="F29" i="16"/>
  <c r="F47" i="16"/>
  <c r="F48" i="16"/>
  <c r="F31" i="16"/>
  <c r="F25" i="16"/>
  <c r="F49" i="16"/>
  <c r="F26" i="16"/>
  <c r="F50" i="16"/>
  <c r="F30" i="16"/>
  <c r="F28" i="16"/>
  <c r="F32" i="16"/>
  <c r="F34" i="16"/>
  <c r="F55" i="16"/>
  <c r="F56" i="16"/>
  <c r="F52" i="16"/>
  <c r="F53" i="16"/>
  <c r="F51" i="16"/>
  <c r="F54" i="16"/>
  <c r="F57" i="16"/>
  <c r="F58" i="16"/>
  <c r="F35" i="16"/>
  <c r="F33" i="16"/>
  <c r="F60" i="16"/>
  <c r="F61" i="16"/>
  <c r="A9" i="30" l="1"/>
  <c r="A5" i="30"/>
  <c r="A4" i="30"/>
  <c r="A3" i="30"/>
  <c r="A7" i="30"/>
  <c r="A6" i="30"/>
  <c r="A12" i="30"/>
  <c r="A2" i="30"/>
  <c r="A8" i="30"/>
  <c r="A11" i="30"/>
  <c r="A10" i="30"/>
  <c r="A2" i="28"/>
  <c r="A9" i="28"/>
  <c r="A4" i="28"/>
  <c r="A6" i="28"/>
  <c r="A5" i="28"/>
  <c r="A8" i="28"/>
  <c r="A3" i="28"/>
  <c r="A7" i="28"/>
  <c r="D4" i="27"/>
  <c r="C2" i="26" l="1"/>
  <c r="C4" i="26"/>
  <c r="C7" i="26"/>
  <c r="C3" i="26"/>
  <c r="C8" i="26"/>
  <c r="C6" i="26"/>
  <c r="C9" i="26"/>
  <c r="C11" i="26"/>
  <c r="C12" i="26"/>
  <c r="C10" i="26"/>
  <c r="C4" i="25"/>
  <c r="C7" i="25"/>
  <c r="C6" i="25"/>
  <c r="C8" i="25"/>
  <c r="C5" i="25"/>
  <c r="C3" i="25"/>
  <c r="C9" i="25"/>
  <c r="C2" i="25"/>
  <c r="I3" i="29"/>
  <c r="I11" i="29"/>
  <c r="I12" i="29"/>
  <c r="E2" i="16"/>
  <c r="I2" i="16" s="1"/>
  <c r="I4" i="27"/>
  <c r="I6" i="27"/>
  <c r="I8" i="27"/>
  <c r="I3" i="27"/>
  <c r="I2" i="26"/>
  <c r="I4" i="26"/>
  <c r="I7" i="26"/>
  <c r="I3" i="26"/>
  <c r="I8" i="26"/>
  <c r="I6" i="26"/>
  <c r="I9" i="26"/>
  <c r="I11" i="26"/>
  <c r="I12" i="26"/>
  <c r="I10" i="26"/>
  <c r="I5" i="26"/>
  <c r="I9" i="25"/>
  <c r="I4" i="25"/>
  <c r="I7" i="25"/>
  <c r="I6" i="25"/>
  <c r="I8" i="25"/>
  <c r="I5" i="25"/>
  <c r="I2" i="25"/>
  <c r="E2" i="17"/>
  <c r="I2" i="17" s="1"/>
  <c r="E15" i="17"/>
  <c r="I15" i="17" s="1"/>
  <c r="E5" i="17"/>
  <c r="E32" i="17"/>
  <c r="E20" i="17"/>
  <c r="E17" i="17"/>
  <c r="E22" i="17"/>
  <c r="E35" i="17"/>
  <c r="E3" i="17"/>
  <c r="E6" i="17"/>
  <c r="I6" i="17" s="1"/>
  <c r="E23" i="17"/>
  <c r="E12" i="17"/>
  <c r="E30" i="17"/>
  <c r="E7" i="17"/>
  <c r="E29" i="17"/>
  <c r="E37" i="17"/>
  <c r="E19" i="17"/>
  <c r="I19" i="17" s="1"/>
  <c r="E14" i="17"/>
  <c r="I14" i="17" s="1"/>
  <c r="E9" i="17"/>
  <c r="E8" i="17"/>
  <c r="E31" i="17"/>
  <c r="E36" i="17"/>
  <c r="E39" i="17"/>
  <c r="E27" i="17"/>
  <c r="E28" i="17"/>
  <c r="I28" i="17" s="1"/>
  <c r="E21" i="17"/>
  <c r="E13" i="17"/>
  <c r="E4" i="17"/>
  <c r="E38" i="17"/>
  <c r="E26" i="17"/>
  <c r="E24" i="17"/>
  <c r="E18" i="17"/>
  <c r="E10" i="17"/>
  <c r="E25" i="17"/>
  <c r="I25" i="17" s="1"/>
  <c r="E11" i="17"/>
  <c r="E16" i="17"/>
  <c r="E30" i="16"/>
  <c r="E5" i="16"/>
  <c r="E3" i="16"/>
  <c r="I3" i="16" s="1"/>
  <c r="E9" i="16"/>
  <c r="E4" i="16"/>
  <c r="I4" i="16" s="1"/>
  <c r="E7" i="16"/>
  <c r="E6" i="16"/>
  <c r="E16" i="16"/>
  <c r="I16" i="16" s="1"/>
  <c r="E18" i="16"/>
  <c r="E14" i="16"/>
  <c r="E36" i="16"/>
  <c r="E13" i="16"/>
  <c r="E38" i="16"/>
  <c r="E8" i="16"/>
  <c r="I8" i="16" s="1"/>
  <c r="E11" i="16"/>
  <c r="E37" i="16"/>
  <c r="E28" i="16"/>
  <c r="E32" i="16"/>
  <c r="E22" i="16"/>
  <c r="E10" i="16"/>
  <c r="E12" i="16"/>
  <c r="E56" i="16"/>
  <c r="I56" i="16" s="1"/>
  <c r="E15" i="16"/>
  <c r="E39" i="16"/>
  <c r="E19" i="16"/>
  <c r="E31" i="16"/>
  <c r="I31" i="16" s="1"/>
  <c r="E47" i="16"/>
  <c r="E55" i="16"/>
  <c r="E40" i="16"/>
  <c r="E34" i="16"/>
  <c r="E53" i="16"/>
  <c r="E29" i="16"/>
  <c r="E27" i="16"/>
  <c r="I27" i="16" s="1"/>
  <c r="E21" i="16"/>
  <c r="E59" i="16"/>
  <c r="E45" i="16"/>
  <c r="I45" i="16" s="1"/>
  <c r="E52" i="16"/>
  <c r="E23" i="16"/>
  <c r="E60" i="16"/>
  <c r="E17" i="16"/>
  <c r="E51" i="16"/>
  <c r="I51" i="16" s="1"/>
  <c r="E26" i="16"/>
  <c r="E48" i="16"/>
  <c r="I48" i="16" s="1"/>
  <c r="E54" i="16"/>
  <c r="E46" i="16"/>
  <c r="I46" i="16" s="1"/>
  <c r="E43" i="16"/>
  <c r="E57" i="16"/>
  <c r="E58" i="16"/>
  <c r="E35" i="16"/>
  <c r="I35" i="16" s="1"/>
  <c r="E41" i="16"/>
  <c r="E33" i="16"/>
  <c r="I33" i="16" s="1"/>
  <c r="E24" i="16"/>
  <c r="E49" i="16"/>
  <c r="E50" i="16"/>
  <c r="E61" i="16"/>
  <c r="I61" i="16" s="1"/>
  <c r="E25" i="16"/>
  <c r="E44" i="16"/>
  <c r="E20" i="16"/>
  <c r="I20" i="16" s="1"/>
  <c r="D3" i="29"/>
  <c r="D4" i="29"/>
  <c r="D5" i="29"/>
  <c r="D2" i="29"/>
  <c r="D8" i="29"/>
  <c r="D7" i="29"/>
  <c r="D9" i="29"/>
  <c r="D10" i="29"/>
  <c r="D11" i="29"/>
  <c r="D12" i="29"/>
  <c r="D6" i="29"/>
  <c r="D3" i="27"/>
  <c r="D2" i="27"/>
  <c r="D5" i="27"/>
  <c r="D6" i="27"/>
  <c r="D8" i="27"/>
  <c r="D9" i="27"/>
  <c r="D10" i="27"/>
  <c r="D7" i="27"/>
  <c r="D11" i="27"/>
  <c r="D12" i="27"/>
  <c r="C3" i="29"/>
  <c r="C4" i="29"/>
  <c r="C5" i="29"/>
  <c r="C2" i="29"/>
  <c r="C8" i="29"/>
  <c r="C7" i="29"/>
  <c r="C9" i="29"/>
  <c r="C10" i="29"/>
  <c r="C11" i="29"/>
  <c r="C12" i="29"/>
  <c r="C6" i="29"/>
  <c r="C2" i="27"/>
  <c r="C4" i="27"/>
  <c r="C5" i="27"/>
  <c r="C6" i="27"/>
  <c r="C8" i="27"/>
  <c r="C9" i="27"/>
  <c r="C10" i="27"/>
  <c r="C7" i="27"/>
  <c r="C11" i="27"/>
  <c r="C12" i="27"/>
  <c r="C3" i="27"/>
  <c r="D9" i="25"/>
  <c r="D3" i="25"/>
  <c r="D4" i="25"/>
  <c r="D7" i="25"/>
  <c r="D6" i="25"/>
  <c r="D8" i="25"/>
  <c r="D5" i="25"/>
  <c r="C5" i="26"/>
  <c r="I4" i="29" l="1"/>
  <c r="I2" i="29"/>
  <c r="I10" i="27"/>
  <c r="I8" i="17"/>
  <c r="I12" i="17"/>
  <c r="I32" i="17"/>
  <c r="I26" i="17"/>
  <c r="I10" i="17"/>
  <c r="I38" i="17"/>
  <c r="I39" i="17"/>
  <c r="I29" i="17"/>
  <c r="I22" i="17"/>
  <c r="I14" i="16"/>
  <c r="I41" i="16"/>
  <c r="I9" i="17"/>
  <c r="I55" i="16"/>
  <c r="I23" i="17"/>
  <c r="I6" i="29"/>
  <c r="I5" i="29"/>
  <c r="I16" i="17"/>
  <c r="I18" i="17"/>
  <c r="I4" i="17"/>
  <c r="I36" i="17"/>
  <c r="I7" i="17"/>
  <c r="I17" i="17"/>
  <c r="I11" i="27"/>
  <c r="I2" i="27"/>
  <c r="I24" i="16"/>
  <c r="I52" i="16"/>
  <c r="I39" i="16"/>
  <c r="I22" i="16"/>
  <c r="I11" i="17"/>
  <c r="I21" i="17"/>
  <c r="I5" i="17"/>
  <c r="I9" i="27"/>
  <c r="I44" i="16"/>
  <c r="I58" i="16"/>
  <c r="I17" i="16"/>
  <c r="I53" i="16"/>
  <c r="I28" i="16"/>
  <c r="I38" i="16"/>
  <c r="I6" i="16"/>
  <c r="I27" i="17"/>
  <c r="I37" i="17"/>
  <c r="I35" i="17"/>
  <c r="I12" i="27"/>
  <c r="I7" i="27"/>
  <c r="I5" i="27"/>
  <c r="I50" i="16"/>
  <c r="I43" i="16"/>
  <c r="I23" i="16"/>
  <c r="I34" i="16"/>
  <c r="I19" i="16"/>
  <c r="I12" i="16"/>
  <c r="I37" i="16"/>
  <c r="I13" i="16"/>
  <c r="I30" i="16"/>
  <c r="I24" i="17"/>
  <c r="I13" i="17"/>
  <c r="I31" i="17"/>
  <c r="I30" i="17"/>
  <c r="I20" i="17"/>
  <c r="I9" i="29"/>
  <c r="I57" i="16"/>
  <c r="I60" i="16"/>
  <c r="I21" i="16"/>
  <c r="I7" i="16"/>
  <c r="I5" i="16"/>
  <c r="I25" i="16"/>
  <c r="I49" i="16"/>
  <c r="I40" i="16"/>
  <c r="I10" i="16"/>
  <c r="I11" i="16"/>
  <c r="I36" i="16"/>
  <c r="I10" i="29"/>
  <c r="I54" i="16"/>
  <c r="I7" i="29"/>
  <c r="I26" i="16"/>
  <c r="I59" i="16"/>
  <c r="I29" i="16"/>
  <c r="I47" i="16"/>
  <c r="I15" i="16"/>
  <c r="I32" i="16"/>
  <c r="I18" i="16"/>
  <c r="I9" i="16"/>
  <c r="I8" i="29"/>
  <c r="I3" i="17"/>
  <c r="A3" i="25"/>
  <c r="A9" i="25"/>
  <c r="A8" i="25"/>
  <c r="A5" i="25"/>
  <c r="A6" i="25"/>
  <c r="A7" i="25"/>
  <c r="A2" i="25"/>
  <c r="A4" i="25"/>
  <c r="A2" i="26"/>
  <c r="A3" i="26"/>
  <c r="A7" i="26"/>
  <c r="A4" i="26"/>
  <c r="A12" i="26"/>
  <c r="A11" i="26"/>
  <c r="A9" i="26"/>
  <c r="A10" i="26"/>
  <c r="A6" i="26"/>
  <c r="A5" i="26"/>
  <c r="A8" i="26"/>
  <c r="A34" i="17" l="1"/>
  <c r="A33" i="17"/>
  <c r="A43" i="17"/>
  <c r="A26" i="17"/>
  <c r="A27" i="17"/>
  <c r="A42" i="16"/>
  <c r="A2" i="29"/>
  <c r="A5" i="27"/>
  <c r="A3" i="27"/>
  <c r="A11" i="27"/>
  <c r="A4" i="27"/>
  <c r="A8" i="27"/>
  <c r="A10" i="27"/>
  <c r="A7" i="27"/>
  <c r="A12" i="27"/>
  <c r="A2" i="27"/>
  <c r="A9" i="27"/>
  <c r="A3" i="17"/>
  <c r="A21" i="16"/>
  <c r="A17" i="17"/>
  <c r="A6" i="27"/>
  <c r="A58" i="16"/>
  <c r="A3" i="29"/>
  <c r="A35" i="17"/>
  <c r="A7" i="17"/>
  <c r="A19" i="17"/>
  <c r="A15" i="16"/>
  <c r="A46" i="16"/>
  <c r="A18" i="16"/>
  <c r="A5" i="16"/>
  <c r="A9" i="29"/>
  <c r="A36" i="17"/>
  <c r="A28" i="17"/>
  <c r="A45" i="16"/>
  <c r="A23" i="17"/>
  <c r="A4" i="17"/>
  <c r="A6" i="16"/>
  <c r="A9" i="17"/>
  <c r="A39" i="17"/>
  <c r="A21" i="17"/>
  <c r="A6" i="29"/>
  <c r="A7" i="29"/>
  <c r="A38" i="17"/>
  <c r="A25" i="17"/>
  <c r="A8" i="29"/>
  <c r="A10" i="29"/>
  <c r="A20" i="17"/>
  <c r="A10" i="17"/>
  <c r="A27" i="16"/>
  <c r="A30" i="17"/>
  <c r="A11" i="29"/>
  <c r="A38" i="16"/>
  <c r="A47" i="16"/>
  <c r="A43" i="16"/>
  <c r="A60" i="16"/>
  <c r="A7" i="16"/>
  <c r="A44" i="16"/>
  <c r="A11" i="16"/>
  <c r="A4" i="29"/>
  <c r="A32" i="17"/>
  <c r="A31" i="17"/>
  <c r="A18" i="17"/>
  <c r="A37" i="17"/>
  <c r="A26" i="16"/>
  <c r="A22" i="16"/>
  <c r="A16" i="16"/>
  <c r="A35" i="16"/>
  <c r="A10" i="16"/>
  <c r="A13" i="16"/>
  <c r="A36" i="16"/>
  <c r="A57" i="16"/>
  <c r="A28" i="16"/>
  <c r="A51" i="16"/>
  <c r="A41" i="16"/>
  <c r="A25" i="16"/>
  <c r="A12" i="29"/>
  <c r="A12" i="17"/>
  <c r="A13" i="17"/>
  <c r="A16" i="17"/>
  <c r="A15" i="17"/>
  <c r="A55" i="16"/>
  <c r="A8" i="16"/>
  <c r="A61" i="16"/>
  <c r="A39" i="16"/>
  <c r="A9" i="16"/>
  <c r="A12" i="16"/>
  <c r="A37" i="16"/>
  <c r="A33" i="16"/>
  <c r="A49" i="16"/>
  <c r="A30" i="16"/>
  <c r="A5" i="29"/>
  <c r="A8" i="17"/>
  <c r="A24" i="17"/>
  <c r="A22" i="17"/>
  <c r="A42" i="17"/>
  <c r="A14" i="17"/>
  <c r="A52" i="16"/>
  <c r="A53" i="16"/>
  <c r="A20" i="16"/>
  <c r="A4" i="16"/>
  <c r="A40" i="16"/>
  <c r="A19" i="16"/>
  <c r="A29" i="16"/>
  <c r="A48" i="16"/>
  <c r="A50" i="16"/>
  <c r="A59" i="16"/>
  <c r="A40" i="17"/>
  <c r="A29" i="17"/>
  <c r="A2" i="17"/>
  <c r="A41" i="17"/>
  <c r="A24" i="16"/>
  <c r="A56" i="16"/>
  <c r="A14" i="16"/>
  <c r="A54" i="16"/>
  <c r="A34" i="16"/>
  <c r="A32" i="16"/>
  <c r="A3" i="16"/>
  <c r="A17" i="16"/>
  <c r="A31" i="16"/>
  <c r="A2" i="16"/>
  <c r="A23" i="16"/>
  <c r="A11" i="17"/>
  <c r="A5" i="17"/>
  <c r="A6" i="17"/>
</calcChain>
</file>

<file path=xl/sharedStrings.xml><?xml version="1.0" encoding="utf-8"?>
<sst xmlns="http://schemas.openxmlformats.org/spreadsheetml/2006/main" count="1520" uniqueCount="526">
  <si>
    <t>氏名</t>
    <rPh sb="0" eb="2">
      <t>シメイ</t>
    </rPh>
    <phoneticPr fontId="1"/>
  </si>
  <si>
    <t>大学名</t>
    <rPh sb="0" eb="3">
      <t>ダイガクメイ</t>
    </rPh>
    <phoneticPr fontId="1"/>
  </si>
  <si>
    <t>深澤 駿</t>
  </si>
  <si>
    <t>同志社大学</t>
  </si>
  <si>
    <t>甲南大学</t>
  </si>
  <si>
    <t>前泊 佳吾</t>
  </si>
  <si>
    <t>竹内 裕登</t>
  </si>
  <si>
    <t>立命館大学</t>
  </si>
  <si>
    <t>大井 将揮</t>
  </si>
  <si>
    <t>関西大学</t>
  </si>
  <si>
    <t>内原 隆之介</t>
  </si>
  <si>
    <t>柴原 魁人</t>
  </si>
  <si>
    <t>河越 欽也</t>
  </si>
  <si>
    <t>関西学院大学</t>
  </si>
  <si>
    <t>大阪大学</t>
  </si>
  <si>
    <t>寺島 大晴</t>
  </si>
  <si>
    <t>大阪産業大学</t>
  </si>
  <si>
    <t>樫木 陸人</t>
  </si>
  <si>
    <t>近畿大学</t>
  </si>
  <si>
    <t>飯坂 太輔</t>
  </si>
  <si>
    <t>廣橋 詩音</t>
  </si>
  <si>
    <t>大阪商業大学</t>
  </si>
  <si>
    <t>安部 稜世</t>
  </si>
  <si>
    <t>寺田 征実</t>
  </si>
  <si>
    <t>飯田 樹</t>
  </si>
  <si>
    <t>藤田 龍臣</t>
  </si>
  <si>
    <t>北川 玄</t>
  </si>
  <si>
    <t>信貴 裕介</t>
  </si>
  <si>
    <t>香川 輝</t>
  </si>
  <si>
    <t>小川 晃平</t>
  </si>
  <si>
    <t>向井 辰海</t>
  </si>
  <si>
    <t>梅園 幸弥</t>
  </si>
  <si>
    <t>山下 幸太</t>
  </si>
  <si>
    <t>甲斐 大貴</t>
  </si>
  <si>
    <t>松本 大輝</t>
  </si>
  <si>
    <t>金澤 祐太</t>
  </si>
  <si>
    <t>草野 圭祐</t>
  </si>
  <si>
    <t>大田 航平</t>
  </si>
  <si>
    <t>近畿大学</t>
    <rPh sb="0" eb="4">
      <t>キンキダイガク</t>
    </rPh>
    <phoneticPr fontId="2"/>
  </si>
  <si>
    <t>森口 諒介</t>
    <rPh sb="0" eb="2">
      <t>モリグチ</t>
    </rPh>
    <rPh sb="3" eb="5">
      <t>リョウスケ</t>
    </rPh>
    <phoneticPr fontId="2"/>
  </si>
  <si>
    <t/>
  </si>
  <si>
    <t>目羅 渚</t>
  </si>
  <si>
    <t>明山 美羽</t>
  </si>
  <si>
    <t>四国大学</t>
  </si>
  <si>
    <t>大鍬 菜月</t>
  </si>
  <si>
    <t>西川 弥希</t>
  </si>
  <si>
    <t>中村 実佑</t>
  </si>
  <si>
    <t>町田 莉子</t>
  </si>
  <si>
    <t>饒平名 アリス</t>
  </si>
  <si>
    <t>佐々木 梨乃</t>
  </si>
  <si>
    <t>高並 華鈴</t>
  </si>
  <si>
    <t>辻川 響き</t>
  </si>
  <si>
    <t>松末 柚花</t>
  </si>
  <si>
    <t>山森 月乃</t>
  </si>
  <si>
    <t>栗林 悠那</t>
  </si>
  <si>
    <t>若宮 有美</t>
  </si>
  <si>
    <t>大畑 美樹</t>
  </si>
  <si>
    <t>内藤 夕華子</t>
  </si>
  <si>
    <t>近藤 麻耶</t>
  </si>
  <si>
    <t>永井 希和</t>
  </si>
  <si>
    <t>久保 衣里奈</t>
  </si>
  <si>
    <t>久井 沙織</t>
  </si>
  <si>
    <t>森田 珠尚</t>
  </si>
  <si>
    <t>鍵岡 莉奈</t>
  </si>
  <si>
    <t>山口 航輝</t>
  </si>
  <si>
    <t>佐竹 優悟</t>
  </si>
  <si>
    <t>手島 史陽</t>
  </si>
  <si>
    <t>福原 向葵</t>
  </si>
  <si>
    <t>岡本 亜美</t>
  </si>
  <si>
    <t>木嶋 真之介</t>
  </si>
  <si>
    <t>南 光太郎</t>
  </si>
  <si>
    <t>惠良 早輔路</t>
  </si>
  <si>
    <t>國松 美優</t>
  </si>
  <si>
    <t>成山 奈々子</t>
  </si>
  <si>
    <t>林 泰誠</t>
  </si>
  <si>
    <t>秋関</t>
    <rPh sb="0" eb="2">
      <t>アキカン</t>
    </rPh>
    <phoneticPr fontId="2"/>
  </si>
  <si>
    <t>松枝 隼佑</t>
  </si>
  <si>
    <t>眞鍋 委</t>
  </si>
  <si>
    <t>新井 駿之介</t>
  </si>
  <si>
    <t>森口 諒介</t>
  </si>
  <si>
    <t>吉川 峻一朗</t>
  </si>
  <si>
    <t>上田 皐熙</t>
  </si>
  <si>
    <t>田中 貴将</t>
  </si>
  <si>
    <t>阿武 幸季</t>
  </si>
  <si>
    <t>竹中 海斗</t>
  </si>
  <si>
    <t>立木 友晴</t>
  </si>
  <si>
    <t>隠岐 颯太</t>
  </si>
  <si>
    <t>柳川 卓広</t>
  </si>
  <si>
    <t>村上 直</t>
  </si>
  <si>
    <t>寺西 開知</t>
  </si>
  <si>
    <t>前田 裕成</t>
  </si>
  <si>
    <t>山戸 暸雅</t>
  </si>
  <si>
    <t>梶原 英資</t>
  </si>
  <si>
    <t>温水 玲雄</t>
  </si>
  <si>
    <t>香美 杏奈</t>
  </si>
  <si>
    <t>中川 友香梨</t>
  </si>
  <si>
    <t>大石 純子</t>
  </si>
  <si>
    <t>佐藤 麻理桜</t>
  </si>
  <si>
    <t>AR60W</t>
    <phoneticPr fontId="2"/>
  </si>
  <si>
    <t>AP60W</t>
    <phoneticPr fontId="2"/>
  </si>
  <si>
    <t>FR3×20</t>
    <phoneticPr fontId="2"/>
  </si>
  <si>
    <t>R3×20</t>
    <phoneticPr fontId="2"/>
  </si>
  <si>
    <t>FR60PR</t>
    <phoneticPr fontId="2"/>
  </si>
  <si>
    <t>R60PR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</si>
  <si>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</si>
  <si>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</si>
  <si>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</si>
  <si>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大阪大学</t>
    <rPh sb="0" eb="2">
      <t>オオサカ</t>
    </rPh>
    <rPh sb="2" eb="4">
      <t>ダイガク</t>
    </rPh>
    <phoneticPr fontId="2"/>
  </si>
  <si>
    <t>大学名</t>
    <rPh sb="0" eb="3">
      <t>ダイガクメイ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</si>
  <si>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</si>
  <si>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</si>
  <si>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合計（高得点2つ）</t>
    <rPh sb="0" eb="2">
      <t>ゴウケイ</t>
    </rPh>
    <rPh sb="3" eb="6">
      <t>コウトクテン</t>
    </rPh>
    <phoneticPr fontId="2"/>
  </si>
  <si>
    <t>順位</t>
    <rPh sb="0" eb="2">
      <t>ジュンイ</t>
    </rPh>
    <phoneticPr fontId="2"/>
  </si>
  <si>
    <t>明山 美羽</t>
    <phoneticPr fontId="2"/>
  </si>
  <si>
    <t>学年</t>
    <rPh sb="0" eb="2">
      <t>ガクネン</t>
    </rPh>
    <phoneticPr fontId="2"/>
  </si>
  <si>
    <t>同志社大学</t>
    <rPh sb="0" eb="5">
      <t>ドウシシャダイガク</t>
    </rPh>
    <phoneticPr fontId="2"/>
  </si>
  <si>
    <t>深澤 駿</t>
    <rPh sb="0" eb="2">
      <t>フカサワ</t>
    </rPh>
    <rPh sb="3" eb="4">
      <t>シュン</t>
    </rPh>
    <phoneticPr fontId="2"/>
  </si>
  <si>
    <t>柴原 魁人</t>
    <rPh sb="0" eb="2">
      <t>シバハラ</t>
    </rPh>
    <rPh sb="3" eb="5">
      <t>カイト</t>
    </rPh>
    <phoneticPr fontId="2"/>
  </si>
  <si>
    <t>同志社大学</t>
    <rPh sb="0" eb="3">
      <t>ドウシシャ</t>
    </rPh>
    <rPh sb="3" eb="5">
      <t>ダイガク</t>
    </rPh>
    <phoneticPr fontId="2"/>
  </si>
  <si>
    <t>内原 隆之介</t>
    <rPh sb="0" eb="2">
      <t>ウチハラ</t>
    </rPh>
    <rPh sb="3" eb="6">
      <t>リュウノスケ</t>
    </rPh>
    <phoneticPr fontId="2"/>
  </si>
  <si>
    <t>関西大学</t>
    <rPh sb="0" eb="4">
      <t>カンサイダイガク</t>
    </rPh>
    <phoneticPr fontId="2"/>
  </si>
  <si>
    <t>関西学院大学</t>
    <rPh sb="0" eb="6">
      <t>カンセイガクインダイガク</t>
    </rPh>
    <phoneticPr fontId="2"/>
  </si>
  <si>
    <t>北川 玄</t>
    <rPh sb="0" eb="2">
      <t>キタガワ</t>
    </rPh>
    <rPh sb="3" eb="4">
      <t>ゲン</t>
    </rPh>
    <phoneticPr fontId="2"/>
  </si>
  <si>
    <t>京都産業大学</t>
    <rPh sb="0" eb="6">
      <t>キョウトサンギョウダイガク</t>
    </rPh>
    <phoneticPr fontId="2"/>
  </si>
  <si>
    <t>神戸大学</t>
    <rPh sb="0" eb="4">
      <t>コウベダイガク</t>
    </rPh>
    <phoneticPr fontId="2"/>
  </si>
  <si>
    <t>大阪大学</t>
    <rPh sb="0" eb="4">
      <t>オオサカダイガク</t>
    </rPh>
    <phoneticPr fontId="2"/>
  </si>
  <si>
    <t>甲南大学</t>
    <rPh sb="0" eb="4">
      <t>コウナンダイガク</t>
    </rPh>
    <phoneticPr fontId="2"/>
  </si>
  <si>
    <t>関西学院大学</t>
    <rPh sb="0" eb="4">
      <t>カンセイガクイン</t>
    </rPh>
    <rPh sb="4" eb="6">
      <t>ダイガク</t>
    </rPh>
    <phoneticPr fontId="2"/>
  </si>
  <si>
    <t>大田 航平</t>
    <rPh sb="0" eb="2">
      <t>オオタ</t>
    </rPh>
    <rPh sb="3" eb="5">
      <t>コウヘイ</t>
    </rPh>
    <phoneticPr fontId="2"/>
  </si>
  <si>
    <t>甲斐 大貴</t>
    <rPh sb="0" eb="2">
      <t>カイ</t>
    </rPh>
    <rPh sb="3" eb="5">
      <t>タイキ</t>
    </rPh>
    <phoneticPr fontId="2"/>
  </si>
  <si>
    <t>立命館大学</t>
    <rPh sb="0" eb="5">
      <t>リツメイカンダイガク</t>
    </rPh>
    <phoneticPr fontId="2"/>
  </si>
  <si>
    <t>京都大学</t>
    <rPh sb="0" eb="4">
      <t>キョウトダイガク</t>
    </rPh>
    <phoneticPr fontId="2"/>
  </si>
  <si>
    <t>中村 実佑</t>
    <rPh sb="0" eb="2">
      <t>ナカムラ</t>
    </rPh>
    <rPh sb="3" eb="4">
      <t>ミ</t>
    </rPh>
    <rPh sb="4" eb="5">
      <t>ユウ</t>
    </rPh>
    <phoneticPr fontId="2"/>
  </si>
  <si>
    <t>目羅 渚</t>
    <rPh sb="0" eb="2">
      <t>メラ</t>
    </rPh>
    <rPh sb="3" eb="4">
      <t>ナギサ</t>
    </rPh>
    <phoneticPr fontId="2"/>
  </si>
  <si>
    <t>山森 月乃</t>
    <rPh sb="0" eb="2">
      <t>ヤマモリ</t>
    </rPh>
    <rPh sb="3" eb="5">
      <t>ツキノ</t>
    </rPh>
    <phoneticPr fontId="2"/>
  </si>
  <si>
    <t>大鍬 菜月</t>
    <rPh sb="0" eb="2">
      <t>オオクワ</t>
    </rPh>
    <rPh sb="3" eb="5">
      <t>ナツキ</t>
    </rPh>
    <phoneticPr fontId="2"/>
  </si>
  <si>
    <t>中川 友香梨</t>
    <rPh sb="0" eb="2">
      <t>ナカガワ</t>
    </rPh>
    <rPh sb="3" eb="6">
      <t>ユカリ</t>
    </rPh>
    <phoneticPr fontId="2"/>
  </si>
  <si>
    <t>四国大学</t>
    <rPh sb="0" eb="4">
      <t>シコクダイガク</t>
    </rPh>
    <phoneticPr fontId="2"/>
  </si>
  <si>
    <t>久保 衣里奈</t>
    <rPh sb="0" eb="2">
      <t>クボ</t>
    </rPh>
    <rPh sb="3" eb="6">
      <t>エリナ</t>
    </rPh>
    <phoneticPr fontId="2"/>
  </si>
  <si>
    <t>大学名</t>
    <rPh sb="0" eb="2">
      <t>ダイガク</t>
    </rPh>
    <rPh sb="2" eb="3">
      <t>メイ</t>
    </rPh>
    <phoneticPr fontId="2"/>
  </si>
  <si>
    <t>小川 晃平</t>
    <rPh sb="0" eb="2">
      <t>オガワ</t>
    </rPh>
    <rPh sb="3" eb="5">
      <t>コウヘイ</t>
    </rPh>
    <phoneticPr fontId="2"/>
  </si>
  <si>
    <t>山本 悠人</t>
    <rPh sb="0" eb="2">
      <t>ヤマモト</t>
    </rPh>
    <rPh sb="3" eb="5">
      <t>ユウト</t>
    </rPh>
    <phoneticPr fontId="2"/>
  </si>
  <si>
    <t>河越 欽也</t>
    <rPh sb="0" eb="1">
      <t>カワ</t>
    </rPh>
    <rPh sb="1" eb="2">
      <t>ゴ</t>
    </rPh>
    <rPh sb="3" eb="5">
      <t>キンヤ</t>
    </rPh>
    <phoneticPr fontId="2"/>
  </si>
  <si>
    <t>松本 大輝</t>
    <rPh sb="0" eb="2">
      <t>マツモト</t>
    </rPh>
    <rPh sb="3" eb="5">
      <t>タイキ</t>
    </rPh>
    <phoneticPr fontId="2"/>
  </si>
  <si>
    <t>寺田 征実</t>
    <rPh sb="0" eb="2">
      <t>テラダ</t>
    </rPh>
    <rPh sb="3" eb="4">
      <t>セイ</t>
    </rPh>
    <rPh sb="4" eb="5">
      <t>ミノル</t>
    </rPh>
    <phoneticPr fontId="2"/>
  </si>
  <si>
    <t>花澤 慶祐</t>
    <rPh sb="0" eb="2">
      <t>ハナザワ</t>
    </rPh>
    <rPh sb="3" eb="4">
      <t>ケイ</t>
    </rPh>
    <rPh sb="4" eb="5">
      <t>ユウ</t>
    </rPh>
    <phoneticPr fontId="2"/>
  </si>
  <si>
    <t>前田 大和</t>
    <rPh sb="0" eb="2">
      <t>マエダ</t>
    </rPh>
    <rPh sb="3" eb="5">
      <t>ヤマト</t>
    </rPh>
    <phoneticPr fontId="2"/>
  </si>
  <si>
    <t>若山 拓未</t>
    <rPh sb="0" eb="2">
      <t>ワカヤマ</t>
    </rPh>
    <rPh sb="3" eb="4">
      <t>タク</t>
    </rPh>
    <rPh sb="4" eb="5">
      <t>ミ</t>
    </rPh>
    <phoneticPr fontId="2"/>
  </si>
  <si>
    <t>鍵岡 莉奈</t>
    <rPh sb="0" eb="2">
      <t>カギオカ</t>
    </rPh>
    <rPh sb="3" eb="5">
      <t>リナ</t>
    </rPh>
    <phoneticPr fontId="2"/>
  </si>
  <si>
    <t>永井 希和</t>
    <rPh sb="0" eb="2">
      <t>ナガイ</t>
    </rPh>
    <rPh sb="3" eb="5">
      <t>キワ</t>
    </rPh>
    <phoneticPr fontId="2"/>
  </si>
  <si>
    <t>若宮 有美</t>
    <rPh sb="0" eb="2">
      <t>ワカミヤ</t>
    </rPh>
    <rPh sb="3" eb="5">
      <t>ユミ</t>
    </rPh>
    <phoneticPr fontId="2"/>
  </si>
  <si>
    <t>内藤 夕華子</t>
    <rPh sb="0" eb="2">
      <t>ナイトウ</t>
    </rPh>
    <rPh sb="3" eb="5">
      <t>ユウカ</t>
    </rPh>
    <rPh sb="5" eb="6">
      <t>コ</t>
    </rPh>
    <phoneticPr fontId="2"/>
  </si>
  <si>
    <t>松末 柚花</t>
    <rPh sb="0" eb="2">
      <t>マツスエ</t>
    </rPh>
    <rPh sb="3" eb="4">
      <t>ユズ</t>
    </rPh>
    <rPh sb="4" eb="5">
      <t>ハナ</t>
    </rPh>
    <phoneticPr fontId="2"/>
  </si>
  <si>
    <t>福原 向葵</t>
    <rPh sb="0" eb="2">
      <t>フクハラ</t>
    </rPh>
    <rPh sb="3" eb="4">
      <t>ムカイ</t>
    </rPh>
    <rPh sb="4" eb="5">
      <t>アオイ</t>
    </rPh>
    <phoneticPr fontId="2"/>
  </si>
  <si>
    <t>遠藤 くるみ</t>
    <rPh sb="0" eb="2">
      <t>エンドウ</t>
    </rPh>
    <phoneticPr fontId="2"/>
  </si>
  <si>
    <t>岡 夏未</t>
    <rPh sb="0" eb="1">
      <t>オカ</t>
    </rPh>
    <rPh sb="2" eb="4">
      <t>ナツミ</t>
    </rPh>
    <phoneticPr fontId="2"/>
  </si>
  <si>
    <t>加納 千聖</t>
    <rPh sb="0" eb="2">
      <t>カノウ</t>
    </rPh>
    <rPh sb="3" eb="5">
      <t>チサト</t>
    </rPh>
    <phoneticPr fontId="2"/>
  </si>
  <si>
    <t>京楽 ここな</t>
    <rPh sb="0" eb="2">
      <t>キョウラク</t>
    </rPh>
    <phoneticPr fontId="2"/>
  </si>
  <si>
    <t>日下部 未保</t>
    <rPh sb="0" eb="3">
      <t>ヒカベ</t>
    </rPh>
    <rPh sb="4" eb="5">
      <t>ミ</t>
    </rPh>
    <rPh sb="5" eb="6">
      <t>ホ</t>
    </rPh>
    <phoneticPr fontId="2"/>
  </si>
  <si>
    <t>田中 咲良</t>
    <rPh sb="0" eb="2">
      <t>タナカ</t>
    </rPh>
    <rPh sb="3" eb="5">
      <t>サクラ</t>
    </rPh>
    <phoneticPr fontId="2"/>
  </si>
  <si>
    <t>中西 里菜</t>
    <rPh sb="0" eb="2">
      <t>ナカニシ</t>
    </rPh>
    <rPh sb="3" eb="5">
      <t>リナ</t>
    </rPh>
    <phoneticPr fontId="2"/>
  </si>
  <si>
    <t>水谷 芽衣</t>
    <rPh sb="0" eb="2">
      <t>ミズタニ</t>
    </rPh>
    <rPh sb="3" eb="5">
      <t>メイ</t>
    </rPh>
    <phoneticPr fontId="2"/>
  </si>
  <si>
    <t>村井 萌々子</t>
    <rPh sb="0" eb="2">
      <t>ムライ</t>
    </rPh>
    <rPh sb="3" eb="6">
      <t>モモコ</t>
    </rPh>
    <phoneticPr fontId="2"/>
  </si>
  <si>
    <t>森川 美紅</t>
    <rPh sb="0" eb="2">
      <t>モリカワ</t>
    </rPh>
    <rPh sb="3" eb="5">
      <t>ミク</t>
    </rPh>
    <phoneticPr fontId="2"/>
  </si>
  <si>
    <t>三宅 龍太郎</t>
  </si>
  <si>
    <t>駒田 暁憲</t>
  </si>
  <si>
    <t>青山 航平</t>
  </si>
  <si>
    <t>東 航希</t>
  </si>
  <si>
    <t>細川 泰智</t>
  </si>
  <si>
    <t>濵端 航大</t>
  </si>
  <si>
    <t>宮井 理於</t>
  </si>
  <si>
    <t>大津 武蔵</t>
  </si>
  <si>
    <t>小林 賢太郎</t>
  </si>
  <si>
    <t>遠藤 純音</t>
  </si>
  <si>
    <t>濵野 和也</t>
  </si>
  <si>
    <t>三浦 豪斗</t>
  </si>
  <si>
    <t>香美 杏奈</t>
    <phoneticPr fontId="4"/>
  </si>
  <si>
    <t>鍋嶋 遥香</t>
  </si>
  <si>
    <t>大口 耀季</t>
  </si>
  <si>
    <t>松宮 沙也加</t>
  </si>
  <si>
    <t>久保田 真由</t>
    <phoneticPr fontId="4"/>
  </si>
  <si>
    <t>田邉 伶奈</t>
  </si>
  <si>
    <t>水野 菜々子</t>
  </si>
  <si>
    <t>宮下 みらい</t>
    <phoneticPr fontId="4"/>
  </si>
  <si>
    <t>飯田 隼矢</t>
    <rPh sb="0" eb="2">
      <t>イイダ</t>
    </rPh>
    <rPh sb="3" eb="5">
      <t>ジュンヤ</t>
    </rPh>
    <rPh sb="4" eb="5">
      <t>ヤ</t>
    </rPh>
    <phoneticPr fontId="4"/>
  </si>
  <si>
    <t>大島 直丈</t>
    <rPh sb="0" eb="2">
      <t>オオシマ</t>
    </rPh>
    <rPh sb="3" eb="4">
      <t>ナオ</t>
    </rPh>
    <rPh sb="4" eb="5">
      <t>ジョウ</t>
    </rPh>
    <phoneticPr fontId="4"/>
  </si>
  <si>
    <t>亀田 快宙</t>
    <rPh sb="0" eb="2">
      <t>カメダ</t>
    </rPh>
    <rPh sb="3" eb="4">
      <t>カイ</t>
    </rPh>
    <rPh sb="4" eb="5">
      <t>チュウ</t>
    </rPh>
    <phoneticPr fontId="4"/>
  </si>
  <si>
    <t>近藤 克磨</t>
    <rPh sb="0" eb="2">
      <t>コンドウ</t>
    </rPh>
    <rPh sb="3" eb="4">
      <t>カツ</t>
    </rPh>
    <rPh sb="4" eb="5">
      <t>ミガク</t>
    </rPh>
    <phoneticPr fontId="4"/>
  </si>
  <si>
    <t>田中 爽大</t>
    <rPh sb="0" eb="2">
      <t>タナカ</t>
    </rPh>
    <rPh sb="3" eb="4">
      <t>アキ</t>
    </rPh>
    <rPh sb="4" eb="5">
      <t>ダイ</t>
    </rPh>
    <phoneticPr fontId="4"/>
  </si>
  <si>
    <t>橋本 誠伍</t>
    <rPh sb="0" eb="2">
      <t>ハシモト</t>
    </rPh>
    <rPh sb="3" eb="4">
      <t>マコト</t>
    </rPh>
    <rPh sb="4" eb="5">
      <t>ゴ</t>
    </rPh>
    <phoneticPr fontId="4"/>
  </si>
  <si>
    <t>森木 駿斗</t>
    <rPh sb="0" eb="2">
      <t>モリキ</t>
    </rPh>
    <rPh sb="3" eb="4">
      <t>シュン</t>
    </rPh>
    <rPh sb="4" eb="5">
      <t>ト</t>
    </rPh>
    <phoneticPr fontId="4"/>
  </si>
  <si>
    <t>梅園 幸弥</t>
    <rPh sb="0" eb="2">
      <t>ウメゾノ</t>
    </rPh>
    <rPh sb="3" eb="4">
      <t>コウ</t>
    </rPh>
    <rPh sb="4" eb="5">
      <t>ヤ</t>
    </rPh>
    <phoneticPr fontId="4"/>
  </si>
  <si>
    <t>鷲見 真太郎</t>
    <rPh sb="0" eb="2">
      <t>スミ</t>
    </rPh>
    <rPh sb="3" eb="6">
      <t>シンタロウ</t>
    </rPh>
    <phoneticPr fontId="4"/>
  </si>
  <si>
    <t>田代 大和</t>
    <rPh sb="0" eb="2">
      <t>タシロ</t>
    </rPh>
    <rPh sb="3" eb="5">
      <t>ヤマト</t>
    </rPh>
    <phoneticPr fontId="4"/>
  </si>
  <si>
    <t>𠮷岡 信幸</t>
    <rPh sb="2" eb="3">
      <t>オカ</t>
    </rPh>
    <rPh sb="4" eb="6">
      <t>ノブユキ</t>
    </rPh>
    <phoneticPr fontId="4"/>
  </si>
  <si>
    <t>赤松 里樹</t>
    <rPh sb="0" eb="2">
      <t>アカマツ</t>
    </rPh>
    <rPh sb="3" eb="5">
      <t>リキ</t>
    </rPh>
    <phoneticPr fontId="4"/>
  </si>
  <si>
    <t>糸川 智博</t>
    <rPh sb="0" eb="2">
      <t>イトガワ</t>
    </rPh>
    <rPh sb="3" eb="5">
      <t>トモヒロ</t>
    </rPh>
    <rPh sb="4" eb="5">
      <t>ヒロ</t>
    </rPh>
    <phoneticPr fontId="4"/>
  </si>
  <si>
    <t>川口 駿也</t>
    <rPh sb="0" eb="2">
      <t>カワグチ</t>
    </rPh>
    <rPh sb="3" eb="5">
      <t>シュンヤ</t>
    </rPh>
    <phoneticPr fontId="4"/>
  </si>
  <si>
    <t>小門 巧</t>
    <rPh sb="0" eb="2">
      <t>コカド</t>
    </rPh>
    <rPh sb="3" eb="4">
      <t>タクミ</t>
    </rPh>
    <phoneticPr fontId="4"/>
  </si>
  <si>
    <t>佐久間 悠貴</t>
    <rPh sb="0" eb="3">
      <t>サクマ</t>
    </rPh>
    <rPh sb="4" eb="6">
      <t>ユウキ</t>
    </rPh>
    <phoneticPr fontId="4"/>
  </si>
  <si>
    <t>佐々木 開晟</t>
    <rPh sb="0" eb="3">
      <t>ササキ</t>
    </rPh>
    <rPh sb="4" eb="6">
      <t>カイセイ</t>
    </rPh>
    <phoneticPr fontId="4"/>
  </si>
  <si>
    <t>杉本 幸汰朗</t>
    <rPh sb="0" eb="2">
      <t>スギモト</t>
    </rPh>
    <rPh sb="3" eb="4">
      <t>コウ</t>
    </rPh>
    <rPh sb="4" eb="5">
      <t>タ</t>
    </rPh>
    <rPh sb="5" eb="6">
      <t>ロウ</t>
    </rPh>
    <phoneticPr fontId="4"/>
  </si>
  <si>
    <t>武田 喜孝</t>
    <rPh sb="0" eb="2">
      <t>タケダ</t>
    </rPh>
    <rPh sb="3" eb="5">
      <t>ヨシタカ</t>
    </rPh>
    <phoneticPr fontId="4"/>
  </si>
  <si>
    <t>橋本 真志</t>
    <rPh sb="0" eb="2">
      <t>ハシモト</t>
    </rPh>
    <rPh sb="3" eb="5">
      <t>マサシ</t>
    </rPh>
    <phoneticPr fontId="4"/>
  </si>
  <si>
    <t>大見 祐介</t>
    <rPh sb="0" eb="2">
      <t>オオミ</t>
    </rPh>
    <rPh sb="3" eb="5">
      <t>ユウスケ</t>
    </rPh>
    <phoneticPr fontId="4"/>
  </si>
  <si>
    <t>大本 共泰</t>
    <rPh sb="0" eb="2">
      <t>オオモト</t>
    </rPh>
    <rPh sb="3" eb="5">
      <t>トモヤス</t>
    </rPh>
    <phoneticPr fontId="4"/>
  </si>
  <si>
    <t>沖野 茂之</t>
    <rPh sb="0" eb="2">
      <t>オキノ</t>
    </rPh>
    <rPh sb="3" eb="5">
      <t>シゲユキ</t>
    </rPh>
    <phoneticPr fontId="4"/>
  </si>
  <si>
    <t>園田 雄基</t>
    <rPh sb="0" eb="2">
      <t>ソノダ</t>
    </rPh>
    <rPh sb="3" eb="4">
      <t>ユウ</t>
    </rPh>
    <rPh sb="4" eb="5">
      <t>キ</t>
    </rPh>
    <phoneticPr fontId="4"/>
  </si>
  <si>
    <t>橋村 侑樹</t>
    <rPh sb="0" eb="2">
      <t>ハシムラ</t>
    </rPh>
    <rPh sb="3" eb="5">
      <t>ユウキ</t>
    </rPh>
    <phoneticPr fontId="4"/>
  </si>
  <si>
    <t>山田 泰大</t>
    <rPh sb="0" eb="2">
      <t>ヤマダ</t>
    </rPh>
    <rPh sb="3" eb="5">
      <t>ヤスヒロ</t>
    </rPh>
    <phoneticPr fontId="4"/>
  </si>
  <si>
    <t>大石 純子</t>
    <rPh sb="0" eb="2">
      <t>オオイシ</t>
    </rPh>
    <rPh sb="3" eb="5">
      <t>ジュンコ</t>
    </rPh>
    <phoneticPr fontId="4"/>
  </si>
  <si>
    <t>西内 彩花</t>
    <rPh sb="0" eb="2">
      <t>ニシウチ</t>
    </rPh>
    <rPh sb="3" eb="5">
      <t>サヤカ</t>
    </rPh>
    <phoneticPr fontId="4"/>
  </si>
  <si>
    <t>宮内 野乃佳</t>
    <rPh sb="0" eb="2">
      <t>ミヤウチ</t>
    </rPh>
    <rPh sb="3" eb="4">
      <t>ノ</t>
    </rPh>
    <rPh sb="4" eb="5">
      <t>ノ</t>
    </rPh>
    <rPh sb="5" eb="6">
      <t>カ</t>
    </rPh>
    <phoneticPr fontId="4"/>
  </si>
  <si>
    <t>武田 璃奈</t>
    <rPh sb="0" eb="2">
      <t>タケダ</t>
    </rPh>
    <rPh sb="3" eb="5">
      <t>リナ</t>
    </rPh>
    <phoneticPr fontId="4"/>
  </si>
  <si>
    <t>藤井 真央</t>
    <rPh sb="0" eb="2">
      <t>フジイ</t>
    </rPh>
    <rPh sb="3" eb="5">
      <t>マオ</t>
    </rPh>
    <phoneticPr fontId="4"/>
  </si>
  <si>
    <t>松本 梨佳子</t>
    <rPh sb="0" eb="2">
      <t>マツモト</t>
    </rPh>
    <rPh sb="3" eb="4">
      <t>ナシ</t>
    </rPh>
    <rPh sb="4" eb="6">
      <t>ヨシコ</t>
    </rPh>
    <phoneticPr fontId="4"/>
  </si>
  <si>
    <t>森 愛夏</t>
    <rPh sb="0" eb="1">
      <t>モリ</t>
    </rPh>
    <rPh sb="2" eb="3">
      <t>アイ</t>
    </rPh>
    <rPh sb="3" eb="4">
      <t>ナツ</t>
    </rPh>
    <phoneticPr fontId="4"/>
  </si>
  <si>
    <t>岡田 真衣</t>
    <rPh sb="0" eb="2">
      <t>オカダ</t>
    </rPh>
    <rPh sb="3" eb="4">
      <t>マコト</t>
    </rPh>
    <rPh sb="4" eb="5">
      <t>コロモ</t>
    </rPh>
    <phoneticPr fontId="4"/>
  </si>
  <si>
    <t>木村 美湧</t>
    <rPh sb="0" eb="2">
      <t>キムラ</t>
    </rPh>
    <rPh sb="3" eb="4">
      <t>ミ</t>
    </rPh>
    <rPh sb="4" eb="5">
      <t>ユウ</t>
    </rPh>
    <phoneticPr fontId="4"/>
  </si>
  <si>
    <t>寺下 茉凜</t>
    <rPh sb="0" eb="2">
      <t>テラシタ</t>
    </rPh>
    <rPh sb="3" eb="4">
      <t>マツ</t>
    </rPh>
    <rPh sb="4" eb="5">
      <t>リン</t>
    </rPh>
    <phoneticPr fontId="4"/>
  </si>
  <si>
    <t>土橋 果歩</t>
    <rPh sb="0" eb="2">
      <t>ドバシ</t>
    </rPh>
    <rPh sb="3" eb="5">
      <t>カホ</t>
    </rPh>
    <phoneticPr fontId="4"/>
  </si>
  <si>
    <t>惠良 早輔路</t>
    <rPh sb="0" eb="2">
      <t>エラ</t>
    </rPh>
    <rPh sb="3" eb="4">
      <t>ハヤ</t>
    </rPh>
    <rPh sb="4" eb="5">
      <t>ホ</t>
    </rPh>
    <rPh sb="5" eb="6">
      <t>ロ</t>
    </rPh>
    <phoneticPr fontId="4"/>
  </si>
  <si>
    <t>須中 仁治</t>
    <rPh sb="0" eb="2">
      <t>スナカ</t>
    </rPh>
    <rPh sb="3" eb="4">
      <t>ジン</t>
    </rPh>
    <rPh sb="4" eb="5">
      <t>ナオ</t>
    </rPh>
    <phoneticPr fontId="4"/>
  </si>
  <si>
    <t>吉見 幸次郎</t>
    <rPh sb="0" eb="2">
      <t>ヨシミ</t>
    </rPh>
    <rPh sb="3" eb="6">
      <t>コウジロウ</t>
    </rPh>
    <phoneticPr fontId="4"/>
  </si>
  <si>
    <t>香川 輝</t>
    <rPh sb="0" eb="2">
      <t>カガワ</t>
    </rPh>
    <rPh sb="3" eb="4">
      <t>カガヤ</t>
    </rPh>
    <phoneticPr fontId="4"/>
  </si>
  <si>
    <t>山下 幸太</t>
    <rPh sb="0" eb="2">
      <t>ヤマシタ</t>
    </rPh>
    <rPh sb="3" eb="5">
      <t>コウタ</t>
    </rPh>
    <phoneticPr fontId="4"/>
  </si>
  <si>
    <t>鈴木 裕太</t>
    <rPh sb="0" eb="2">
      <t>スズキ</t>
    </rPh>
    <rPh sb="3" eb="5">
      <t>ユウタ</t>
    </rPh>
    <phoneticPr fontId="4"/>
  </si>
  <si>
    <t>大竹 礼恩</t>
    <rPh sb="0" eb="2">
      <t>オオタケ</t>
    </rPh>
    <rPh sb="3" eb="4">
      <t>レイ</t>
    </rPh>
    <rPh sb="4" eb="5">
      <t>オン</t>
    </rPh>
    <phoneticPr fontId="4"/>
  </si>
  <si>
    <t>中家 秀太郎</t>
    <rPh sb="0" eb="2">
      <t>ナカイエ</t>
    </rPh>
    <rPh sb="3" eb="6">
      <t>シュウタロウ</t>
    </rPh>
    <phoneticPr fontId="4"/>
  </si>
  <si>
    <t>大畑 美樹</t>
    <rPh sb="0" eb="2">
      <t>オオハタ</t>
    </rPh>
    <rPh sb="3" eb="5">
      <t>ミキ</t>
    </rPh>
    <phoneticPr fontId="4"/>
  </si>
  <si>
    <t>森田 珠尚</t>
    <rPh sb="0" eb="2">
      <t>モリタ</t>
    </rPh>
    <rPh sb="3" eb="4">
      <t>タマ</t>
    </rPh>
    <rPh sb="4" eb="5">
      <t>ナオ</t>
    </rPh>
    <phoneticPr fontId="4"/>
  </si>
  <si>
    <t>田中 瑛実子</t>
    <rPh sb="0" eb="2">
      <t>タナカ</t>
    </rPh>
    <rPh sb="3" eb="4">
      <t>エイ</t>
    </rPh>
    <rPh sb="4" eb="5">
      <t>ミ</t>
    </rPh>
    <rPh sb="5" eb="6">
      <t>コ</t>
    </rPh>
    <phoneticPr fontId="4"/>
  </si>
  <si>
    <t>田中 日菜子</t>
    <rPh sb="0" eb="2">
      <t>タナカ</t>
    </rPh>
    <rPh sb="3" eb="6">
      <t>ヒナコ</t>
    </rPh>
    <phoneticPr fontId="4"/>
  </si>
  <si>
    <t>稲田 茜</t>
    <rPh sb="0" eb="2">
      <t>イナダ</t>
    </rPh>
    <rPh sb="3" eb="4">
      <t>アカネ</t>
    </rPh>
    <phoneticPr fontId="4"/>
  </si>
  <si>
    <t>薄井 麻央</t>
    <rPh sb="0" eb="2">
      <t>ウスイ</t>
    </rPh>
    <rPh sb="3" eb="5">
      <t>マオ</t>
    </rPh>
    <phoneticPr fontId="4"/>
  </si>
  <si>
    <t>藤井 麻琴</t>
    <rPh sb="0" eb="2">
      <t>フジイ</t>
    </rPh>
    <rPh sb="3" eb="5">
      <t>マコト</t>
    </rPh>
    <phoneticPr fontId="4"/>
  </si>
  <si>
    <t>三木 愛織</t>
    <rPh sb="0" eb="2">
      <t>ミキ</t>
    </rPh>
    <rPh sb="3" eb="4">
      <t>アイ</t>
    </rPh>
    <rPh sb="4" eb="5">
      <t>オリ</t>
    </rPh>
    <phoneticPr fontId="4"/>
  </si>
  <si>
    <t>森川 真緒</t>
    <rPh sb="0" eb="2">
      <t>モリカワ</t>
    </rPh>
    <rPh sb="3" eb="5">
      <t>マオ</t>
    </rPh>
    <phoneticPr fontId="4"/>
  </si>
  <si>
    <t>中堀 貴裕</t>
    <rPh sb="0" eb="2">
      <t>ナカホリ</t>
    </rPh>
    <rPh sb="3" eb="5">
      <t>タカヒロ</t>
    </rPh>
    <phoneticPr fontId="4"/>
  </si>
  <si>
    <t>柳川 卓広</t>
    <rPh sb="0" eb="2">
      <t>ヤナガワ</t>
    </rPh>
    <rPh sb="3" eb="5">
      <t>タクヒロ</t>
    </rPh>
    <phoneticPr fontId="4"/>
  </si>
  <si>
    <t>佐藤 翔太</t>
    <rPh sb="0" eb="2">
      <t>サトウ</t>
    </rPh>
    <rPh sb="3" eb="5">
      <t>ショウタ</t>
    </rPh>
    <phoneticPr fontId="4"/>
  </si>
  <si>
    <t>中村 文哉</t>
    <rPh sb="0" eb="2">
      <t>ナカムラ</t>
    </rPh>
    <rPh sb="3" eb="5">
      <t>フミヤ</t>
    </rPh>
    <phoneticPr fontId="4"/>
  </si>
  <si>
    <t>吉川 峻一朗</t>
    <rPh sb="0" eb="2">
      <t>ヨシカワ</t>
    </rPh>
    <rPh sb="3" eb="6">
      <t>シュンイチロウ</t>
    </rPh>
    <phoneticPr fontId="4"/>
  </si>
  <si>
    <t>柴田 篤矢</t>
    <rPh sb="0" eb="2">
      <t>シバタ</t>
    </rPh>
    <rPh sb="3" eb="4">
      <t>アツシ</t>
    </rPh>
    <rPh sb="4" eb="5">
      <t>ヤ</t>
    </rPh>
    <phoneticPr fontId="4"/>
  </si>
  <si>
    <t>中西 琉碧</t>
    <rPh sb="0" eb="2">
      <t>ナカニシ</t>
    </rPh>
    <rPh sb="3" eb="4">
      <t>ル</t>
    </rPh>
    <rPh sb="4" eb="5">
      <t>アオ</t>
    </rPh>
    <phoneticPr fontId="4"/>
  </si>
  <si>
    <t>石井 匠</t>
    <rPh sb="0" eb="2">
      <t>イシイ</t>
    </rPh>
    <rPh sb="3" eb="4">
      <t>タクミ</t>
    </rPh>
    <phoneticPr fontId="4"/>
  </si>
  <si>
    <t>井上 拓海</t>
    <rPh sb="0" eb="2">
      <t>イノウエ</t>
    </rPh>
    <rPh sb="3" eb="5">
      <t>タクミ</t>
    </rPh>
    <phoneticPr fontId="4"/>
  </si>
  <si>
    <t>木透 慶一郎</t>
    <rPh sb="0" eb="1">
      <t>キ</t>
    </rPh>
    <rPh sb="1" eb="2">
      <t>トオ</t>
    </rPh>
    <rPh sb="3" eb="6">
      <t>ケイイチロウ</t>
    </rPh>
    <phoneticPr fontId="4"/>
  </si>
  <si>
    <t>土岐 恭司</t>
    <rPh sb="0" eb="2">
      <t>トキ</t>
    </rPh>
    <rPh sb="3" eb="5">
      <t>キョウジ</t>
    </rPh>
    <phoneticPr fontId="4"/>
  </si>
  <si>
    <t>田中 織衣</t>
    <rPh sb="0" eb="2">
      <t>タナカ</t>
    </rPh>
    <rPh sb="3" eb="4">
      <t>オ</t>
    </rPh>
    <rPh sb="4" eb="5">
      <t>コロモ</t>
    </rPh>
    <phoneticPr fontId="4"/>
  </si>
  <si>
    <t>藤井 真子</t>
    <rPh sb="0" eb="2">
      <t>フジイ</t>
    </rPh>
    <rPh sb="3" eb="5">
      <t>マコ</t>
    </rPh>
    <phoneticPr fontId="4"/>
  </si>
  <si>
    <t>藤垣 彩花</t>
    <rPh sb="0" eb="2">
      <t>フジガキ</t>
    </rPh>
    <rPh sb="3" eb="4">
      <t>アヤ</t>
    </rPh>
    <rPh sb="4" eb="5">
      <t>ハナ</t>
    </rPh>
    <phoneticPr fontId="4"/>
  </si>
  <si>
    <t>江本 もえ</t>
    <rPh sb="0" eb="2">
      <t>エモト</t>
    </rPh>
    <phoneticPr fontId="4"/>
  </si>
  <si>
    <t>樫木 陸人</t>
    <rPh sb="0" eb="2">
      <t>カシキ</t>
    </rPh>
    <rPh sb="3" eb="5">
      <t>リクト</t>
    </rPh>
    <phoneticPr fontId="4"/>
  </si>
  <si>
    <t>西田 光希</t>
    <rPh sb="0" eb="2">
      <t>ニシダ</t>
    </rPh>
    <rPh sb="3" eb="5">
      <t>コウキ</t>
    </rPh>
    <phoneticPr fontId="4"/>
  </si>
  <si>
    <t>眞鍋 委</t>
    <rPh sb="0" eb="2">
      <t>マナベ</t>
    </rPh>
    <rPh sb="3" eb="4">
      <t>イ</t>
    </rPh>
    <phoneticPr fontId="4"/>
  </si>
  <si>
    <t>安部 稜世</t>
    <rPh sb="0" eb="2">
      <t>アベ</t>
    </rPh>
    <rPh sb="3" eb="5">
      <t>リョウヨ</t>
    </rPh>
    <phoneticPr fontId="4"/>
  </si>
  <si>
    <t>西澤 透真</t>
    <rPh sb="0" eb="2">
      <t>ニシザワ</t>
    </rPh>
    <rPh sb="3" eb="5">
      <t>トウマ</t>
    </rPh>
    <phoneticPr fontId="4"/>
  </si>
  <si>
    <t>宇佐美 硬生</t>
    <rPh sb="0" eb="3">
      <t>ウサミ</t>
    </rPh>
    <rPh sb="4" eb="5">
      <t>カタ</t>
    </rPh>
    <rPh sb="5" eb="6">
      <t>イ</t>
    </rPh>
    <phoneticPr fontId="4"/>
  </si>
  <si>
    <t>金井 拓磨</t>
    <rPh sb="0" eb="2">
      <t>カナイ</t>
    </rPh>
    <rPh sb="3" eb="5">
      <t>タクマ</t>
    </rPh>
    <phoneticPr fontId="4"/>
  </si>
  <si>
    <t>金子 祐也</t>
    <rPh sb="0" eb="2">
      <t>カネコ</t>
    </rPh>
    <rPh sb="3" eb="5">
      <t>ユウヤ</t>
    </rPh>
    <phoneticPr fontId="4"/>
  </si>
  <si>
    <t>佐藤 和哉</t>
    <rPh sb="0" eb="2">
      <t>サトウ</t>
    </rPh>
    <rPh sb="3" eb="5">
      <t>カズヤ</t>
    </rPh>
    <phoneticPr fontId="4"/>
  </si>
  <si>
    <t>中村 嘉友</t>
    <rPh sb="0" eb="2">
      <t>ナカムラ</t>
    </rPh>
    <rPh sb="3" eb="4">
      <t>カ</t>
    </rPh>
    <rPh sb="4" eb="5">
      <t>ユウ</t>
    </rPh>
    <phoneticPr fontId="4"/>
  </si>
  <si>
    <t>姫野 遥斗</t>
    <rPh sb="0" eb="2">
      <t>ヒメノ</t>
    </rPh>
    <rPh sb="3" eb="5">
      <t>ハルト</t>
    </rPh>
    <phoneticPr fontId="4"/>
  </si>
  <si>
    <t>山元 ありる</t>
    <rPh sb="0" eb="2">
      <t>ヤマモト</t>
    </rPh>
    <phoneticPr fontId="4"/>
  </si>
  <si>
    <t>相田 麻那美</t>
    <rPh sb="0" eb="2">
      <t>アイダ</t>
    </rPh>
    <rPh sb="3" eb="4">
      <t>アサ</t>
    </rPh>
    <rPh sb="4" eb="6">
      <t>ナミ</t>
    </rPh>
    <phoneticPr fontId="4"/>
  </si>
  <si>
    <t>池西 理香子</t>
    <rPh sb="0" eb="2">
      <t>イケニシ</t>
    </rPh>
    <rPh sb="3" eb="6">
      <t>リカコ</t>
    </rPh>
    <phoneticPr fontId="4"/>
  </si>
  <si>
    <t>廣橋 詩音</t>
    <phoneticPr fontId="4"/>
  </si>
  <si>
    <t>西垣 海斗</t>
    <phoneticPr fontId="4"/>
  </si>
  <si>
    <t>飯坂 太輔</t>
    <rPh sb="0" eb="2">
      <t>イイサカ</t>
    </rPh>
    <rPh sb="3" eb="4">
      <t>フト</t>
    </rPh>
    <rPh sb="4" eb="5">
      <t>スケ</t>
    </rPh>
    <phoneticPr fontId="9"/>
  </si>
  <si>
    <t>上田 皐熙</t>
    <rPh sb="0" eb="2">
      <t>ウエダ</t>
    </rPh>
    <rPh sb="3" eb="4">
      <t>サツキ</t>
    </rPh>
    <rPh sb="4" eb="5">
      <t>キ</t>
    </rPh>
    <phoneticPr fontId="9"/>
  </si>
  <si>
    <t>大井 将揮</t>
    <rPh sb="0" eb="2">
      <t>オオイ</t>
    </rPh>
    <rPh sb="3" eb="4">
      <t>マサ</t>
    </rPh>
    <phoneticPr fontId="9"/>
  </si>
  <si>
    <t>藤田 龍臣</t>
    <rPh sb="0" eb="2">
      <t>フジタ</t>
    </rPh>
    <rPh sb="3" eb="5">
      <t>タツオミ</t>
    </rPh>
    <phoneticPr fontId="9"/>
  </si>
  <si>
    <t>北川 玄</t>
    <rPh sb="0" eb="2">
      <t>キタガワ</t>
    </rPh>
    <rPh sb="3" eb="4">
      <t>ゲン</t>
    </rPh>
    <phoneticPr fontId="9"/>
  </si>
  <si>
    <t>向井 辰海</t>
    <rPh sb="0" eb="2">
      <t>ムカイ</t>
    </rPh>
    <rPh sb="3" eb="4">
      <t>タツ</t>
    </rPh>
    <rPh sb="4" eb="5">
      <t>ウミ</t>
    </rPh>
    <phoneticPr fontId="9"/>
  </si>
  <si>
    <t>共田 怜央</t>
    <rPh sb="0" eb="2">
      <t>トモダ</t>
    </rPh>
    <rPh sb="3" eb="4">
      <t xml:space="preserve">レイ </t>
    </rPh>
    <rPh sb="4" eb="5">
      <t xml:space="preserve">チュウオウ </t>
    </rPh>
    <phoneticPr fontId="4"/>
  </si>
  <si>
    <t>植松 大貴</t>
    <rPh sb="0" eb="2">
      <t>ウエマテゥ</t>
    </rPh>
    <rPh sb="3" eb="5">
      <t>ダイキ</t>
    </rPh>
    <phoneticPr fontId="4"/>
  </si>
  <si>
    <t>内原 隆之介</t>
    <rPh sb="0" eb="2">
      <t>ウチハラ</t>
    </rPh>
    <rPh sb="3" eb="6">
      <t>リュウノスケ</t>
    </rPh>
    <phoneticPr fontId="9"/>
  </si>
  <si>
    <t>角江 勝貴</t>
    <rPh sb="0" eb="1">
      <t xml:space="preserve">カク </t>
    </rPh>
    <rPh sb="1" eb="2">
      <t xml:space="preserve">エド </t>
    </rPh>
    <rPh sb="3" eb="4">
      <t xml:space="preserve">カツ </t>
    </rPh>
    <rPh sb="4" eb="5">
      <t xml:space="preserve">キ </t>
    </rPh>
    <phoneticPr fontId="4"/>
  </si>
  <si>
    <t>新蔵 叶夢</t>
    <rPh sb="0" eb="2">
      <t>シンゾウ</t>
    </rPh>
    <rPh sb="3" eb="4">
      <t xml:space="preserve">カナエル </t>
    </rPh>
    <rPh sb="4" eb="5">
      <t>ユメ</t>
    </rPh>
    <phoneticPr fontId="4"/>
  </si>
  <si>
    <t>古田 純大</t>
    <rPh sb="0" eb="2">
      <t>フルタ</t>
    </rPh>
    <rPh sb="3" eb="5">
      <t>ジュンダイ</t>
    </rPh>
    <phoneticPr fontId="9"/>
  </si>
  <si>
    <t>水上 雄太</t>
    <rPh sb="0" eb="2">
      <t>ミズカミ</t>
    </rPh>
    <rPh sb="3" eb="5">
      <t>ユウタ</t>
    </rPh>
    <phoneticPr fontId="9"/>
  </si>
  <si>
    <t>辻川 響き</t>
    <rPh sb="0" eb="2">
      <t>ツジカワ</t>
    </rPh>
    <rPh sb="3" eb="4">
      <t>ヒビ</t>
    </rPh>
    <phoneticPr fontId="9"/>
  </si>
  <si>
    <t>久井 沙織</t>
    <rPh sb="0" eb="2">
      <t>ヒサイ</t>
    </rPh>
    <rPh sb="3" eb="5">
      <t>サオリ</t>
    </rPh>
    <phoneticPr fontId="9"/>
  </si>
  <si>
    <t>中村 実佑</t>
    <rPh sb="0" eb="2">
      <t>ナカムラ</t>
    </rPh>
    <rPh sb="3" eb="4">
      <t>ミ</t>
    </rPh>
    <rPh sb="4" eb="5">
      <t>ユウ</t>
    </rPh>
    <phoneticPr fontId="9"/>
  </si>
  <si>
    <t>宮崎 環</t>
    <rPh sb="0" eb="2">
      <t>ミヤザキ</t>
    </rPh>
    <rPh sb="3" eb="4">
      <t>カンキョウ</t>
    </rPh>
    <phoneticPr fontId="4"/>
  </si>
  <si>
    <t>岩川 歩希</t>
    <rPh sb="0" eb="2">
      <t xml:space="preserve">イワカワ </t>
    </rPh>
    <rPh sb="3" eb="4">
      <t>アルク</t>
    </rPh>
    <rPh sb="4" eb="5">
      <t>キボウ</t>
    </rPh>
    <phoneticPr fontId="4"/>
  </si>
  <si>
    <t>栗林 悠那</t>
    <rPh sb="0" eb="2">
      <t>クリバヤシ</t>
    </rPh>
    <rPh sb="3" eb="5">
      <t>ユウナ</t>
    </rPh>
    <phoneticPr fontId="9"/>
  </si>
  <si>
    <t>佐々木 梨乃</t>
    <rPh sb="0" eb="3">
      <t>ササキ</t>
    </rPh>
    <rPh sb="4" eb="6">
      <t>リノ</t>
    </rPh>
    <phoneticPr fontId="9"/>
  </si>
  <si>
    <t>高並 華鈴</t>
    <rPh sb="0" eb="2">
      <t>タカナミ</t>
    </rPh>
    <rPh sb="3" eb="4">
      <t>カ</t>
    </rPh>
    <rPh sb="4" eb="5">
      <t>リン</t>
    </rPh>
    <phoneticPr fontId="9"/>
  </si>
  <si>
    <t>成山 奈々子</t>
    <rPh sb="0" eb="2">
      <t>ナリヤマ</t>
    </rPh>
    <rPh sb="3" eb="4">
      <t>ナナコ</t>
    </rPh>
    <phoneticPr fontId="4"/>
  </si>
  <si>
    <t>樋口 彩希</t>
    <rPh sb="0" eb="2">
      <t>ヒグチ</t>
    </rPh>
    <rPh sb="3" eb="4">
      <t>イロドリ</t>
    </rPh>
    <phoneticPr fontId="9"/>
  </si>
  <si>
    <t>後藤 真依</t>
    <rPh sb="0" eb="2">
      <t>ゴトウ</t>
    </rPh>
    <rPh sb="3" eb="4">
      <t>マ</t>
    </rPh>
    <rPh sb="4" eb="5">
      <t>イ</t>
    </rPh>
    <phoneticPr fontId="9"/>
  </si>
  <si>
    <t>髙畑 勇伎</t>
    <rPh sb="1" eb="2">
      <t>ハタケ</t>
    </rPh>
    <rPh sb="3" eb="4">
      <t>ユウ</t>
    </rPh>
    <rPh sb="4" eb="5">
      <t>キ</t>
    </rPh>
    <phoneticPr fontId="4"/>
  </si>
  <si>
    <t>西村 淳志</t>
  </si>
  <si>
    <t>舩本 裕介</t>
  </si>
  <si>
    <t>岩岡 侑汰</t>
  </si>
  <si>
    <t>鶴田 翔大朗</t>
  </si>
  <si>
    <t>古谷 庸典</t>
  </si>
  <si>
    <t>山中 祐人</t>
  </si>
  <si>
    <t>稲葉 慎司</t>
  </si>
  <si>
    <t>田中 亮多</t>
  </si>
  <si>
    <t>出原 健太郎</t>
  </si>
  <si>
    <t>荒木 大</t>
  </si>
  <si>
    <t>𠮷村 凌</t>
  </si>
  <si>
    <t>久徳 正禄</t>
  </si>
  <si>
    <t>中林 龍之介</t>
  </si>
  <si>
    <t>村田 結海</t>
  </si>
  <si>
    <t>藤原 里衣子</t>
  </si>
  <si>
    <t>新田 美海</t>
  </si>
  <si>
    <t>小松 晴乃</t>
  </si>
  <si>
    <t>金児 美唯菜</t>
  </si>
  <si>
    <t>村上 優生</t>
  </si>
  <si>
    <t>村坂 虹音</t>
  </si>
  <si>
    <t>松尾 絢海</t>
  </si>
  <si>
    <t>松岡 宏紀</t>
    <rPh sb="0" eb="2">
      <t>マツオカ</t>
    </rPh>
    <rPh sb="3" eb="4">
      <t>ヒロシ</t>
    </rPh>
    <rPh sb="4" eb="5">
      <t>キ</t>
    </rPh>
    <phoneticPr fontId="4"/>
  </si>
  <si>
    <t>上野　光生</t>
    <rPh sb="0" eb="2">
      <t>ウエノ</t>
    </rPh>
    <rPh sb="3" eb="4">
      <t>ヒカ</t>
    </rPh>
    <rPh sb="4" eb="5">
      <t>セイ</t>
    </rPh>
    <phoneticPr fontId="4"/>
  </si>
  <si>
    <t>寺島 大晴</t>
    <rPh sb="0" eb="2">
      <t>テラシマ</t>
    </rPh>
    <rPh sb="3" eb="4">
      <t>オオ</t>
    </rPh>
    <rPh sb="4" eb="5">
      <t>ハレ</t>
    </rPh>
    <phoneticPr fontId="4"/>
  </si>
  <si>
    <t>岡本 知将</t>
    <rPh sb="0" eb="2">
      <t>オカモト</t>
    </rPh>
    <rPh sb="3" eb="5">
      <t>チショウ</t>
    </rPh>
    <phoneticPr fontId="4"/>
  </si>
  <si>
    <t>國兼 峻桐</t>
    <rPh sb="0" eb="1">
      <t>クニ</t>
    </rPh>
    <rPh sb="1" eb="2">
      <t>ケン</t>
    </rPh>
    <rPh sb="3" eb="4">
      <t>シュン</t>
    </rPh>
    <rPh sb="4" eb="5">
      <t>キリ</t>
    </rPh>
    <phoneticPr fontId="4"/>
  </si>
  <si>
    <t>宮下 愛翔</t>
    <rPh sb="0" eb="2">
      <t>ミヤシタ</t>
    </rPh>
    <rPh sb="3" eb="4">
      <t>アイ</t>
    </rPh>
    <rPh sb="4" eb="5">
      <t>ショウ</t>
    </rPh>
    <phoneticPr fontId="4"/>
  </si>
  <si>
    <t>古屋 慶悟</t>
    <phoneticPr fontId="4"/>
  </si>
  <si>
    <t>山田 慮宇</t>
    <rPh sb="0" eb="2">
      <t>ヤマダ</t>
    </rPh>
    <phoneticPr fontId="4"/>
  </si>
  <si>
    <t>津呂 優菜</t>
    <rPh sb="0" eb="1">
      <t>ツ</t>
    </rPh>
    <rPh sb="1" eb="2">
      <t>ロ</t>
    </rPh>
    <rPh sb="3" eb="5">
      <t>ユナ</t>
    </rPh>
    <phoneticPr fontId="4"/>
  </si>
  <si>
    <t>家城 ミチコ</t>
    <rPh sb="0" eb="2">
      <t>イエシロ</t>
    </rPh>
    <phoneticPr fontId="4"/>
  </si>
  <si>
    <t>明山 美羽</t>
    <rPh sb="0" eb="2">
      <t>アキヤマ</t>
    </rPh>
    <rPh sb="3" eb="5">
      <t>ミウ</t>
    </rPh>
    <phoneticPr fontId="4"/>
  </si>
  <si>
    <t>加藤 愛理</t>
    <rPh sb="0" eb="2">
      <t>カトウ</t>
    </rPh>
    <rPh sb="3" eb="5">
      <t>アイリ</t>
    </rPh>
    <phoneticPr fontId="4"/>
  </si>
  <si>
    <t>岡部 皓喜</t>
    <phoneticPr fontId="4"/>
  </si>
  <si>
    <t>阿武 幸季</t>
    <phoneticPr fontId="4"/>
  </si>
  <si>
    <t>今村 颯志</t>
    <rPh sb="0" eb="2">
      <t>イマ</t>
    </rPh>
    <rPh sb="3" eb="4">
      <t>サッソウ</t>
    </rPh>
    <rPh sb="4" eb="5">
      <t>ココロザセィ</t>
    </rPh>
    <phoneticPr fontId="4"/>
  </si>
  <si>
    <t>立木 友晴</t>
    <rPh sb="0" eb="2">
      <t>タチキ</t>
    </rPh>
    <rPh sb="3" eb="5">
      <t>トモハ</t>
    </rPh>
    <phoneticPr fontId="4"/>
  </si>
  <si>
    <t>福田 勇輝</t>
    <rPh sb="0" eb="2">
      <t>フクダ</t>
    </rPh>
    <rPh sb="3" eb="5">
      <t>YUKI</t>
    </rPh>
    <phoneticPr fontId="4"/>
  </si>
  <si>
    <t>茂野 紘一</t>
    <phoneticPr fontId="2"/>
  </si>
  <si>
    <t>硎屋 友汰</t>
    <phoneticPr fontId="2"/>
  </si>
  <si>
    <t>新田 能章</t>
    <phoneticPr fontId="2"/>
  </si>
  <si>
    <t>森本 武生</t>
    <phoneticPr fontId="2"/>
  </si>
  <si>
    <t>岩﨑 泰輝</t>
    <phoneticPr fontId="4"/>
  </si>
  <si>
    <t>浦田 大翔</t>
    <phoneticPr fontId="4"/>
  </si>
  <si>
    <t>小澤 優雅</t>
    <phoneticPr fontId="4"/>
  </si>
  <si>
    <t>清水 瑛音</t>
    <phoneticPr fontId="4"/>
  </si>
  <si>
    <t>杉村 浩幸</t>
    <phoneticPr fontId="4"/>
  </si>
  <si>
    <t>松岡 哲思</t>
    <phoneticPr fontId="4"/>
  </si>
  <si>
    <t>松本 怜志</t>
    <phoneticPr fontId="4"/>
  </si>
  <si>
    <t>山下 虎太郎</t>
    <phoneticPr fontId="4"/>
  </si>
  <si>
    <t>吉澤 和馬</t>
    <phoneticPr fontId="4"/>
  </si>
  <si>
    <t>匂梅 穂香</t>
    <phoneticPr fontId="4"/>
  </si>
  <si>
    <t>樋口 まひる</t>
    <phoneticPr fontId="4"/>
  </si>
  <si>
    <t>廣瀬 伽奈</t>
    <phoneticPr fontId="4"/>
  </si>
  <si>
    <t>堀 彩夏</t>
    <phoneticPr fontId="4"/>
  </si>
  <si>
    <t>町田 莉子</t>
    <rPh sb="0" eb="2">
      <t>マチダ</t>
    </rPh>
    <rPh sb="3" eb="5">
      <t>リコ</t>
    </rPh>
    <phoneticPr fontId="4"/>
  </si>
  <si>
    <t>國松 美優</t>
    <rPh sb="0" eb="2">
      <t>クニマツ</t>
    </rPh>
    <rPh sb="3" eb="5">
      <t>ミユウ</t>
    </rPh>
    <phoneticPr fontId="4"/>
  </si>
  <si>
    <t>西川 弥希</t>
    <rPh sb="0" eb="2">
      <t>ニシカワ</t>
    </rPh>
    <rPh sb="3" eb="5">
      <t>ミキ</t>
    </rPh>
    <phoneticPr fontId="4"/>
  </si>
  <si>
    <t>饒平名 アリス</t>
    <rPh sb="0" eb="3">
      <t>ヨヘナ</t>
    </rPh>
    <phoneticPr fontId="4"/>
  </si>
  <si>
    <t>目羅 渚</t>
    <rPh sb="0" eb="2">
      <t>メラ</t>
    </rPh>
    <rPh sb="3" eb="4">
      <t>ナギサ</t>
    </rPh>
    <phoneticPr fontId="4"/>
  </si>
  <si>
    <t>近藤 麻耶</t>
    <rPh sb="0" eb="2">
      <t>コンドウ</t>
    </rPh>
    <rPh sb="3" eb="5">
      <t>マヤ</t>
    </rPh>
    <phoneticPr fontId="4"/>
  </si>
  <si>
    <t>中川 友香梨</t>
    <rPh sb="0" eb="2">
      <t>ナカガワ</t>
    </rPh>
    <rPh sb="3" eb="6">
      <t>ユカリ</t>
    </rPh>
    <phoneticPr fontId="4"/>
  </si>
  <si>
    <t>山森 月乃</t>
    <rPh sb="0" eb="2">
      <t>ヤマモリ</t>
    </rPh>
    <rPh sb="3" eb="5">
      <t>ツキノ</t>
    </rPh>
    <phoneticPr fontId="4"/>
  </si>
  <si>
    <t>中川 涼香</t>
    <rPh sb="0" eb="2">
      <t>ナカガワ</t>
    </rPh>
    <rPh sb="3" eb="4">
      <t>リョウ</t>
    </rPh>
    <rPh sb="4" eb="5">
      <t>カオリ</t>
    </rPh>
    <phoneticPr fontId="4"/>
  </si>
  <si>
    <t>岡部 朱里</t>
  </si>
  <si>
    <t>岡部 朱里</t>
    <rPh sb="0" eb="2">
      <t>オカベ</t>
    </rPh>
    <rPh sb="3" eb="5">
      <t>アカリ</t>
    </rPh>
    <phoneticPr fontId="4"/>
  </si>
  <si>
    <t>平野 真歩</t>
  </si>
  <si>
    <t>平野 真歩</t>
    <rPh sb="0" eb="2">
      <t>ヒラノ</t>
    </rPh>
    <rPh sb="3" eb="5">
      <t>マホ</t>
    </rPh>
    <phoneticPr fontId="4"/>
  </si>
  <si>
    <t>安井 理子</t>
    <rPh sb="0" eb="2">
      <t>ヤスイ</t>
    </rPh>
    <rPh sb="3" eb="5">
      <t>リコ</t>
    </rPh>
    <phoneticPr fontId="4"/>
  </si>
  <si>
    <t>飯田 樹</t>
    <rPh sb="0" eb="2">
      <t>イイダ</t>
    </rPh>
    <rPh sb="3" eb="4">
      <t>タツキ</t>
    </rPh>
    <phoneticPr fontId="4"/>
  </si>
  <si>
    <t>柴原 魁人</t>
    <rPh sb="0" eb="2">
      <t>シバハラ</t>
    </rPh>
    <rPh sb="3" eb="5">
      <t>カイト</t>
    </rPh>
    <phoneticPr fontId="4"/>
  </si>
  <si>
    <t>山口 航輝</t>
    <rPh sb="0" eb="2">
      <t>ヤマグチ</t>
    </rPh>
    <rPh sb="3" eb="5">
      <t>コウキ</t>
    </rPh>
    <phoneticPr fontId="4"/>
  </si>
  <si>
    <t>手島 史陽</t>
    <rPh sb="0" eb="2">
      <t>テジマ</t>
    </rPh>
    <rPh sb="3" eb="4">
      <t>シ</t>
    </rPh>
    <rPh sb="4" eb="5">
      <t>ヨウ</t>
    </rPh>
    <phoneticPr fontId="4"/>
  </si>
  <si>
    <t>吉村 和徳</t>
  </si>
  <si>
    <t>吉村 和徳</t>
    <rPh sb="0" eb="2">
      <t>ヨシムラ</t>
    </rPh>
    <rPh sb="3" eb="4">
      <t>カズ</t>
    </rPh>
    <rPh sb="4" eb="5">
      <t>トク</t>
    </rPh>
    <phoneticPr fontId="4"/>
  </si>
  <si>
    <t>石田 太一</t>
    <rPh sb="0" eb="2">
      <t>イシダ</t>
    </rPh>
    <rPh sb="3" eb="5">
      <t>タイチ</t>
    </rPh>
    <phoneticPr fontId="4"/>
  </si>
  <si>
    <t>得点</t>
    <rPh sb="0" eb="2">
      <t>トクテン</t>
    </rPh>
    <phoneticPr fontId="2"/>
  </si>
  <si>
    <t>前泊 佳吾</t>
    <rPh sb="0" eb="2">
      <t>マエドマリ</t>
    </rPh>
    <rPh sb="3" eb="4">
      <t>ケイ</t>
    </rPh>
    <rPh sb="4" eb="5">
      <t>ワレ</t>
    </rPh>
    <phoneticPr fontId="2"/>
  </si>
  <si>
    <t>古田 純大</t>
  </si>
  <si>
    <t>古田 純大</t>
    <rPh sb="0" eb="2">
      <t>フルタ</t>
    </rPh>
    <rPh sb="3" eb="5">
      <t>ジュンダイ</t>
    </rPh>
    <phoneticPr fontId="2"/>
  </si>
  <si>
    <t>河越 欽也</t>
    <rPh sb="0" eb="2">
      <t>カワゴエ</t>
    </rPh>
    <rPh sb="3" eb="5">
      <t>キンヤ</t>
    </rPh>
    <phoneticPr fontId="2"/>
  </si>
  <si>
    <t>寺田 征実</t>
    <rPh sb="0" eb="2">
      <t>テラダ</t>
    </rPh>
    <rPh sb="3" eb="4">
      <t>セイ</t>
    </rPh>
    <rPh sb="4" eb="5">
      <t>ミ</t>
    </rPh>
    <phoneticPr fontId="2"/>
  </si>
  <si>
    <t>山田 慮宇</t>
    <rPh sb="0" eb="2">
      <t>ヤマダ</t>
    </rPh>
    <phoneticPr fontId="2"/>
  </si>
  <si>
    <t>大井 将揮</t>
    <phoneticPr fontId="2"/>
  </si>
  <si>
    <t>金尾 真海</t>
  </si>
  <si>
    <t>木嶋 真之介</t>
    <phoneticPr fontId="2"/>
  </si>
  <si>
    <t>水上 雄太</t>
  </si>
  <si>
    <t>水上 雄太</t>
    <phoneticPr fontId="2"/>
  </si>
  <si>
    <t>廣橋 詩音</t>
    <phoneticPr fontId="2"/>
  </si>
  <si>
    <t>信貴 裕介</t>
    <phoneticPr fontId="2"/>
  </si>
  <si>
    <t>𠮷岡 信幸</t>
    <phoneticPr fontId="2"/>
  </si>
  <si>
    <t>赤松 里樹</t>
  </si>
  <si>
    <t>眞鍋 委</t>
    <phoneticPr fontId="2"/>
  </si>
  <si>
    <t>向井 辰海</t>
    <phoneticPr fontId="2"/>
  </si>
  <si>
    <t>東 航希</t>
    <phoneticPr fontId="2"/>
  </si>
  <si>
    <t>内田 惟斗</t>
  </si>
  <si>
    <t>村上 春哉</t>
  </si>
  <si>
    <t>硎屋 友汰</t>
  </si>
  <si>
    <t>今村 颯志</t>
  </si>
  <si>
    <t>三宅 大喜</t>
  </si>
  <si>
    <t>新田 能章</t>
  </si>
  <si>
    <t>西澤 透真</t>
  </si>
  <si>
    <t>佐々木 開晟</t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</si>
  <si>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</si>
  <si>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岡山商科大学</t>
    <rPh sb="0" eb="6">
      <t>オカヤマショウカダイガク</t>
    </rPh>
    <phoneticPr fontId="2"/>
  </si>
  <si>
    <t>大阪商業大学</t>
    <rPh sb="0" eb="2">
      <t>オオサカ</t>
    </rPh>
    <rPh sb="2" eb="4">
      <t>ショウギョウ</t>
    </rPh>
    <rPh sb="4" eb="6">
      <t>ダイガク</t>
    </rPh>
    <phoneticPr fontId="2"/>
  </si>
  <si>
    <t>関西大学</t>
    <rPh sb="0" eb="2">
      <t>カンサイ</t>
    </rPh>
    <rPh sb="2" eb="4">
      <t>ダイガク</t>
    </rPh>
    <phoneticPr fontId="2"/>
  </si>
  <si>
    <t>河越 欽也</t>
    <rPh sb="0" eb="1">
      <t>カワ</t>
    </rPh>
    <rPh sb="1" eb="2">
      <t>コシ</t>
    </rPh>
    <rPh sb="3" eb="4">
      <t>キン</t>
    </rPh>
    <rPh sb="4" eb="5">
      <t>ヤ</t>
    </rPh>
    <phoneticPr fontId="2"/>
  </si>
  <si>
    <t>南 光太郎</t>
    <rPh sb="0" eb="1">
      <t>ミナミ</t>
    </rPh>
    <rPh sb="2" eb="5">
      <t>コウタロウ</t>
    </rPh>
    <phoneticPr fontId="2"/>
  </si>
  <si>
    <t>飯田 樹</t>
    <rPh sb="0" eb="2">
      <t>イイダ</t>
    </rPh>
    <rPh sb="3" eb="4">
      <t>タツキ</t>
    </rPh>
    <phoneticPr fontId="2"/>
  </si>
  <si>
    <t>木嶋 真之介</t>
    <rPh sb="0" eb="2">
      <t>キジマ</t>
    </rPh>
    <rPh sb="3" eb="6">
      <t>シンノスケ</t>
    </rPh>
    <phoneticPr fontId="2"/>
  </si>
  <si>
    <t>藤田 龍臣</t>
    <rPh sb="0" eb="2">
      <t>フジタ</t>
    </rPh>
    <rPh sb="3" eb="5">
      <t>タツオミ</t>
    </rPh>
    <phoneticPr fontId="2"/>
  </si>
  <si>
    <t>中村 実佑</t>
    <phoneticPr fontId="2"/>
  </si>
  <si>
    <t>後藤 真依</t>
  </si>
  <si>
    <t>樋口 彩希</t>
  </si>
  <si>
    <t>森川 美紅</t>
  </si>
  <si>
    <t>松本 梨佳子</t>
  </si>
  <si>
    <t>武田 璃奈</t>
  </si>
  <si>
    <t>谷脇 薫</t>
  </si>
  <si>
    <t>佐藤 麻理桜</t>
    <phoneticPr fontId="2"/>
  </si>
  <si>
    <t>森 愛夏</t>
  </si>
  <si>
    <t>春関</t>
    <rPh sb="0" eb="1">
      <t>ハル</t>
    </rPh>
    <rPh sb="1" eb="2">
      <t>セキ</t>
    </rPh>
    <phoneticPr fontId="2"/>
  </si>
  <si>
    <t>饒平名 アリス</t>
    <rPh sb="0" eb="3">
      <t>ヨヘナ</t>
    </rPh>
    <phoneticPr fontId="2"/>
  </si>
  <si>
    <t>町田 莉子</t>
    <rPh sb="0" eb="2">
      <t>マチダ</t>
    </rPh>
    <rPh sb="3" eb="5">
      <t>リコ</t>
    </rPh>
    <phoneticPr fontId="2"/>
  </si>
  <si>
    <t>佐々木 梨乃</t>
    <rPh sb="0" eb="3">
      <t>ササキ</t>
    </rPh>
    <rPh sb="4" eb="5">
      <t>ナシ</t>
    </rPh>
    <rPh sb="5" eb="6">
      <t>ノ</t>
    </rPh>
    <phoneticPr fontId="2"/>
  </si>
  <si>
    <t>若宮 有美</t>
    <rPh sb="0" eb="2">
      <t>ワカミヤ</t>
    </rPh>
    <rPh sb="3" eb="4">
      <t>ユウ</t>
    </rPh>
    <rPh sb="4" eb="5">
      <t>ミ</t>
    </rPh>
    <phoneticPr fontId="2"/>
  </si>
  <si>
    <t>辻川 響き</t>
    <rPh sb="0" eb="2">
      <t>ツジカワ</t>
    </rPh>
    <rPh sb="3" eb="4">
      <t>ヒビ</t>
    </rPh>
    <phoneticPr fontId="2"/>
  </si>
  <si>
    <t>大畑 美樹</t>
    <rPh sb="0" eb="2">
      <t>オオハタ</t>
    </rPh>
    <rPh sb="3" eb="5">
      <t>ミキ</t>
    </rPh>
    <phoneticPr fontId="2"/>
  </si>
  <si>
    <t>京都大学</t>
    <rPh sb="0" eb="2">
      <t>キョウト</t>
    </rPh>
    <rPh sb="2" eb="4">
      <t>ダイガク</t>
    </rPh>
    <phoneticPr fontId="2"/>
  </si>
  <si>
    <t>立命館大学</t>
    <rPh sb="0" eb="3">
      <t>リツメイカン</t>
    </rPh>
    <rPh sb="3" eb="5">
      <t>ダイガク</t>
    </rPh>
    <phoneticPr fontId="2"/>
  </si>
  <si>
    <t>隠岐 颯太</t>
    <rPh sb="0" eb="1">
      <t>カク</t>
    </rPh>
    <rPh sb="3" eb="4">
      <t>ソウ</t>
    </rPh>
    <rPh sb="4" eb="5">
      <t>タ</t>
    </rPh>
    <phoneticPr fontId="2"/>
  </si>
  <si>
    <t>AP60</t>
    <phoneticPr fontId="2"/>
  </si>
  <si>
    <t>AR60</t>
    <phoneticPr fontId="2"/>
  </si>
  <si>
    <t>山口 航輝</t>
    <rPh sb="0" eb="2">
      <t>ヤマグチ</t>
    </rPh>
    <rPh sb="3" eb="5">
      <t>コウキ</t>
    </rPh>
    <phoneticPr fontId="2"/>
  </si>
  <si>
    <t>吉村 和徳</t>
    <rPh sb="0" eb="2">
      <t>ヨシムラ</t>
    </rPh>
    <rPh sb="3" eb="4">
      <t>カズ</t>
    </rPh>
    <rPh sb="4" eb="5">
      <t>トク</t>
    </rPh>
    <phoneticPr fontId="2"/>
  </si>
  <si>
    <t>佐竹 優悟</t>
    <rPh sb="0" eb="2">
      <t>サタケ</t>
    </rPh>
    <rPh sb="3" eb="4">
      <t>ユウ</t>
    </rPh>
    <rPh sb="4" eb="5">
      <t>ゴ</t>
    </rPh>
    <phoneticPr fontId="2"/>
  </si>
  <si>
    <t>手島 史陽</t>
    <rPh sb="0" eb="2">
      <t>テジマ</t>
    </rPh>
    <rPh sb="3" eb="5">
      <t>フミアキ</t>
    </rPh>
    <phoneticPr fontId="2"/>
  </si>
  <si>
    <t>樫木 陸人</t>
    <rPh sb="0" eb="2">
      <t>カシキ</t>
    </rPh>
    <rPh sb="3" eb="5">
      <t>リクト</t>
    </rPh>
    <phoneticPr fontId="2"/>
  </si>
  <si>
    <t>佐藤 宝仁</t>
    <phoneticPr fontId="2"/>
  </si>
  <si>
    <t>佐津間 昌洸</t>
  </si>
  <si>
    <t>國松 美優</t>
    <rPh sb="0" eb="2">
      <t>クニマツ</t>
    </rPh>
    <rPh sb="3" eb="5">
      <t>ミユウ</t>
    </rPh>
    <phoneticPr fontId="2"/>
  </si>
  <si>
    <t>岡部 朱里</t>
    <rPh sb="0" eb="2">
      <t>オカベ</t>
    </rPh>
    <rPh sb="3" eb="5">
      <t>アカリ</t>
    </rPh>
    <phoneticPr fontId="2"/>
  </si>
  <si>
    <t>池田 彩乃</t>
    <rPh sb="0" eb="2">
      <t>イケダ</t>
    </rPh>
    <rPh sb="3" eb="5">
      <t>アヤノ</t>
    </rPh>
    <phoneticPr fontId="2"/>
  </si>
  <si>
    <t>家城 ミチコ</t>
    <rPh sb="0" eb="1">
      <t>イエ</t>
    </rPh>
    <rPh sb="1" eb="2">
      <t>シロ</t>
    </rPh>
    <phoneticPr fontId="2"/>
  </si>
  <si>
    <t>岡本 亜美</t>
    <rPh sb="0" eb="2">
      <t>オカモト</t>
    </rPh>
    <rPh sb="3" eb="5">
      <t>アミ</t>
    </rPh>
    <phoneticPr fontId="2"/>
  </si>
  <si>
    <t>宮崎 環</t>
    <rPh sb="0" eb="2">
      <t>ミヤザキ</t>
    </rPh>
    <rPh sb="3" eb="4">
      <t>タマキ</t>
    </rPh>
    <phoneticPr fontId="2"/>
  </si>
  <si>
    <t>成山 奈々子</t>
    <rPh sb="0" eb="2">
      <t>ナリヤマ</t>
    </rPh>
    <rPh sb="3" eb="5">
      <t>ナナ</t>
    </rPh>
    <rPh sb="5" eb="6">
      <t>コ</t>
    </rPh>
    <phoneticPr fontId="2"/>
  </si>
  <si>
    <t>池邉龍平</t>
  </si>
  <si>
    <t>神谷 実</t>
  </si>
  <si>
    <t>細谷 公寛</t>
  </si>
  <si>
    <t>大野 琢朗</t>
  </si>
  <si>
    <t>濱野 和也</t>
  </si>
  <si>
    <t>永木 遼</t>
  </si>
  <si>
    <t>森下 凌雅</t>
  </si>
  <si>
    <t>亀山 創</t>
  </si>
  <si>
    <t>横井 紀卓</t>
  </si>
  <si>
    <t>横尾 恭真</t>
  </si>
  <si>
    <t>山口 祐矢</t>
  </si>
  <si>
    <t>西田 光希</t>
  </si>
  <si>
    <t>池邉 龍平</t>
    <phoneticPr fontId="2"/>
  </si>
  <si>
    <t>寺島 大晴</t>
    <phoneticPr fontId="2"/>
  </si>
  <si>
    <t>山田 慮宇</t>
    <phoneticPr fontId="2"/>
  </si>
  <si>
    <t>皇學館大学</t>
  </si>
  <si>
    <t>愛知大学</t>
  </si>
  <si>
    <t>名城大学</t>
  </si>
  <si>
    <t>名古屋大学</t>
  </si>
  <si>
    <t>愛知学院大学</t>
  </si>
  <si>
    <t>名古屋工業大学</t>
  </si>
  <si>
    <t>藤枝 乙葉</t>
  </si>
  <si>
    <t>成瀬 あおい</t>
  </si>
  <si>
    <t>小倉 英紅</t>
  </si>
  <si>
    <t>森川 実紅</t>
  </si>
  <si>
    <t>山田 七海</t>
  </si>
  <si>
    <t>岩川 歩希</t>
  </si>
  <si>
    <t>寺尾 美紅</t>
  </si>
  <si>
    <t>神谷 美衣</t>
  </si>
  <si>
    <t>中村 優華</t>
  </si>
  <si>
    <t>野溝 はるな</t>
  </si>
  <si>
    <t>大島 里奈</t>
  </si>
  <si>
    <t>永田 万由</t>
  </si>
  <si>
    <t>葛尾 麻依</t>
  </si>
  <si>
    <t>加藤 愛理</t>
    <phoneticPr fontId="2"/>
  </si>
  <si>
    <t>愛知みずほ大学</t>
  </si>
  <si>
    <t>愛知工業大学</t>
  </si>
  <si>
    <t>加藤 隼悟</t>
  </si>
  <si>
    <t>伊藤 日陽</t>
  </si>
  <si>
    <t>家城 ミチコ</t>
    <phoneticPr fontId="2"/>
  </si>
  <si>
    <t>西日本</t>
    <rPh sb="0" eb="3">
      <t>ニシニホン</t>
    </rPh>
    <phoneticPr fontId="2"/>
  </si>
  <si>
    <t>秋関</t>
    <rPh sb="0" eb="1">
      <t>アキ</t>
    </rPh>
    <rPh sb="1" eb="2">
      <t>セキ</t>
    </rPh>
    <phoneticPr fontId="2"/>
  </si>
  <si>
    <t>インカレ</t>
    <phoneticPr fontId="2"/>
  </si>
  <si>
    <t>合計（高得点3つ）</t>
    <rPh sb="0" eb="2">
      <t>ゴウケイ</t>
    </rPh>
    <rPh sb="3" eb="6">
      <t>コウトクテン</t>
    </rPh>
    <phoneticPr fontId="2"/>
  </si>
  <si>
    <t>各校の色表記</t>
    <rPh sb="0" eb="2">
      <t>カクコウ</t>
    </rPh>
    <rPh sb="3" eb="4">
      <t>イロ</t>
    </rPh>
    <rPh sb="4" eb="6">
      <t>ヒョウキ</t>
    </rPh>
    <phoneticPr fontId="4"/>
  </si>
  <si>
    <t>関西大学</t>
    <rPh sb="0" eb="4">
      <t>カンサイダイガク</t>
    </rPh>
    <phoneticPr fontId="4"/>
  </si>
  <si>
    <t>関西学院大学</t>
    <rPh sb="0" eb="6">
      <t>カンセイガクインダイガク</t>
    </rPh>
    <phoneticPr fontId="4"/>
  </si>
  <si>
    <t>近畿大学</t>
    <rPh sb="0" eb="4">
      <t>キンキダイガク</t>
    </rPh>
    <phoneticPr fontId="4"/>
  </si>
  <si>
    <t>甲南大学</t>
    <rPh sb="0" eb="4">
      <t>コウナンダイガク</t>
    </rPh>
    <phoneticPr fontId="4"/>
  </si>
  <si>
    <t>同志社大学</t>
    <rPh sb="0" eb="5">
      <t>ドウシシャダイガク</t>
    </rPh>
    <phoneticPr fontId="4"/>
  </si>
  <si>
    <t>立命館大学</t>
    <rPh sb="0" eb="5">
      <t>リツメイカンダイガク</t>
    </rPh>
    <phoneticPr fontId="4"/>
  </si>
  <si>
    <t>（個人加盟校）</t>
    <rPh sb="1" eb="3">
      <t>コジン</t>
    </rPh>
    <rPh sb="3" eb="6">
      <t>カメイコウ</t>
    </rPh>
    <phoneticPr fontId="4"/>
  </si>
  <si>
    <t>三宅 大喜</t>
    <phoneticPr fontId="2"/>
  </si>
  <si>
    <t>金澤 祐太</t>
    <rPh sb="0" eb="2">
      <t>カナザワ</t>
    </rPh>
    <rPh sb="3" eb="4">
      <t>ユウ</t>
    </rPh>
    <rPh sb="4" eb="5">
      <t>タ</t>
    </rPh>
    <phoneticPr fontId="2"/>
  </si>
  <si>
    <t>村上 春哉</t>
    <phoneticPr fontId="2"/>
  </si>
  <si>
    <t>春関</t>
    <rPh sb="0" eb="1">
      <t>ハル</t>
    </rPh>
    <rPh sb="1" eb="2">
      <t>カン</t>
    </rPh>
    <phoneticPr fontId="2"/>
  </si>
  <si>
    <t>秋関</t>
    <rPh sb="0" eb="1">
      <t>アキ</t>
    </rPh>
    <rPh sb="1" eb="2">
      <t>カン</t>
    </rPh>
    <phoneticPr fontId="2"/>
  </si>
  <si>
    <t>信貴 裕介</t>
    <rPh sb="0" eb="1">
      <t>シン</t>
    </rPh>
    <rPh sb="1" eb="2">
      <t>キ</t>
    </rPh>
    <rPh sb="3" eb="5">
      <t>ユウスケ</t>
    </rPh>
    <phoneticPr fontId="2"/>
  </si>
  <si>
    <t>小倉 英紅</t>
    <rPh sb="3" eb="4">
      <t>エイ</t>
    </rPh>
    <phoneticPr fontId="4"/>
  </si>
  <si>
    <t>小倉 英紅</t>
    <rPh sb="3" eb="4">
      <t>エイ</t>
    </rPh>
    <phoneticPr fontId="2"/>
  </si>
  <si>
    <t>岩川 歩希</t>
    <rPh sb="0" eb="2">
      <t>イワカワ</t>
    </rPh>
    <rPh sb="3" eb="4">
      <t>アル</t>
    </rPh>
    <rPh sb="4" eb="5">
      <t>キ</t>
    </rPh>
    <phoneticPr fontId="2"/>
  </si>
  <si>
    <t>加藤 愛理</t>
    <rPh sb="0" eb="2">
      <t>カトウ</t>
    </rPh>
    <rPh sb="3" eb="5">
      <t>アイリ</t>
    </rPh>
    <phoneticPr fontId="2"/>
  </si>
  <si>
    <t>金澤 祐太</t>
    <rPh sb="0" eb="2">
      <t>カナザワ</t>
    </rPh>
    <rPh sb="3" eb="5">
      <t>ユウタ</t>
    </rPh>
    <phoneticPr fontId="2"/>
  </si>
  <si>
    <t>大阪大学</t>
    <rPh sb="0" eb="2">
      <t>オオサカ</t>
    </rPh>
    <rPh sb="2" eb="4">
      <t>ダイガク</t>
    </rPh>
    <phoneticPr fontId="4"/>
  </si>
  <si>
    <t>甲南大学</t>
    <rPh sb="0" eb="2">
      <t>コウナン</t>
    </rPh>
    <rPh sb="2" eb="4">
      <t>ダイガク</t>
    </rPh>
    <phoneticPr fontId="4"/>
  </si>
  <si>
    <t>神戸大学</t>
    <rPh sb="0" eb="2">
      <t>コウベ</t>
    </rPh>
    <rPh sb="2" eb="4">
      <t>ダイガク</t>
    </rPh>
    <phoneticPr fontId="4"/>
  </si>
  <si>
    <t>近畿大学</t>
    <rPh sb="0" eb="2">
      <t>キンキ</t>
    </rPh>
    <rPh sb="2" eb="4">
      <t>ダイガク</t>
    </rPh>
    <phoneticPr fontId="4"/>
  </si>
  <si>
    <t>大阪商業大学</t>
    <rPh sb="0" eb="2">
      <t>オオサカ</t>
    </rPh>
    <rPh sb="2" eb="4">
      <t>ショウギョウ</t>
    </rPh>
    <rPh sb="4" eb="6">
      <t>ダイガク</t>
    </rPh>
    <phoneticPr fontId="4"/>
  </si>
  <si>
    <t>京都大学</t>
    <rPh sb="0" eb="2">
      <t>キョウト</t>
    </rPh>
    <rPh sb="2" eb="4">
      <t>ダイガク</t>
    </rPh>
    <phoneticPr fontId="4"/>
  </si>
  <si>
    <t>大阪産業大学</t>
    <rPh sb="0" eb="2">
      <t>オオサカ</t>
    </rPh>
    <rPh sb="2" eb="4">
      <t>サンギョウ</t>
    </rPh>
    <rPh sb="4" eb="6">
      <t>ダイガク</t>
    </rPh>
    <phoneticPr fontId="4"/>
  </si>
  <si>
    <t>京都産業大学</t>
    <rPh sb="0" eb="2">
      <t>キョウト</t>
    </rPh>
    <rPh sb="2" eb="4">
      <t>サンギョウ</t>
    </rPh>
    <rPh sb="4" eb="6">
      <t>ダイガク</t>
    </rPh>
    <phoneticPr fontId="4"/>
  </si>
  <si>
    <t>同志社大学</t>
    <rPh sb="0" eb="3">
      <t>ドウシシャ</t>
    </rPh>
    <rPh sb="3" eb="5">
      <t>ダイガク</t>
    </rPh>
    <phoneticPr fontId="4"/>
  </si>
  <si>
    <t>徳島大学</t>
    <rPh sb="0" eb="2">
      <t>トクシマ</t>
    </rPh>
    <rPh sb="2" eb="4">
      <t>ダイガク</t>
    </rPh>
    <phoneticPr fontId="4"/>
  </si>
  <si>
    <t>四国大学</t>
    <rPh sb="0" eb="2">
      <t>シコク</t>
    </rPh>
    <rPh sb="2" eb="4">
      <t>ダイガク</t>
    </rPh>
    <phoneticPr fontId="4"/>
  </si>
  <si>
    <t>立命館大学</t>
    <rPh sb="0" eb="3">
      <t>リツメイカン</t>
    </rPh>
    <rPh sb="3" eb="5">
      <t>ダイガク</t>
    </rPh>
    <phoneticPr fontId="4"/>
  </si>
  <si>
    <t>関西大学</t>
    <rPh sb="0" eb="2">
      <t>カンサイ</t>
    </rPh>
    <rPh sb="2" eb="4">
      <t>ダイガク</t>
    </rPh>
    <phoneticPr fontId="4"/>
  </si>
  <si>
    <t>環太平洋大学</t>
    <rPh sb="0" eb="4">
      <t>カンタイヘイヨウ</t>
    </rPh>
    <rPh sb="4" eb="6">
      <t>ダイガク</t>
    </rPh>
    <phoneticPr fontId="4"/>
  </si>
  <si>
    <t>※本来は120発競技ですが、単純に二倍すると順位に変動が生じるため60発のまま表記しています。</t>
    <rPh sb="1" eb="3">
      <t>ホンライ</t>
    </rPh>
    <rPh sb="7" eb="8">
      <t>ハツ</t>
    </rPh>
    <rPh sb="8" eb="10">
      <t>キョウギ</t>
    </rPh>
    <rPh sb="14" eb="16">
      <t>タンジュン</t>
    </rPh>
    <rPh sb="17" eb="18">
      <t>ニ</t>
    </rPh>
    <rPh sb="18" eb="19">
      <t>バイ</t>
    </rPh>
    <rPh sb="22" eb="24">
      <t>ジュンイ</t>
    </rPh>
    <rPh sb="25" eb="27">
      <t>ヘンドウ</t>
    </rPh>
    <rPh sb="28" eb="29">
      <t>ショウ</t>
    </rPh>
    <rPh sb="35" eb="36">
      <t>パツ</t>
    </rPh>
    <rPh sb="39" eb="41">
      <t>ヒョウキ</t>
    </rPh>
    <phoneticPr fontId="2"/>
  </si>
  <si>
    <t>岡山商科大学</t>
    <rPh sb="0" eb="6">
      <t>オカヤマショウカダイガク</t>
    </rPh>
    <phoneticPr fontId="4"/>
  </si>
  <si>
    <t xml:space="preserve">小坂 裕翼 </t>
    <phoneticPr fontId="4"/>
  </si>
  <si>
    <t>宮田 和政</t>
  </si>
  <si>
    <t>佐藤 宝仁</t>
  </si>
  <si>
    <t>岡山商科大学</t>
  </si>
  <si>
    <t>池田 彩乃</t>
  </si>
  <si>
    <t>谷脇 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</si>
</sst>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_);[Red]\(0.0\)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5" fillId="0" borderId="0"/>
    <xf numFmtId="0" fontId="7" fillId="0" borderId="0"/>
    <xf numFmtId="0" fontId="11" fillId="0" borderId="0"/>
    <xf numFmtId="0" fontId="11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</cellStyleXfs>
  <cellXfs count="11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12" xfId="0" applyFont="1" applyBorder="1" applyAlignment="1"/>
    <xf numFmtId="0" fontId="6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2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12" xfId="1" applyFont="1" applyBorder="1" applyAlignment="1" applyProtection="1">
      <alignment horizontal="left" vertical="center"/>
      <protection locked="0"/>
    </xf>
    <xf numFmtId="0" fontId="0" fillId="0" borderId="12" xfId="0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2" fillId="0" borderId="12" xfId="3" applyFont="1" applyBorder="1"/>
    <xf numFmtId="0" fontId="12" fillId="0" borderId="12" xfId="4" applyFont="1" applyBorder="1" applyAlignment="1">
      <alignment vertical="center" wrapText="1"/>
    </xf>
    <xf numFmtId="0" fontId="8" fillId="0" borderId="12" xfId="0" applyFont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8" fontId="0" fillId="0" borderId="12" xfId="0" applyNumberFormat="1" applyBorder="1">
      <alignment vertical="center"/>
    </xf>
    <xf numFmtId="178" fontId="0" fillId="0" borderId="0" xfId="0" applyNumberForma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4" xfId="0" applyBorder="1" applyAlignment="1"/>
    <xf numFmtId="0" fontId="8" fillId="0" borderId="4" xfId="1" applyFont="1" applyBorder="1" applyAlignment="1" applyProtection="1">
      <alignment horizontal="left" vertical="center"/>
      <protection locked="0"/>
    </xf>
    <xf numFmtId="0" fontId="12" fillId="0" borderId="4" xfId="4" applyFont="1" applyBorder="1" applyAlignment="1">
      <alignment vertical="center" wrapText="1"/>
    </xf>
    <xf numFmtId="0" fontId="12" fillId="0" borderId="4" xfId="4" applyFont="1" applyBorder="1"/>
    <xf numFmtId="178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27">
    <cellStyle name="ハイパーリンク 2" xfId="6" xr:uid="{B40FB99B-0477-4853-A54D-1B66E38EAD91}"/>
    <cellStyle name="ハイパーリンク 3" xfId="7" xr:uid="{25C9811F-8338-4DAB-8510-69CB3113BCB2}"/>
    <cellStyle name="ハイパーリンク 3 2" xfId="8" xr:uid="{C66DAC3F-EC6D-4264-BE69-8DFEDCB07501}"/>
    <cellStyle name="標準" xfId="0" builtinId="0"/>
    <cellStyle name="標準 10" xfId="26" xr:uid="{5C096590-74A5-44FE-97F8-74F5C231A0AD}"/>
    <cellStyle name="標準 12" xfId="9" xr:uid="{803F4554-CFD8-4B23-9DEF-7D53B5860733}"/>
    <cellStyle name="標準 13" xfId="10" xr:uid="{89648A65-38C1-4AFA-9DAD-B210196C93BD}"/>
    <cellStyle name="標準 14" xfId="11" xr:uid="{F9DE1A75-F964-4D0C-BD94-D464D7098711}"/>
    <cellStyle name="標準 2" xfId="1" xr:uid="{C6DF065D-64B3-4CC2-8688-9C601183F2ED}"/>
    <cellStyle name="標準 2 10" xfId="25" xr:uid="{BC42C0B6-6DB7-43E3-84DF-8D46CE55B4E6}"/>
    <cellStyle name="標準 2 2" xfId="13" xr:uid="{99FD5751-C57A-46A6-9C52-0D9B6B31439A}"/>
    <cellStyle name="標準 2 2 2" xfId="14" xr:uid="{E66C6E26-2374-4F3A-AA69-E723B9DB5A60}"/>
    <cellStyle name="標準 2 3" xfId="15" xr:uid="{7EB8B52B-EFCA-437F-8DCA-1360089999A1}"/>
    <cellStyle name="標準 2 4" xfId="12" xr:uid="{B0B7D96D-46D7-482B-AF82-A58BF3E11BAD}"/>
    <cellStyle name="標準 3" xfId="16" xr:uid="{EF480036-568D-4ED1-94F7-491134AF0FB3}"/>
    <cellStyle name="標準 3 2" xfId="17" xr:uid="{12A8F55A-C7A3-4D71-95EA-592479D10EE4}"/>
    <cellStyle name="標準 32" xfId="2" xr:uid="{B52716D0-4BDF-4EAA-96C6-A8CDA540FB3C}"/>
    <cellStyle name="標準 4" xfId="18" xr:uid="{BD3B32A3-DF54-4C72-BAE3-15E19D474173}"/>
    <cellStyle name="標準 4 2" xfId="19" xr:uid="{40691548-104C-464D-897A-B390B8928D03}"/>
    <cellStyle name="標準 5" xfId="20" xr:uid="{FE6E9BEA-14F1-4809-82F5-BEB66B1C43EE}"/>
    <cellStyle name="標準 5 2" xfId="21" xr:uid="{45ECA411-E656-419E-B766-9A19AC918B00}"/>
    <cellStyle name="標準 6" xfId="22" xr:uid="{CEFE5E41-E5B5-4482-BD2D-028DF063CEFD}"/>
    <cellStyle name="標準 7" xfId="23" xr:uid="{7E8E21AC-3082-49BB-9F58-783D38A0ECA6}"/>
    <cellStyle name="標準 8" xfId="24" xr:uid="{C867C140-3350-48D5-BCE4-0FC2DCE30969}"/>
    <cellStyle name="標準 9" xfId="5" xr:uid="{F9A8E2AD-CA3C-4738-960D-7B57B7C0E3B3}"/>
    <cellStyle name="標準_Sheet1" xfId="4" xr:uid="{A81E4B43-D7FA-4ADA-AD88-7C592BEBCE5D}"/>
    <cellStyle name="標準_Sheet2_1" xfId="3" xr:uid="{E5D8F17E-9FC2-4F2E-9540-6BEA3F616A4F}"/>
  </cellStyles>
  <dxfs count="320">
    <dxf>
      <fill>
        <patternFill>
          <bgColor theme="6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8" formatCode="0.0_);[Red]\(0.0\)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0_);[Red]\(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A4DBF2-49A2-46B3-8107-ABD769E1FC37}" name="テーブル5" displayName="テーブル5" ref="A1:I47" totalsRowShown="0" headerRowDxfId="319" dataDxfId="317" headerRowBorderDxfId="318" tableBorderDxfId="316" totalsRowBorderDxfId="315">
  <autoFilter ref="A1:I47" xr:uid="{D2B0ABDF-57C9-4D2E-8AC5-7CAA9FAB290B}"/>
  <sortState xmlns:xlrd2="http://schemas.microsoft.com/office/spreadsheetml/2017/richdata2" ref="A2:I47">
    <sortCondition ref="A1:A47"/>
  </sortState>
  <tableColumns count="9">
    <tableColumn id="1" xr3:uid="{FCCF6C88-4D50-45B8-A160-48337120B1F1}" name="順位" dataDxfId="314">
      <calculatedColumnFormula>RANK($I2,$I:$I)</calculatedColumnFormula>
    </tableColumn>
    <tableColumn id="2" xr3:uid="{4B732186-700F-4E67-9493-533146C22FD3}" name="氏名" dataDxfId="313"/>
    <tableColumn id="3" xr3:uid="{53D2F7AF-D05B-490B-A6AA-7E64E629C599}" name="大学名" dataDxfId="312">
      <calculatedColumnFormula>IFERROR(VLOOKUP(B2,選手!$L3:$N97,2,FALSE),"")</calculatedColumnFormula>
    </tableColumn>
    <tableColumn id="4" xr3:uid="{28ABB9B1-A3B3-4AB5-9791-A5660E304B85}" name="学年" dataDxfId="311">
      <calculatedColumnFormula>IFERROR(VLOOKUP(B2,選手!$L:$N,3,FALSE),"")</calculatedColumnFormula>
    </tableColumn>
    <tableColumn id="5" xr3:uid="{7E1699DB-1A5C-491E-93A8-3B45AE4D729E}" name="春関" dataDxfId="310">
      <calculatedColumnFormula>IFERROR(VLOOKUP(B2,春関!$B:$D,3,FALSE),0)</calculatedColumnFormula>
    </tableColumn>
    <tableColumn id="6" xr3:uid="{474262CB-5493-4A4C-A12A-FA4C22743A4E}" name="西日本" dataDxfId="309">
      <calculatedColumnFormula>IFERROR(VLOOKUP(B2,西日本!$B:$D,3,FALSE),0)</calculatedColumnFormula>
    </tableColumn>
    <tableColumn id="7" xr3:uid="{40AF2267-AD45-47F5-9154-DB68A50D1364}" name="秋関" dataDxfId="308"/>
    <tableColumn id="9" xr3:uid="{EF0AEF67-D3E3-4E82-8922-7C1A32308F84}" name="インカレ" dataDxfId="307"/>
    <tableColumn id="8" xr3:uid="{59E57EEC-BB86-41DF-84C9-5F9B630F0CC1}" name="合計（高得点3つ）" dataDxfId="306">
      <calculatedColumnFormula>LARGE(E2:G2,1)+LARGE(E2:G2,2)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FD2AAA-6AE4-41A3-B1C3-744CC2C08808}" name="テーブル16" displayName="テーブル16" ref="A1:I20" totalsRowShown="0" headerRowDxfId="305" dataDxfId="303" headerRowBorderDxfId="304" tableBorderDxfId="302" totalsRowBorderDxfId="301">
  <autoFilter ref="A1:I20" xr:uid="{838FF06A-39F2-42CC-BDB5-33B67BDA8B8B}"/>
  <sortState xmlns:xlrd2="http://schemas.microsoft.com/office/spreadsheetml/2017/richdata2" ref="A2:I20">
    <sortCondition ref="A1:A20"/>
  </sortState>
  <tableColumns count="9">
    <tableColumn id="1" xr3:uid="{95B6BFA3-F19C-40FA-9AC2-E75FADB77D4B}" name="順位" dataDxfId="300">
      <calculatedColumnFormula>RANK($I2,$I:$I)</calculatedColumnFormula>
    </tableColumn>
    <tableColumn id="2" xr3:uid="{7CC15E4B-E82D-4E3D-8195-EED1094E1F4E}" name="氏名" dataDxfId="299"/>
    <tableColumn id="3" xr3:uid="{EFDAA780-97DA-4AA9-9441-6891FF7C120D}" name="大学名" dataDxfId="298">
      <calculatedColumnFormula>IFERROR(VLOOKUP(B2,選手!$G:$I,2,FALSE),"")</calculatedColumnFormula>
    </tableColumn>
    <tableColumn id="4" xr3:uid="{0F9204EE-E648-4EA4-83E0-18C534F949C6}" name="学年" dataDxfId="297">
      <calculatedColumnFormula>IFERROR(VLOOKUP(B2,選手!$G:$I,3,FALSE),"")</calculatedColumnFormula>
    </tableColumn>
    <tableColumn id="5" xr3:uid="{427862C9-E4A8-4204-943A-6D067242D540}" name="春関" dataDxfId="296">
      <calculatedColumnFormula>IFERROR(VLOOKUP(B2,春関!$F:$H,3,FALSE),0)*2</calculatedColumnFormula>
    </tableColumn>
    <tableColumn id="6" xr3:uid="{576BAC6C-A4D3-47F1-B76B-49DA0D59AAA8}" name="西日本" dataDxfId="295">
      <calculatedColumnFormula>IFERROR(VLOOKUP(B2,西日本!$F:$H,3,FALSE),0)*2</calculatedColumnFormula>
    </tableColumn>
    <tableColumn id="7" xr3:uid="{71FC6BB4-64D9-4028-8E72-1BEF0CFFD25F}" name="秋関" dataDxfId="294"/>
    <tableColumn id="9" xr3:uid="{FA93A847-22CB-4F7B-B477-1931EFC4382C}" name="インカレ" dataDxfId="293"/>
    <tableColumn id="8" xr3:uid="{251848DF-DBE0-4051-99B6-0C5C1478C1C6}" name="合計（高得点2つ）" dataDxfId="292">
      <calculatedColumnFormula>LARGE(E2:G2,1)+LARGE(E2:G2,2)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FDF337F-DB8F-4874-AEA1-B1C576F01614}" name="テーブル17" displayName="テーブル17" ref="A1:I14" totalsRowShown="0" headerRowDxfId="291" dataDxfId="289" headerRowBorderDxfId="290" tableBorderDxfId="288" totalsRowBorderDxfId="287">
  <autoFilter ref="A1:I14" xr:uid="{1365487A-6371-4238-BBC1-7B13EE226E60}"/>
  <sortState xmlns:xlrd2="http://schemas.microsoft.com/office/spreadsheetml/2017/richdata2" ref="A2:I14">
    <sortCondition ref="A1:A14"/>
  </sortState>
  <tableColumns count="9">
    <tableColumn id="1" xr3:uid="{1118B599-62E8-450E-9858-ACBFF2F9E052}" name="順位" dataDxfId="286">
      <calculatedColumnFormula>RANK($I2,$I:$I)</calculatedColumnFormula>
    </tableColumn>
    <tableColumn id="2" xr3:uid="{8062CEC2-FCC0-46D5-AD52-176CFEFA8CA8}" name="氏名" dataDxfId="285"/>
    <tableColumn id="3" xr3:uid="{A54DD54B-0A1C-4044-A8BF-46F268F2E8DA}" name="大学名" dataDxfId="284">
      <calculatedColumnFormula>IFERROR(VLOOKUP(B2,選手!$L:$M,2,FALSE),"")</calculatedColumnFormula>
    </tableColumn>
    <tableColumn id="4" xr3:uid="{5EA46E0F-E5DF-4356-86EC-40688642311D}" name="学年" dataDxfId="283">
      <calculatedColumnFormula>IFERROR(VLOOKUP(B2,選手!$L:$M,3,FALSE),"")</calculatedColumnFormula>
    </tableColumn>
    <tableColumn id="5" xr3:uid="{E282CA16-E3FB-44F7-88BA-3CEBE9173648}" name="春関" dataDxfId="282">
      <calculatedColumnFormula>IFERROR(VLOOKUP(B2,春関!$F:$H,3,FALSE),0)</calculatedColumnFormula>
    </tableColumn>
    <tableColumn id="6" xr3:uid="{B4EBC54E-5705-4FF6-A885-1F2ECDC8D122}" name="西日本" dataDxfId="281">
      <calculatedColumnFormula>IFERROR(VLOOKUP(B2,#REF!,3,FALSE),0)*2</calculatedColumnFormula>
    </tableColumn>
    <tableColumn id="7" xr3:uid="{86BBF4B8-FB05-4B6E-8991-CA551674E3E4}" name="秋関" dataDxfId="280"/>
    <tableColumn id="9" xr3:uid="{34A57699-7D1D-44F5-8A40-11370F371B3C}" name="インカレ" dataDxfId="279"/>
    <tableColumn id="8" xr3:uid="{DD9E60AE-CA1D-4023-A3E8-1ACF1DD66F56}" name="合計（高得点2つ）" dataDxfId="278">
      <calculatedColumnFormula>LARGE(E2:G2,1)+LARGE(E2:G2,2)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7C35C86-D89F-4AF8-8296-C65B73FB3036}" name="テーブル12" displayName="テーブル12" ref="A1:I12" totalsRowShown="0" headerRowDxfId="277" dataDxfId="275" headerRowBorderDxfId="276" tableBorderDxfId="274" totalsRowBorderDxfId="273">
  <autoFilter ref="A1:I12" xr:uid="{EAF3F313-5200-463D-BB75-B0D9DD62E402}"/>
  <sortState xmlns:xlrd2="http://schemas.microsoft.com/office/spreadsheetml/2017/richdata2" ref="A2:I12">
    <sortCondition ref="A1:A12"/>
  </sortState>
  <tableColumns count="9">
    <tableColumn id="1" xr3:uid="{A5924744-D627-4EE3-82B0-1D1FB9CEA8A0}" name="順位" dataDxfId="272">
      <calculatedColumnFormula>RANK($I2,$I:$I)</calculatedColumnFormula>
    </tableColumn>
    <tableColumn id="2" xr3:uid="{152542E6-C95C-41DF-A6A4-C28004BFCBAB}" name="氏名" dataDxfId="271"/>
    <tableColumn id="3" xr3:uid="{84158A7B-69C6-4885-978F-6BE74B9B8796}" name="大学名" dataDxfId="270">
      <calculatedColumnFormula>IFERROR(VLOOKUP(B2,選手!$G:$I,2,FALSE),"")</calculatedColumnFormula>
    </tableColumn>
    <tableColumn id="4" xr3:uid="{7C20B024-3246-4E22-9D51-1B3A8A100334}" name="学年" dataDxfId="269">
      <calculatedColumnFormula>IFERROR(VLOOKUP(B2,選手!$G:$I,3,FALSE),"")</calculatedColumnFormula>
    </tableColumn>
    <tableColumn id="5" xr3:uid="{FA426137-6A83-4F47-916B-C126F684512D}" name="春関" dataDxfId="268">
      <calculatedColumnFormula>IFERROR(VLOOKUP(B2,春関!$N:$P,3,FALSE),0)</calculatedColumnFormula>
    </tableColumn>
    <tableColumn id="6" xr3:uid="{2B5637AD-1674-4BC7-9483-8BD0D5D9D7DA}" name="西日本" dataDxfId="267">
      <calculatedColumnFormula>IFERROR(VLOOKUP(B2,西日本!$N:$P,3,FALSE),0)</calculatedColumnFormula>
    </tableColumn>
    <tableColumn id="7" xr3:uid="{CD67B905-AA8E-46DF-BDE4-DA95CB114E40}" name="秋関" dataDxfId="266"/>
    <tableColumn id="9" xr3:uid="{CFB497B8-850C-41B8-ABC5-83BC6AC809AE}" name="インカレ" dataDxfId="265"/>
    <tableColumn id="8" xr3:uid="{5C068DE2-BDEE-4C6D-BAD6-E9B7FE41F164}" name="合計（高得点2つ）" dataDxfId="264">
      <calculatedColumnFormula>LARGE(E2:G2,1)+LARGE(E2:G2,2)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F410A-0E40-4AC8-91B8-14004F0B6015}" name="テーブル122" displayName="テーブル122" ref="A1:I12" totalsRowShown="0" headerRowDxfId="263" dataDxfId="261" headerRowBorderDxfId="262" tableBorderDxfId="260" totalsRowBorderDxfId="259">
  <autoFilter ref="A1:I12" xr:uid="{EBEF410A-0E40-4AC8-91B8-14004F0B6015}"/>
  <sortState xmlns:xlrd2="http://schemas.microsoft.com/office/spreadsheetml/2017/richdata2" ref="A2:I12">
    <sortCondition ref="A1:A12"/>
  </sortState>
  <tableColumns count="9">
    <tableColumn id="1" xr3:uid="{256410D8-2C40-4780-A7E8-78FCAF2B370C}" name="順位" dataDxfId="258">
      <calculatedColumnFormula>RANK($I2,$I:$I)</calculatedColumnFormula>
    </tableColumn>
    <tableColumn id="2" xr3:uid="{A4D421E5-A13A-498D-B5B0-2189E8FFEE88}" name="氏名" dataDxfId="257"/>
    <tableColumn id="3" xr3:uid="{89EA101D-DFF3-49DF-AC05-FB9806C1202B}" name="大学名" dataDxfId="256">
      <calculatedColumnFormula>IFERROR(VLOOKUP(B2,選手!$L:$N,2,FALSE),"")</calculatedColumnFormula>
    </tableColumn>
    <tableColumn id="4" xr3:uid="{0394BB92-76EF-41D3-8562-0E3F43899A50}" name="学年" dataDxfId="255">
      <calculatedColumnFormula>IFERROR(VLOOKUP(B2,選手!$L:$N,3,FALSE),"")</calculatedColumnFormula>
    </tableColumn>
    <tableColumn id="5" xr3:uid="{64ADD630-C624-4ED7-B439-0328E767445C}" name="春関" dataDxfId="254">
      <calculatedColumnFormula>IFERROR(VLOOKUP(B2,春関!$N:$P,3,FALSE),0)</calculatedColumnFormula>
    </tableColumn>
    <tableColumn id="6" xr3:uid="{AABCA7BB-542D-4470-BB7B-F80C93F92A8F}" name="西日本" dataDxfId="253">
      <calculatedColumnFormula>IFERROR(VLOOKUP(B2,西日本!$N:$P,3,FALSE),0)</calculatedColumnFormula>
    </tableColumn>
    <tableColumn id="7" xr3:uid="{9BE5DB66-9482-400C-8954-63CC5A775244}" name="秋関" dataDxfId="252"/>
    <tableColumn id="9" xr3:uid="{C1E1A045-DED5-474B-9F9C-36077531F1A0}" name="インカレ" dataDxfId="251"/>
    <tableColumn id="8" xr3:uid="{B56B1130-47F5-4668-9688-A84F9E27C0D1}" name="合計（高得点2つ）" dataDxfId="250">
      <calculatedColumnFormula>LARGE(E2:G2,1)+LARGE(E2:G2,2)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428838C-7C40-4F0C-A48F-FB8F730D9C27}" name="テーブル14" displayName="テーブル14" ref="A1:I12" totalsRowShown="0" headerRowDxfId="249" dataDxfId="247" headerRowBorderDxfId="248" tableBorderDxfId="246" totalsRowBorderDxfId="245">
  <autoFilter ref="A1:I12" xr:uid="{C6D8EB96-AE89-4726-99D2-16600C6AE349}"/>
  <sortState xmlns:xlrd2="http://schemas.microsoft.com/office/spreadsheetml/2017/richdata2" ref="A2:I12">
    <sortCondition ref="A1:A12"/>
  </sortState>
  <tableColumns count="9">
    <tableColumn id="1" xr3:uid="{97CA1B11-5B8B-4CF2-9A57-61BAFE64F017}" name="順位" dataDxfId="244">
      <calculatedColumnFormula>RANK($I2,$I:$I)</calculatedColumnFormula>
    </tableColumn>
    <tableColumn id="2" xr3:uid="{F5A6E541-7101-4C7B-A39E-3A113F9EFFB9}" name="氏名" dataDxfId="243"/>
    <tableColumn id="3" xr3:uid="{163D9721-8296-437A-9590-8A23471809F1}" name="大学名" dataDxfId="242">
      <calculatedColumnFormula>IFERROR(VLOOKUP(B2,選手!$G:$I,2,FALSE),"")</calculatedColumnFormula>
    </tableColumn>
    <tableColumn id="4" xr3:uid="{7B33F311-4ECA-4169-B905-6700BF954D73}" name="学年" dataDxfId="241">
      <calculatedColumnFormula>IFERROR(VLOOKUP(B2,選手!$G:$I,3,FALSE),"")</calculatedColumnFormula>
    </tableColumn>
    <tableColumn id="9" xr3:uid="{0A80C863-9B79-47A6-BACD-B27020A38444}" name="春関" dataDxfId="240">
      <calculatedColumnFormula>IFERROR(VLOOKUP(B2,春関!$J:$L,3,FALSE),0)</calculatedColumnFormula>
    </tableColumn>
    <tableColumn id="8" xr3:uid="{926A77DB-77F2-4982-AC12-B210546C2C23}" name="西日本" dataDxfId="239">
      <calculatedColumnFormula>IFERROR(VLOOKUP(B2,西日本!$J:$L,3,FALSE),0)</calculatedColumnFormula>
    </tableColumn>
    <tableColumn id="5" xr3:uid="{04340F59-1EF0-4908-B4AC-017C7B0E5270}" name="秋関" dataDxfId="238"/>
    <tableColumn id="6" xr3:uid="{E47F049F-70BD-40A2-AEDD-EF5AF913832B}" name="インカレ" dataDxfId="237"/>
    <tableColumn id="7" xr3:uid="{A71CA539-99C6-4E43-806B-DBB94AEB4979}" name="合計" dataDxfId="236">
      <calculatedColumnFormula>SUM(E2:F2)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F31F0-2833-45DB-98C1-054332434794}" name="テーブル143" displayName="テーブル143" ref="A1:I12" totalsRowShown="0" headerRowDxfId="235" dataDxfId="233" headerRowBorderDxfId="234" tableBorderDxfId="232" totalsRowBorderDxfId="231">
  <autoFilter ref="A1:I12" xr:uid="{B2EF31F0-2833-45DB-98C1-054332434794}"/>
  <sortState xmlns:xlrd2="http://schemas.microsoft.com/office/spreadsheetml/2017/richdata2" ref="A2:I12">
    <sortCondition ref="A1:A12"/>
  </sortState>
  <tableColumns count="9">
    <tableColumn id="1" xr3:uid="{CFD06598-3A5A-40C0-9EC8-B7C5749885B3}" name="順位" dataDxfId="230">
      <calculatedColumnFormula>RANK($I2,$I:$I)</calculatedColumnFormula>
    </tableColumn>
    <tableColumn id="2" xr3:uid="{CCC480D9-EC8C-436A-B429-36DA9C0C08C4}" name="氏名" dataDxfId="229"/>
    <tableColumn id="3" xr3:uid="{A5C3838E-27E5-42DD-AFE7-05F04872902D}" name="大学名" dataDxfId="228">
      <calculatedColumnFormula>IFERROR(VLOOKUP(B2,選手!$L:$N,2,FALSE),"")</calculatedColumnFormula>
    </tableColumn>
    <tableColumn id="4" xr3:uid="{AE3C7AAF-7143-48C1-8F80-03ABADDE746C}" name="学年" dataDxfId="227">
      <calculatedColumnFormula>IFERROR(VLOOKUP(B2,選手!$L:$N,3,FALSE),"")</calculatedColumnFormula>
    </tableColumn>
    <tableColumn id="9" xr3:uid="{71690820-2157-4845-91C6-A3A5768679F9}" name="春関" dataDxfId="226">
      <calculatedColumnFormula>IFERROR(VLOOKUP(B2,春関!$J:$L,3,FALSE),0)</calculatedColumnFormula>
    </tableColumn>
    <tableColumn id="8" xr3:uid="{C264AFEC-E26A-4B32-8911-7590DF14064B}" name="西日本" dataDxfId="225">
      <calculatedColumnFormula>IFERROR(VLOOKUP(B2,西日本!$J:$L,3,FALSE),0)</calculatedColumnFormula>
    </tableColumn>
    <tableColumn id="5" xr3:uid="{AF8A4ECF-1323-4219-B218-3D9DB55852F5}" name="秋関" dataDxfId="224"/>
    <tableColumn id="6" xr3:uid="{20533564-F49B-4199-B353-D3F5CF3C05CE}" name="インカレ" dataDxfId="223"/>
    <tableColumn id="7" xr3:uid="{93AC3435-64A3-4610-9723-A58DDDF702E9}" name="合計" dataDxfId="222">
      <calculatedColumnFormula>SUM(E2:F2)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AEF3-9DF2-4FEE-957A-863DB78A725A}">
  <dimension ref="A1:I95"/>
  <sheetViews>
    <sheetView topLeftCell="A32" workbookViewId="0">
      <selection sqref="A1:XFD1048576"/>
    </sheetView>
  </sheetViews>
  <sheetFormatPr defaultRowHeight="17.649999999999999" x14ac:dyDescent="0.7"/>
  <cols>
    <col min="1" max="1" width="8.6875" style="91"/>
    <col min="2" max="2" width="10.9375" style="91" bestFit="1" customWidth="1"/>
    <col min="3" max="3" width="12.3125" style="92" bestFit="1" customWidth="1"/>
    <col min="4" max="4" width="8.6875" style="91"/>
    <col min="5" max="8" width="9" style="89"/>
    <col min="9" max="9" width="18.3125" style="89" customWidth="1"/>
    <col min="10" max="16384" width="9" style="91"/>
  </cols>
  <sheetData>
    <row r="1" spans="1:9" x14ac:dyDescent="0.7">
      <c r="A1" s="90" t="s">
        <v>112</v>
      </c>
      <c r="B1" s="90" t="s">
        <v>0</v>
      </c>
      <c r="C1" s="90" t="s">
        <v>1</v>
      </c>
      <c r="D1" s="90" t="s">
        <v>109</v>
      </c>
      <c r="E1" s="88" t="s">
        <v>415</v>
      </c>
      <c r="F1" s="88" t="s">
        <v>481</v>
      </c>
      <c r="G1" s="88" t="s">
        <v>482</v>
      </c>
      <c r="H1" s="104" t="s">
        <v>483</v>
      </c>
      <c r="I1" s="88" t="s">
        <v>484</v>
      </c>
    </row>
    <row r="2" spans="1:9" x14ac:dyDescent="0.7">
      <c r="A2" s="90">
        <f t="shared" ref="A2:A33" si="0">RANK($I2,$I:$I)</f>
        <v>1</v>
      </c>
      <c r="B2" s="96" t="s">
        <v>371</v>
      </c>
      <c r="C2" s="90" t="str">
        <f>IFERROR(VLOOKUP(B2,選手!$G:$I,2,FALSE),"")</f>
        <v>同志社大学</v>
      </c>
      <c r="D2" s="90">
        <f>IFERROR(VLOOKUP(B2,選手!$G:$I,3,FALSE),"")</f>
        <v>2</v>
      </c>
      <c r="E2" s="88">
        <f>IFERROR(VLOOKUP(B2,春関!$B:$D,3,FALSE),0)</f>
        <v>621.5</v>
      </c>
      <c r="F2" s="88">
        <f>IFERROR(VLOOKUP(B2,西日本!$B:$D,3,FALSE),0)</f>
        <v>613.30000000000007</v>
      </c>
      <c r="G2" s="88"/>
      <c r="H2" s="88"/>
      <c r="I2" s="88">
        <f>LARGE(E2:H2,1)+LARGE(E2:H2,2)</f>
        <v>1234.8000000000002</v>
      </c>
    </row>
    <row r="3" spans="1:9" x14ac:dyDescent="0.7">
      <c r="A3" s="90">
        <f t="shared" si="0"/>
        <v>2</v>
      </c>
      <c r="B3" s="96" t="s">
        <v>117</v>
      </c>
      <c r="C3" s="90" t="str">
        <f>IFERROR(VLOOKUP(B3,選手!$G:$I,2,FALSE),"")</f>
        <v>同志社大学</v>
      </c>
      <c r="D3" s="90">
        <f>IFERROR(VLOOKUP(B3,選手!$G:$I,3,FALSE),"")</f>
        <v>3</v>
      </c>
      <c r="E3" s="88">
        <f>IFERROR(VLOOKUP(B3,春関!$B:$D,3,FALSE),0)</f>
        <v>614</v>
      </c>
      <c r="F3" s="88">
        <f>IFERROR(VLOOKUP(B3,西日本!$B:$D,3,FALSE),0)</f>
        <v>617.50000000000011</v>
      </c>
      <c r="G3" s="88"/>
      <c r="H3" s="104"/>
      <c r="I3" s="88">
        <f t="shared" ref="I3:I34" si="1">LARGE(E3:G3,1)+LARGE(E3:G3,2)</f>
        <v>1231.5</v>
      </c>
    </row>
    <row r="4" spans="1:9" x14ac:dyDescent="0.7">
      <c r="A4" s="90">
        <f t="shared" si="0"/>
        <v>3</v>
      </c>
      <c r="B4" s="96" t="s">
        <v>116</v>
      </c>
      <c r="C4" s="90" t="str">
        <f>IFERROR(VLOOKUP(B4,選手!$G:$I,2,FALSE),"")</f>
        <v>同志社大学</v>
      </c>
      <c r="D4" s="90">
        <f>IFERROR(VLOOKUP(B4,選手!$G:$I,3,FALSE),"")</f>
        <v>2</v>
      </c>
      <c r="E4" s="88">
        <f>IFERROR(VLOOKUP(B4,春関!$B:$D,3,FALSE),0)</f>
        <v>617</v>
      </c>
      <c r="F4" s="88">
        <f>IFERROR(VLOOKUP(B4,西日本!$B:$D,3,FALSE),0)</f>
        <v>605.70000000000005</v>
      </c>
      <c r="G4" s="88"/>
      <c r="H4" s="104"/>
      <c r="I4" s="88">
        <f t="shared" si="1"/>
        <v>1222.7</v>
      </c>
    </row>
    <row r="5" spans="1:9" x14ac:dyDescent="0.7">
      <c r="A5" s="90">
        <f t="shared" si="0"/>
        <v>4</v>
      </c>
      <c r="B5" s="96" t="s">
        <v>119</v>
      </c>
      <c r="C5" s="90" t="str">
        <f>IFERROR(VLOOKUP(B5,選手!$G:$I,2,FALSE),"")</f>
        <v>関西大学</v>
      </c>
      <c r="D5" s="90">
        <f>IFERROR(VLOOKUP(B5,選手!$G:$I,3,FALSE),"")</f>
        <v>2</v>
      </c>
      <c r="E5" s="88">
        <f>IFERROR(VLOOKUP(B5,春関!$B:$D,3,FALSE),0)</f>
        <v>608</v>
      </c>
      <c r="F5" s="88">
        <f>IFERROR(VLOOKUP(B5,西日本!$B:$D,3,FALSE),0)</f>
        <v>612.69999999999993</v>
      </c>
      <c r="G5" s="88"/>
      <c r="H5" s="104"/>
      <c r="I5" s="88">
        <f t="shared" si="1"/>
        <v>1220.6999999999998</v>
      </c>
    </row>
    <row r="6" spans="1:9" x14ac:dyDescent="0.7">
      <c r="A6" s="90">
        <f t="shared" si="0"/>
        <v>5</v>
      </c>
      <c r="B6" s="96" t="s">
        <v>373</v>
      </c>
      <c r="C6" s="90" t="str">
        <f>IFERROR(VLOOKUP(B6,選手!$G:$I,2,FALSE),"")</f>
        <v>関西大学</v>
      </c>
      <c r="D6" s="90">
        <f>IFERROR(VLOOKUP(B6,選手!$G:$I,3,FALSE),"")</f>
        <v>1</v>
      </c>
      <c r="E6" s="88">
        <f>IFERROR(VLOOKUP(B6,春関!$B:$D,3,FALSE),0)</f>
        <v>606.29999999999995</v>
      </c>
      <c r="F6" s="88">
        <f>IFERROR(VLOOKUP(B6,西日本!$B:$D,3,FALSE),0)</f>
        <v>614.29999999999995</v>
      </c>
      <c r="G6" s="88"/>
      <c r="H6" s="104"/>
      <c r="I6" s="88">
        <f t="shared" si="1"/>
        <v>1220.5999999999999</v>
      </c>
    </row>
    <row r="7" spans="1:9" x14ac:dyDescent="0.7">
      <c r="A7" s="90">
        <f t="shared" si="0"/>
        <v>6</v>
      </c>
      <c r="B7" s="96" t="s">
        <v>375</v>
      </c>
      <c r="C7" s="90" t="str">
        <f>IFERROR(VLOOKUP(B7,選手!$G:$I,2,FALSE),"")</f>
        <v>関西学院大学</v>
      </c>
      <c r="D7" s="90">
        <f>IFERROR(VLOOKUP(B7,選手!$G:$I,3,FALSE),"")</f>
        <v>2</v>
      </c>
      <c r="E7" s="88">
        <f>IFERROR(VLOOKUP(B7,春関!$B:$D,3,FALSE),0)</f>
        <v>605.29999999999995</v>
      </c>
      <c r="F7" s="88">
        <f>IFERROR(VLOOKUP(B7,西日本!$B:$D,3,FALSE),0)</f>
        <v>600.70000000000005</v>
      </c>
      <c r="G7" s="88"/>
      <c r="H7" s="104"/>
      <c r="I7" s="88">
        <f t="shared" si="1"/>
        <v>1206</v>
      </c>
    </row>
    <row r="8" spans="1:9" x14ac:dyDescent="0.7">
      <c r="A8" s="90">
        <f t="shared" si="0"/>
        <v>7</v>
      </c>
      <c r="B8" s="96" t="s">
        <v>377</v>
      </c>
      <c r="C8" s="90" t="str">
        <f>IFERROR(VLOOKUP(B8,選手!$G:$I,2,FALSE),"")</f>
        <v>関西大学</v>
      </c>
      <c r="D8" s="90">
        <f>IFERROR(VLOOKUP(B8,選手!$G:$I,3,FALSE),"")</f>
        <v>4</v>
      </c>
      <c r="E8" s="88">
        <f>IFERROR(VLOOKUP(B8,春関!$B:$D,3,FALSE),0)</f>
        <v>598.9</v>
      </c>
      <c r="F8" s="88">
        <f>IFERROR(VLOOKUP(B8,西日本!$B:$D,3,FALSE),0)</f>
        <v>601.29999999999995</v>
      </c>
      <c r="G8" s="88"/>
      <c r="H8" s="104"/>
      <c r="I8" s="88">
        <f t="shared" si="1"/>
        <v>1200.1999999999998</v>
      </c>
    </row>
    <row r="9" spans="1:9" x14ac:dyDescent="0.7">
      <c r="A9" s="90">
        <f t="shared" si="0"/>
        <v>8</v>
      </c>
      <c r="B9" s="96" t="s">
        <v>374</v>
      </c>
      <c r="C9" s="90" t="str">
        <f>IFERROR(VLOOKUP(B9,選手!$G:$I,2,FALSE),"")</f>
        <v>関西学院大学</v>
      </c>
      <c r="D9" s="90">
        <f>IFERROR(VLOOKUP(B9,選手!$G:$I,3,FALSE),"")</f>
        <v>3</v>
      </c>
      <c r="E9" s="88">
        <f>IFERROR(VLOOKUP(B9,春関!$B:$D,3,FALSE),0)</f>
        <v>605.29999999999995</v>
      </c>
      <c r="F9" s="88">
        <f>IFERROR(VLOOKUP(B9,西日本!$B:$D,3,FALSE),0)</f>
        <v>592.9</v>
      </c>
      <c r="G9" s="88"/>
      <c r="H9" s="104"/>
      <c r="I9" s="88">
        <f t="shared" si="1"/>
        <v>1198.1999999999998</v>
      </c>
    </row>
    <row r="10" spans="1:9" x14ac:dyDescent="0.7">
      <c r="A10" s="90">
        <f t="shared" si="0"/>
        <v>9</v>
      </c>
      <c r="B10" s="96" t="s">
        <v>376</v>
      </c>
      <c r="C10" s="90" t="str">
        <f>IFERROR(VLOOKUP(B10,選手!$G:$I,2,FALSE),"")</f>
        <v>四国大学</v>
      </c>
      <c r="D10" s="90">
        <f>IFERROR(VLOOKUP(B10,選手!$G:$I,3,FALSE),"")</f>
        <v>1</v>
      </c>
      <c r="E10" s="88">
        <f>IFERROR(VLOOKUP(B10,春関!$B:$D,3,FALSE),0)</f>
        <v>601.1</v>
      </c>
      <c r="F10" s="88">
        <f>IFERROR(VLOOKUP(B10,西日本!$B:$D,3,FALSE),0)</f>
        <v>593.79999999999995</v>
      </c>
      <c r="G10" s="88"/>
      <c r="H10" s="104"/>
      <c r="I10" s="88">
        <f t="shared" si="1"/>
        <v>1194.9000000000001</v>
      </c>
    </row>
    <row r="11" spans="1:9" x14ac:dyDescent="0.7">
      <c r="A11" s="90">
        <f t="shared" si="0"/>
        <v>10</v>
      </c>
      <c r="B11" s="96" t="s">
        <v>15</v>
      </c>
      <c r="C11" s="90" t="str">
        <f>IFERROR(VLOOKUP(B11,選手!$G:$I,2,FALSE),"")</f>
        <v>大阪産業大学</v>
      </c>
      <c r="D11" s="90">
        <f>IFERROR(VLOOKUP(B11,選手!$G:$I,3,FALSE),"")</f>
        <v>3</v>
      </c>
      <c r="E11" s="88">
        <f>IFERROR(VLOOKUP(B11,春関!$B:$D,3,FALSE),0)</f>
        <v>598.29999999999995</v>
      </c>
      <c r="F11" s="88">
        <f>IFERROR(VLOOKUP(B11,西日本!$B:$D,3,FALSE),0)</f>
        <v>596.40000000000009</v>
      </c>
      <c r="G11" s="88"/>
      <c r="H11" s="104"/>
      <c r="I11" s="88">
        <f t="shared" si="1"/>
        <v>1194.7</v>
      </c>
    </row>
    <row r="12" spans="1:9" x14ac:dyDescent="0.7">
      <c r="A12" s="90">
        <f t="shared" si="0"/>
        <v>11</v>
      </c>
      <c r="B12" s="96" t="s">
        <v>379</v>
      </c>
      <c r="C12" s="90" t="str">
        <f>IFERROR(VLOOKUP(B12,選手!$G:$I,2,FALSE),"")</f>
        <v>立命館大学</v>
      </c>
      <c r="D12" s="90">
        <f>IFERROR(VLOOKUP(B12,選手!$G:$I,3,FALSE),"")</f>
        <v>4</v>
      </c>
      <c r="E12" s="88">
        <f>IFERROR(VLOOKUP(B12,春関!$B:$D,3,FALSE),0)</f>
        <v>589.5</v>
      </c>
      <c r="F12" s="88">
        <f>IFERROR(VLOOKUP(B12,西日本!$B:$D,3,FALSE),0)</f>
        <v>600.5</v>
      </c>
      <c r="G12" s="88"/>
      <c r="H12" s="104"/>
      <c r="I12" s="88">
        <f t="shared" si="1"/>
        <v>1190</v>
      </c>
    </row>
    <row r="13" spans="1:9" x14ac:dyDescent="0.7">
      <c r="A13" s="90">
        <f t="shared" si="0"/>
        <v>12</v>
      </c>
      <c r="B13" s="96" t="s">
        <v>381</v>
      </c>
      <c r="C13" s="90" t="str">
        <f>IFERROR(VLOOKUP(B13,選手!$G:$I,2,FALSE),"")</f>
        <v>関西大学</v>
      </c>
      <c r="D13" s="90">
        <f>IFERROR(VLOOKUP(B13,選手!$G:$I,3,FALSE),"")</f>
        <v>1</v>
      </c>
      <c r="E13" s="88">
        <f>IFERROR(VLOOKUP(B13,春関!$B:$D,3,FALSE),0)</f>
        <v>589</v>
      </c>
      <c r="F13" s="88">
        <f>IFERROR(VLOOKUP(B13,西日本!$B:$D,3,FALSE),0)</f>
        <v>586.00000000000011</v>
      </c>
      <c r="G13" s="88"/>
      <c r="H13" s="104"/>
      <c r="I13" s="88">
        <f t="shared" si="1"/>
        <v>1175</v>
      </c>
    </row>
    <row r="14" spans="1:9" x14ac:dyDescent="0.7">
      <c r="A14" s="90">
        <f t="shared" si="0"/>
        <v>13</v>
      </c>
      <c r="B14" s="96" t="s">
        <v>24</v>
      </c>
      <c r="C14" s="90" t="str">
        <f>IFERROR(VLOOKUP(B14,選手!$G:$I,2,FALSE),"")</f>
        <v>同志社大学</v>
      </c>
      <c r="D14" s="90">
        <f>IFERROR(VLOOKUP(B14,選手!$G:$I,3,FALSE),"")</f>
        <v>4</v>
      </c>
      <c r="E14" s="88">
        <f>IFERROR(VLOOKUP(B14,春関!$B:$D,3,FALSE),0)</f>
        <v>587.9</v>
      </c>
      <c r="F14" s="88">
        <f>IFERROR(VLOOKUP(B14,西日本!$B:$D,3,FALSE),0)</f>
        <v>587</v>
      </c>
      <c r="G14" s="88"/>
      <c r="H14" s="104"/>
      <c r="I14" s="88">
        <f t="shared" si="1"/>
        <v>1174.9000000000001</v>
      </c>
    </row>
    <row r="15" spans="1:9" x14ac:dyDescent="0.7">
      <c r="A15" s="90">
        <f t="shared" si="0"/>
        <v>14</v>
      </c>
      <c r="B15" s="96" t="s">
        <v>22</v>
      </c>
      <c r="C15" s="90" t="str">
        <f>IFERROR(VLOOKUP(B15,選手!$G:$I,2,FALSE),"")</f>
        <v>近畿大学</v>
      </c>
      <c r="D15" s="90">
        <f>IFERROR(VLOOKUP(B15,選手!$G:$I,3,FALSE),"")</f>
        <v>3</v>
      </c>
      <c r="E15" s="88">
        <f>IFERROR(VLOOKUP(B15,春関!$B:$D,3,FALSE),0)</f>
        <v>586.4</v>
      </c>
      <c r="F15" s="88">
        <f>IFERROR(VLOOKUP(B15,西日本!$B:$D,3,FALSE),0)</f>
        <v>586</v>
      </c>
      <c r="G15" s="88"/>
      <c r="H15" s="104"/>
      <c r="I15" s="88">
        <f t="shared" si="1"/>
        <v>1172.4000000000001</v>
      </c>
    </row>
    <row r="16" spans="1:9" x14ac:dyDescent="0.7">
      <c r="A16" s="90">
        <f t="shared" si="0"/>
        <v>15</v>
      </c>
      <c r="B16" s="96" t="s">
        <v>383</v>
      </c>
      <c r="C16" s="90" t="str">
        <f>IFERROR(VLOOKUP(B16,選手!$G:$I,2,FALSE),"")</f>
        <v>立命館大学</v>
      </c>
      <c r="D16" s="90">
        <f>IFERROR(VLOOKUP(B16,選手!$G:$I,3,FALSE),"")</f>
        <v>4</v>
      </c>
      <c r="E16" s="88">
        <f>IFERROR(VLOOKUP(B16,春関!$B:$D,3,FALSE),0)</f>
        <v>586.5</v>
      </c>
      <c r="F16" s="88">
        <f>IFERROR(VLOOKUP(B16,西日本!$B:$D,3,FALSE),0)</f>
        <v>583.6</v>
      </c>
      <c r="G16" s="88"/>
      <c r="H16" s="104"/>
      <c r="I16" s="88">
        <f t="shared" si="1"/>
        <v>1170.0999999999999</v>
      </c>
    </row>
    <row r="17" spans="1:9" x14ac:dyDescent="0.7">
      <c r="A17" s="90">
        <f t="shared" si="0"/>
        <v>16</v>
      </c>
      <c r="B17" s="96" t="s">
        <v>19</v>
      </c>
      <c r="C17" s="90" t="str">
        <f>IFERROR(VLOOKUP(B17,選手!$G:$I,2,FALSE),"")</f>
        <v>関西大学</v>
      </c>
      <c r="D17" s="90">
        <f>IFERROR(VLOOKUP(B17,選手!$G:$I,3,FALSE),"")</f>
        <v>4</v>
      </c>
      <c r="E17" s="88">
        <f>IFERROR(VLOOKUP(B17,春関!$B:$D,3,FALSE),0)</f>
        <v>582.5</v>
      </c>
      <c r="F17" s="88">
        <f>IFERROR(VLOOKUP(B17,西日本!$B:$D,3,FALSE),0)</f>
        <v>585.9</v>
      </c>
      <c r="G17" s="88"/>
      <c r="H17" s="104"/>
      <c r="I17" s="88">
        <f t="shared" si="1"/>
        <v>1168.4000000000001</v>
      </c>
    </row>
    <row r="18" spans="1:9" x14ac:dyDescent="0.7">
      <c r="A18" s="90">
        <f t="shared" si="0"/>
        <v>17</v>
      </c>
      <c r="B18" s="96" t="s">
        <v>17</v>
      </c>
      <c r="C18" s="90" t="str">
        <f>IFERROR(VLOOKUP(B18,選手!$G:$I,2,FALSE),"")</f>
        <v>近畿大学</v>
      </c>
      <c r="D18" s="90">
        <f>IFERROR(VLOOKUP(B18,選手!$G:$I,3,FALSE),"")</f>
        <v>4</v>
      </c>
      <c r="E18" s="88">
        <f>IFERROR(VLOOKUP(B18,春関!$B:$D,3,FALSE),0)</f>
        <v>586.6</v>
      </c>
      <c r="F18" s="88">
        <f>IFERROR(VLOOKUP(B18,西日本!$B:$D,3,FALSE),0)</f>
        <v>580.50000000000011</v>
      </c>
      <c r="G18" s="88"/>
      <c r="H18" s="104"/>
      <c r="I18" s="88">
        <f t="shared" si="1"/>
        <v>1167.1000000000001</v>
      </c>
    </row>
    <row r="19" spans="1:9" x14ac:dyDescent="0.7">
      <c r="A19" s="90">
        <f t="shared" si="0"/>
        <v>18</v>
      </c>
      <c r="B19" s="96" t="s">
        <v>26</v>
      </c>
      <c r="C19" s="90" t="str">
        <f>IFERROR(VLOOKUP(B19,選手!$G:$I,2,FALSE),"")</f>
        <v>関西大学</v>
      </c>
      <c r="D19" s="90">
        <f>IFERROR(VLOOKUP(B19,選手!$G:$I,3,FALSE),"")</f>
        <v>3</v>
      </c>
      <c r="E19" s="88">
        <f>IFERROR(VLOOKUP(B19,春関!$B:$D,3,FALSE),0)</f>
        <v>586.29999999999995</v>
      </c>
      <c r="F19" s="88">
        <f>IFERROR(VLOOKUP(B19,西日本!$B:$D,3,FALSE),0)</f>
        <v>577.1</v>
      </c>
      <c r="G19" s="88"/>
      <c r="H19" s="104"/>
      <c r="I19" s="88">
        <f t="shared" si="1"/>
        <v>1163.4000000000001</v>
      </c>
    </row>
    <row r="20" spans="1:9" x14ac:dyDescent="0.7">
      <c r="A20" s="90">
        <f t="shared" si="0"/>
        <v>19</v>
      </c>
      <c r="B20" s="96" t="s">
        <v>387</v>
      </c>
      <c r="C20" s="90" t="str">
        <f>IFERROR(VLOOKUP(B20,選手!$G:$I,2,FALSE),"")</f>
        <v>関西大学</v>
      </c>
      <c r="D20" s="90">
        <f>IFERROR(VLOOKUP(B20,選手!$G:$I,3,FALSE),"")</f>
        <v>3</v>
      </c>
      <c r="E20" s="88">
        <f>IFERROR(VLOOKUP(B20,春関!$B:$D,3,FALSE),0)</f>
        <v>577.29999999999995</v>
      </c>
      <c r="F20" s="88">
        <f>IFERROR(VLOOKUP(B20,西日本!$B:$D,3,FALSE),0)</f>
        <v>585.29999999999995</v>
      </c>
      <c r="G20" s="88"/>
      <c r="H20" s="104"/>
      <c r="I20" s="88">
        <f t="shared" si="1"/>
        <v>1162.5999999999999</v>
      </c>
    </row>
    <row r="21" spans="1:9" x14ac:dyDescent="0.7">
      <c r="A21" s="90">
        <f t="shared" si="0"/>
        <v>20</v>
      </c>
      <c r="B21" s="96" t="s">
        <v>388</v>
      </c>
      <c r="C21" s="90" t="str">
        <f>IFERROR(VLOOKUP(B21,選手!$G:$I,2,FALSE),"")</f>
        <v>立命館大学</v>
      </c>
      <c r="D21" s="90">
        <f>IFERROR(VLOOKUP(B21,選手!$G:$I,3,FALSE),"")</f>
        <v>2</v>
      </c>
      <c r="E21" s="88">
        <f>IFERROR(VLOOKUP(B21,春関!$B:$D,3,FALSE),0)</f>
        <v>577.70000000000005</v>
      </c>
      <c r="F21" s="88">
        <f>IFERROR(VLOOKUP(B21,西日本!$B:$D,3,FALSE),0)</f>
        <v>577.20000000000005</v>
      </c>
      <c r="G21" s="88"/>
      <c r="H21" s="104"/>
      <c r="I21" s="88">
        <f t="shared" si="1"/>
        <v>1154.9000000000001</v>
      </c>
    </row>
    <row r="22" spans="1:9" x14ac:dyDescent="0.7">
      <c r="A22" s="90">
        <f t="shared" si="0"/>
        <v>21</v>
      </c>
      <c r="B22" s="96" t="s">
        <v>382</v>
      </c>
      <c r="C22" s="90" t="str">
        <f>IFERROR(VLOOKUP(B22,選手!$G:$I,2,FALSE),"")</f>
        <v>大阪商業大学</v>
      </c>
      <c r="D22" s="90">
        <f>IFERROR(VLOOKUP(B22,選手!$G:$I,3,FALSE),"")</f>
        <v>4</v>
      </c>
      <c r="E22" s="88">
        <f>IFERROR(VLOOKUP(B22,春関!$B:$D,3,FALSE),0)</f>
        <v>588.4</v>
      </c>
      <c r="F22" s="88">
        <f>IFERROR(VLOOKUP(B22,西日本!$B:$D,3,FALSE),0)</f>
        <v>566.4</v>
      </c>
      <c r="G22" s="88"/>
      <c r="H22" s="104"/>
      <c r="I22" s="88">
        <f t="shared" si="1"/>
        <v>1154.8</v>
      </c>
    </row>
    <row r="23" spans="1:9" x14ac:dyDescent="0.7">
      <c r="A23" s="90">
        <f t="shared" si="0"/>
        <v>22</v>
      </c>
      <c r="B23" s="96" t="s">
        <v>25</v>
      </c>
      <c r="C23" s="90" t="str">
        <f>IFERROR(VLOOKUP(B23,選手!$G:$I,2,FALSE),"")</f>
        <v>関西大学</v>
      </c>
      <c r="D23" s="90">
        <f>IFERROR(VLOOKUP(B23,選手!$G:$I,3,FALSE),"")</f>
        <v>4</v>
      </c>
      <c r="E23" s="88">
        <f>IFERROR(VLOOKUP(B23,春関!$B:$D,3,FALSE),0)</f>
        <v>578.70000000000005</v>
      </c>
      <c r="F23" s="88">
        <f>IFERROR(VLOOKUP(B23,西日本!$B:$D,3,FALSE),0)</f>
        <v>567.4</v>
      </c>
      <c r="G23" s="88"/>
      <c r="H23" s="104"/>
      <c r="I23" s="88">
        <f t="shared" si="1"/>
        <v>1146.0999999999999</v>
      </c>
    </row>
    <row r="24" spans="1:9" x14ac:dyDescent="0.7">
      <c r="A24" s="90">
        <f t="shared" si="0"/>
        <v>23</v>
      </c>
      <c r="B24" s="96" t="s">
        <v>29</v>
      </c>
      <c r="C24" s="90" t="str">
        <f>IFERROR(VLOOKUP(B24,選手!$G:$I,2,FALSE),"")</f>
        <v>関西学院大学</v>
      </c>
      <c r="D24" s="90">
        <f>IFERROR(VLOOKUP(B24,選手!$G:$I,3,FALSE),"")</f>
        <v>4</v>
      </c>
      <c r="E24" s="88">
        <f>IFERROR(VLOOKUP(B24,春関!$B:$D,3,FALSE),0)</f>
        <v>561.6</v>
      </c>
      <c r="F24" s="88">
        <f>IFERROR(VLOOKUP(B24,西日本!$B:$D,3,FALSE),0)</f>
        <v>562.5</v>
      </c>
      <c r="G24" s="88"/>
      <c r="H24" s="104"/>
      <c r="I24" s="88">
        <f t="shared" si="1"/>
        <v>1124.0999999999999</v>
      </c>
    </row>
    <row r="25" spans="1:9" x14ac:dyDescent="0.7">
      <c r="A25" s="90">
        <f t="shared" si="0"/>
        <v>24</v>
      </c>
      <c r="B25" s="96" t="s">
        <v>35</v>
      </c>
      <c r="C25" s="90" t="str">
        <f>IFERROR(VLOOKUP(B25,選手!$G:$I,2,FALSE),"")</f>
        <v>関西学院大学</v>
      </c>
      <c r="D25" s="90">
        <f>IFERROR(VLOOKUP(B25,選手!$G:$I,3,FALSE),"")</f>
        <v>3</v>
      </c>
      <c r="E25" s="88">
        <f>IFERROR(VLOOKUP(B25,春関!$B:$D,3,FALSE),0)</f>
        <v>555.70000000000005</v>
      </c>
      <c r="F25" s="88">
        <f>IFERROR(VLOOKUP(B25,西日本!$B:$D,3,FALSE),0)</f>
        <v>563.40000000000009</v>
      </c>
      <c r="G25" s="88"/>
      <c r="H25" s="104"/>
      <c r="I25" s="88">
        <f t="shared" si="1"/>
        <v>1119.1000000000001</v>
      </c>
    </row>
    <row r="26" spans="1:9" x14ac:dyDescent="0.7">
      <c r="A26" s="90">
        <f t="shared" si="0"/>
        <v>25</v>
      </c>
      <c r="B26" s="96" t="s">
        <v>81</v>
      </c>
      <c r="C26" s="90" t="str">
        <f>IFERROR(VLOOKUP(B26,選手!$G:$I,2,FALSE),"")</f>
        <v>関西大学</v>
      </c>
      <c r="D26" s="90">
        <f>IFERROR(VLOOKUP(B26,選手!$G:$I,3,FALSE),"")</f>
        <v>4</v>
      </c>
      <c r="E26" s="88">
        <f>IFERROR(VLOOKUP(B26,春関!$B:$D,3,FALSE),0)</f>
        <v>554.79999999999995</v>
      </c>
      <c r="F26" s="88">
        <f>IFERROR(VLOOKUP(B26,西日本!$B:$D,3,FALSE),0)</f>
        <v>561.20000000000005</v>
      </c>
      <c r="G26" s="88"/>
      <c r="H26" s="104"/>
      <c r="I26" s="88">
        <f t="shared" si="1"/>
        <v>1116</v>
      </c>
    </row>
    <row r="27" spans="1:9" x14ac:dyDescent="0.7">
      <c r="A27" s="90">
        <f t="shared" si="0"/>
        <v>26</v>
      </c>
      <c r="B27" s="96" t="s">
        <v>386</v>
      </c>
      <c r="C27" s="90" t="str">
        <f>IFERROR(VLOOKUP(B27,選手!$G:$I,2,FALSE),"")</f>
        <v>近畿大学</v>
      </c>
      <c r="D27" s="90">
        <f>IFERROR(VLOOKUP(B27,選手!$G:$I,3,FALSE),"")</f>
        <v>4</v>
      </c>
      <c r="E27" s="88">
        <f>IFERROR(VLOOKUP(B27,春関!$B:$D,3,FALSE),0)</f>
        <v>574.20000000000005</v>
      </c>
      <c r="F27" s="88">
        <f>IFERROR(VLOOKUP(B27,西日本!$B:$D,3,FALSE),0)</f>
        <v>541.70000000000005</v>
      </c>
      <c r="G27" s="88"/>
      <c r="H27" s="104"/>
      <c r="I27" s="88">
        <f t="shared" si="1"/>
        <v>1115.9000000000001</v>
      </c>
    </row>
    <row r="28" spans="1:9" x14ac:dyDescent="0.7">
      <c r="A28" s="90">
        <f t="shared" si="0"/>
        <v>27</v>
      </c>
      <c r="B28" s="96" t="s">
        <v>28</v>
      </c>
      <c r="C28" s="90" t="str">
        <f>IFERROR(VLOOKUP(B28,選手!$G:$I,2,FALSE),"")</f>
        <v>甲南大学</v>
      </c>
      <c r="D28" s="90">
        <f>IFERROR(VLOOKUP(B28,選手!$G:$I,3,FALSE),"")</f>
        <v>3</v>
      </c>
      <c r="E28" s="88">
        <f>IFERROR(VLOOKUP(B28,春関!$B:$D,3,FALSE),0)</f>
        <v>546.79999999999995</v>
      </c>
      <c r="F28" s="88">
        <f>IFERROR(VLOOKUP(B28,西日本!$B:$D,3,FALSE),0)</f>
        <v>562.79999999999995</v>
      </c>
      <c r="G28" s="88"/>
      <c r="H28" s="104"/>
      <c r="I28" s="88">
        <f t="shared" si="1"/>
        <v>1109.5999999999999</v>
      </c>
    </row>
    <row r="29" spans="1:9" x14ac:dyDescent="0.7">
      <c r="A29" s="90">
        <f t="shared" si="0"/>
        <v>28</v>
      </c>
      <c r="B29" s="96" t="s">
        <v>33</v>
      </c>
      <c r="C29" s="90" t="str">
        <f>IFERROR(VLOOKUP(B29,選手!$G:$I,2,FALSE),"")</f>
        <v>関西学院大学</v>
      </c>
      <c r="D29" s="90">
        <f>IFERROR(VLOOKUP(B29,選手!$G:$I,3,FALSE),"")</f>
        <v>3</v>
      </c>
      <c r="E29" s="88">
        <f>IFERROR(VLOOKUP(B29,春関!$B:$D,3,FALSE),0)</f>
        <v>559.9</v>
      </c>
      <c r="F29" s="88">
        <f>IFERROR(VLOOKUP(B29,西日本!$B:$D,3,FALSE),0)</f>
        <v>541.99999999999989</v>
      </c>
      <c r="G29" s="88"/>
      <c r="H29" s="104"/>
      <c r="I29" s="88">
        <f t="shared" si="1"/>
        <v>1101.8999999999999</v>
      </c>
    </row>
    <row r="30" spans="1:9" x14ac:dyDescent="0.7">
      <c r="A30" s="90">
        <f t="shared" si="0"/>
        <v>29</v>
      </c>
      <c r="B30" s="96" t="s">
        <v>37</v>
      </c>
      <c r="C30" s="90" t="str">
        <f>IFERROR(VLOOKUP(B30,選手!$G:$I,2,FALSE),"")</f>
        <v>関西学院大学</v>
      </c>
      <c r="D30" s="90">
        <f>IFERROR(VLOOKUP(B30,選手!$G:$I,3,FALSE),"")</f>
        <v>3</v>
      </c>
      <c r="E30" s="88">
        <f>IFERROR(VLOOKUP(B30,春関!$B:$D,3,FALSE),0)</f>
        <v>549.20000000000005</v>
      </c>
      <c r="F30" s="88">
        <f>IFERROR(VLOOKUP(B30,西日本!$B:$D,3,FALSE),0)</f>
        <v>547.5</v>
      </c>
      <c r="G30" s="88"/>
      <c r="H30" s="104"/>
      <c r="I30" s="88">
        <f t="shared" si="1"/>
        <v>1096.7</v>
      </c>
    </row>
    <row r="31" spans="1:9" x14ac:dyDescent="0.7">
      <c r="A31" s="90">
        <f t="shared" si="0"/>
        <v>30</v>
      </c>
      <c r="B31" s="96" t="s">
        <v>32</v>
      </c>
      <c r="C31" s="90" t="str">
        <f>IFERROR(VLOOKUP(B31,選手!$G:$I,2,FALSE),"")</f>
        <v>甲南大学</v>
      </c>
      <c r="D31" s="90">
        <f>IFERROR(VLOOKUP(B31,選手!$G:$I,3,FALSE),"")</f>
        <v>3</v>
      </c>
      <c r="E31" s="88">
        <f>IFERROR(VLOOKUP(B31,春関!$B:$D,3,FALSE),0)</f>
        <v>556.29999999999995</v>
      </c>
      <c r="F31" s="88">
        <f>IFERROR(VLOOKUP(B31,西日本!$B:$D,3,FALSE),0)</f>
        <v>535.50000000000011</v>
      </c>
      <c r="G31" s="88"/>
      <c r="H31" s="104"/>
      <c r="I31" s="88">
        <f t="shared" si="1"/>
        <v>1091.8000000000002</v>
      </c>
    </row>
    <row r="32" spans="1:9" x14ac:dyDescent="0.7">
      <c r="A32" s="90">
        <f t="shared" si="0"/>
        <v>31</v>
      </c>
      <c r="B32" s="96" t="s">
        <v>79</v>
      </c>
      <c r="C32" s="90" t="str">
        <f>IFERROR(VLOOKUP(B32,選手!$G:$I,2,FALSE),"")</f>
        <v>関西学院大学</v>
      </c>
      <c r="D32" s="90">
        <f>IFERROR(VLOOKUP(B32,選手!$G:$I,3,FALSE),"")</f>
        <v>3</v>
      </c>
      <c r="E32" s="88">
        <f>IFERROR(VLOOKUP(B32,春関!$B:$D,3,FALSE),0)</f>
        <v>545.4</v>
      </c>
      <c r="F32" s="88">
        <f>IFERROR(VLOOKUP(B32,西日本!$B:$D,3,FALSE),0)</f>
        <v>535.5</v>
      </c>
      <c r="G32" s="88"/>
      <c r="H32" s="104"/>
      <c r="I32" s="88">
        <f t="shared" si="1"/>
        <v>1080.9000000000001</v>
      </c>
    </row>
    <row r="33" spans="1:9" x14ac:dyDescent="0.7">
      <c r="A33" s="90">
        <f t="shared" si="0"/>
        <v>32</v>
      </c>
      <c r="B33" s="96" t="s">
        <v>93</v>
      </c>
      <c r="C33" s="90" t="str">
        <f>IFERROR(VLOOKUP(B33,選手!$G:$I,2,FALSE),"")</f>
        <v>立命館大学</v>
      </c>
      <c r="D33" s="90">
        <f>IFERROR(VLOOKUP(B33,選手!$G:$I,3,FALSE),"")</f>
        <v>3</v>
      </c>
      <c r="E33" s="88">
        <f>IFERROR(VLOOKUP(B33,春関!$B:$D,3,FALSE),0)</f>
        <v>523.29999999999995</v>
      </c>
      <c r="F33" s="88">
        <f>IFERROR(VLOOKUP(B33,西日本!$B:$D,3,FALSE),0)</f>
        <v>544.79999999999995</v>
      </c>
      <c r="G33" s="88"/>
      <c r="H33" s="104"/>
      <c r="I33" s="88">
        <f t="shared" si="1"/>
        <v>1068.0999999999999</v>
      </c>
    </row>
    <row r="34" spans="1:9" x14ac:dyDescent="0.7">
      <c r="A34" s="90">
        <f t="shared" ref="A34:A61" si="2">RANK($I34,$I:$I)</f>
        <v>33</v>
      </c>
      <c r="B34" s="96" t="s">
        <v>36</v>
      </c>
      <c r="C34" s="90" t="str">
        <f>IFERROR(VLOOKUP(B34,選手!$G:$I,2,FALSE),"")</f>
        <v>立命館大学</v>
      </c>
      <c r="D34" s="90">
        <f>IFERROR(VLOOKUP(B34,選手!$G:$I,3,FALSE),"")</f>
        <v>3</v>
      </c>
      <c r="E34" s="88">
        <f>IFERROR(VLOOKUP(B34,春関!$B:$D,3,FALSE),0)</f>
        <v>519.79999999999995</v>
      </c>
      <c r="F34" s="88">
        <f>IFERROR(VLOOKUP(B34,西日本!$B:$D,3,FALSE),0)</f>
        <v>532.5</v>
      </c>
      <c r="G34" s="88"/>
      <c r="H34" s="104"/>
      <c r="I34" s="88">
        <f t="shared" si="1"/>
        <v>1052.3</v>
      </c>
    </row>
    <row r="35" spans="1:9" x14ac:dyDescent="0.7">
      <c r="A35" s="90">
        <f t="shared" si="2"/>
        <v>34</v>
      </c>
      <c r="B35" s="96" t="s">
        <v>395</v>
      </c>
      <c r="C35" s="90" t="str">
        <f>IFERROR(VLOOKUP(B35,選手!$G:$I,2,FALSE),"")</f>
        <v>近畿大学</v>
      </c>
      <c r="D35" s="90">
        <f>IFERROR(VLOOKUP(B35,選手!$G:$I,3,FALSE),"")</f>
        <v>3</v>
      </c>
      <c r="E35" s="88">
        <f>IFERROR(VLOOKUP(B35,春関!$B:$D,3,FALSE),0)</f>
        <v>487.7</v>
      </c>
      <c r="F35" s="88">
        <f>IFERROR(VLOOKUP(B35,西日本!$B:$D,3,FALSE),0)</f>
        <v>485</v>
      </c>
      <c r="G35" s="88"/>
      <c r="H35" s="104"/>
      <c r="I35" s="88">
        <f t="shared" ref="I35:I61" si="3">LARGE(E35:G35,1)+LARGE(E35:G35,2)</f>
        <v>972.7</v>
      </c>
    </row>
    <row r="36" spans="1:9" x14ac:dyDescent="0.7">
      <c r="A36" s="90">
        <f t="shared" si="2"/>
        <v>35</v>
      </c>
      <c r="B36" s="96" t="s">
        <v>378</v>
      </c>
      <c r="C36" s="90" t="str">
        <f>IFERROR(VLOOKUP(B36,選手!$G:$I,2,FALSE),"")</f>
        <v>岡山商科大学</v>
      </c>
      <c r="D36" s="90">
        <f>IFERROR(VLOOKUP(B36,選手!$G:$I,3,FALSE),"")</f>
        <v>3</v>
      </c>
      <c r="E36" s="88">
        <f>IFERROR(VLOOKUP(B36,春関!$B:$D,3,FALSE),0)</f>
        <v>592.6</v>
      </c>
      <c r="F36" s="88">
        <f>IFERROR(VLOOKUP(B36,西日本!$B:$D,3,FALSE),0)</f>
        <v>0</v>
      </c>
      <c r="G36" s="88"/>
      <c r="H36" s="104"/>
      <c r="I36" s="88">
        <f t="shared" si="3"/>
        <v>592.6</v>
      </c>
    </row>
    <row r="37" spans="1:9" x14ac:dyDescent="0.7">
      <c r="A37" s="90">
        <f t="shared" si="2"/>
        <v>36</v>
      </c>
      <c r="B37" s="96" t="s">
        <v>76</v>
      </c>
      <c r="C37" s="90" t="str">
        <f>IFERROR(VLOOKUP(B37,選手!$G:$I,2,FALSE),"")</f>
        <v>京都大学</v>
      </c>
      <c r="D37" s="90">
        <f>IFERROR(VLOOKUP(B37,選手!$G:$I,3,FALSE),"")</f>
        <v>4</v>
      </c>
      <c r="E37" s="88">
        <f>IFERROR(VLOOKUP(B37,春関!$B:$D,3,FALSE),0)</f>
        <v>592</v>
      </c>
      <c r="F37" s="88">
        <f>IFERROR(VLOOKUP(B37,西日本!$B:$D,3,FALSE),0)</f>
        <v>0</v>
      </c>
      <c r="G37" s="88"/>
      <c r="H37" s="104"/>
      <c r="I37" s="88">
        <f t="shared" si="3"/>
        <v>592</v>
      </c>
    </row>
    <row r="38" spans="1:9" x14ac:dyDescent="0.7">
      <c r="A38" s="90">
        <f t="shared" si="2"/>
        <v>37</v>
      </c>
      <c r="B38" s="96" t="s">
        <v>300</v>
      </c>
      <c r="C38" s="90" t="str">
        <f>IFERROR(VLOOKUP(B38,選手!$G:$I,2,FALSE),"")</f>
        <v>京都大学</v>
      </c>
      <c r="D38" s="90">
        <f>IFERROR(VLOOKUP(B38,選手!$G:$I,3,FALSE),"")</f>
        <v>1</v>
      </c>
      <c r="E38" s="88">
        <f>IFERROR(VLOOKUP(B38,春関!$B:$D,3,FALSE),0)</f>
        <v>589.79999999999995</v>
      </c>
      <c r="F38" s="88">
        <f>IFERROR(VLOOKUP(B38,西日本!$B:$D,3,FALSE),0)</f>
        <v>0</v>
      </c>
      <c r="G38" s="88"/>
      <c r="H38" s="104"/>
      <c r="I38" s="88">
        <f t="shared" si="3"/>
        <v>589.79999999999995</v>
      </c>
    </row>
    <row r="39" spans="1:9" x14ac:dyDescent="0.7">
      <c r="A39" s="90">
        <f t="shared" si="2"/>
        <v>38</v>
      </c>
      <c r="B39" s="96" t="s">
        <v>384</v>
      </c>
      <c r="C39" s="90" t="str">
        <f>IFERROR(VLOOKUP(B39,選手!$G:$I,2,FALSE),"")</f>
        <v>大阪大学</v>
      </c>
      <c r="D39" s="90">
        <f>IFERROR(VLOOKUP(B39,選手!$G:$I,3,FALSE),"")</f>
        <v>3</v>
      </c>
      <c r="E39" s="88">
        <f>IFERROR(VLOOKUP(B39,春関!$B:$D,3,FALSE),0)</f>
        <v>585.5</v>
      </c>
      <c r="F39" s="88">
        <f>IFERROR(VLOOKUP(B39,西日本!$B:$D,3,FALSE),0)</f>
        <v>0</v>
      </c>
      <c r="G39" s="88"/>
      <c r="H39" s="104"/>
      <c r="I39" s="88">
        <f t="shared" si="3"/>
        <v>585.5</v>
      </c>
    </row>
    <row r="40" spans="1:9" x14ac:dyDescent="0.7">
      <c r="A40" s="90">
        <f t="shared" si="2"/>
        <v>39</v>
      </c>
      <c r="B40" s="96" t="s">
        <v>70</v>
      </c>
      <c r="C40" s="90" t="str">
        <f>IFERROR(VLOOKUP(B40,選手!$G:$I,2,FALSE),"")</f>
        <v>京都大学</v>
      </c>
      <c r="D40" s="90">
        <f>IFERROR(VLOOKUP(B40,選手!$G:$I,3,FALSE),"")</f>
        <v>4</v>
      </c>
      <c r="E40" s="88">
        <f>IFERROR(VLOOKUP(B40,春関!$B:$D,3,FALSE),0)</f>
        <v>581.6</v>
      </c>
      <c r="F40" s="88">
        <f>IFERROR(VLOOKUP(B40,西日本!$B:$D,3,FALSE),0)</f>
        <v>0</v>
      </c>
      <c r="G40" s="88"/>
      <c r="H40" s="104"/>
      <c r="I40" s="88">
        <f t="shared" si="3"/>
        <v>581.6</v>
      </c>
    </row>
    <row r="41" spans="1:9" x14ac:dyDescent="0.7">
      <c r="A41" s="90">
        <f t="shared" si="2"/>
        <v>39</v>
      </c>
      <c r="B41" s="96" t="s">
        <v>385</v>
      </c>
      <c r="C41" s="90" t="str">
        <f>IFERROR(VLOOKUP(B41,選手!$G:$I,2,FALSE),"")</f>
        <v>大阪大学</v>
      </c>
      <c r="D41" s="90">
        <f>IFERROR(VLOOKUP(B41,選手!$G:$I,3,FALSE),"")</f>
        <v>2</v>
      </c>
      <c r="E41" s="88">
        <f>IFERROR(VLOOKUP(B41,春関!$B:$D,3,FALSE),0)</f>
        <v>581.6</v>
      </c>
      <c r="F41" s="88">
        <f>IFERROR(VLOOKUP(B41,西日本!$B:$D,3,FALSE),0)</f>
        <v>0</v>
      </c>
      <c r="G41" s="88"/>
      <c r="H41" s="104"/>
      <c r="I41" s="88">
        <f t="shared" si="3"/>
        <v>581.6</v>
      </c>
    </row>
    <row r="42" spans="1:9" x14ac:dyDescent="0.7">
      <c r="A42" s="90">
        <f t="shared" si="2"/>
        <v>41</v>
      </c>
      <c r="B42" s="39" t="s">
        <v>445</v>
      </c>
      <c r="C42" s="90" t="str">
        <f>IFERROR(VLOOKUP(B42,選手!$G:$I,2,FALSE),"")</f>
        <v>立命館大学</v>
      </c>
      <c r="D42" s="90">
        <f>IFERROR(VLOOKUP(B42,選手!$G:$I,3,FALSE),"")</f>
        <v>3</v>
      </c>
      <c r="E42" s="88">
        <f>IFERROR(VLOOKUP(B42,春関!$B:$D,3,FALSE),0)</f>
        <v>0</v>
      </c>
      <c r="F42" s="88">
        <f>IFERROR(VLOOKUP(B42,西日本!$B:$D,3,FALSE),0)</f>
        <v>573.80000000000007</v>
      </c>
      <c r="G42" s="88"/>
      <c r="H42" s="104"/>
      <c r="I42" s="88">
        <f t="shared" si="3"/>
        <v>573.80000000000007</v>
      </c>
    </row>
    <row r="43" spans="1:9" x14ac:dyDescent="0.7">
      <c r="A43" s="90">
        <f t="shared" si="2"/>
        <v>42</v>
      </c>
      <c r="B43" s="96" t="s">
        <v>389</v>
      </c>
      <c r="C43" s="90" t="str">
        <f>IFERROR(VLOOKUP(B43,選手!$G:$I,2,FALSE),"")</f>
        <v>岡山商科大学</v>
      </c>
      <c r="D43" s="90">
        <f>IFERROR(VLOOKUP(B43,選手!$G:$I,3,FALSE),"")</f>
        <v>2</v>
      </c>
      <c r="E43" s="88">
        <f>IFERROR(VLOOKUP(B43,春関!$B:$D,3,FALSE),0)</f>
        <v>572.9</v>
      </c>
      <c r="F43" s="88">
        <f>IFERROR(VLOOKUP(B43,西日本!$B:$D,3,FALSE),0)</f>
        <v>0</v>
      </c>
      <c r="G43" s="88"/>
      <c r="H43" s="104"/>
      <c r="I43" s="88">
        <f t="shared" si="3"/>
        <v>572.9</v>
      </c>
    </row>
    <row r="44" spans="1:9" x14ac:dyDescent="0.7">
      <c r="A44" s="90">
        <f t="shared" si="2"/>
        <v>43</v>
      </c>
      <c r="B44" s="96" t="s">
        <v>83</v>
      </c>
      <c r="C44" s="90" t="str">
        <f>IFERROR(VLOOKUP(B44,選手!$G:$I,2,FALSE),"")</f>
        <v>京都産業大学</v>
      </c>
      <c r="D44" s="90">
        <f>IFERROR(VLOOKUP(B44,選手!$G:$I,3,FALSE),"")</f>
        <v>3</v>
      </c>
      <c r="E44" s="88">
        <f>IFERROR(VLOOKUP(B44,春関!$B:$D,3,FALSE),0)</f>
        <v>568.20000000000005</v>
      </c>
      <c r="F44" s="88">
        <f>IFERROR(VLOOKUP(B44,西日本!$B:$D,3,FALSE),0)</f>
        <v>0</v>
      </c>
      <c r="G44" s="88"/>
      <c r="H44" s="104"/>
      <c r="I44" s="88">
        <f t="shared" si="3"/>
        <v>568.20000000000005</v>
      </c>
    </row>
    <row r="45" spans="1:9" x14ac:dyDescent="0.7">
      <c r="A45" s="90">
        <f t="shared" si="2"/>
        <v>44</v>
      </c>
      <c r="B45" s="96" t="s">
        <v>174</v>
      </c>
      <c r="C45" s="90" t="str">
        <f>IFERROR(VLOOKUP(B45,選手!$G:$I,2,FALSE),"")</f>
        <v/>
      </c>
      <c r="D45" s="90" t="str">
        <f>IFERROR(VLOOKUP(B45,選手!$G:$I,3,FALSE),"")</f>
        <v/>
      </c>
      <c r="E45" s="88">
        <f>IFERROR(VLOOKUP(B45,春関!$B:$D,3,FALSE),0)</f>
        <v>567.9</v>
      </c>
      <c r="F45" s="88">
        <f>IFERROR(VLOOKUP(B45,西日本!$B:$D,3,FALSE),0)</f>
        <v>0</v>
      </c>
      <c r="G45" s="88"/>
      <c r="H45" s="104"/>
      <c r="I45" s="88">
        <f t="shared" si="3"/>
        <v>567.9</v>
      </c>
    </row>
    <row r="46" spans="1:9" x14ac:dyDescent="0.7">
      <c r="A46" s="90">
        <f t="shared" si="2"/>
        <v>45</v>
      </c>
      <c r="B46" s="96" t="s">
        <v>495</v>
      </c>
      <c r="C46" s="90" t="str">
        <f>IFERROR(VLOOKUP(B46,選手!$G:$I,2,FALSE),"")</f>
        <v>京都産業大学</v>
      </c>
      <c r="D46" s="90">
        <f>IFERROR(VLOOKUP(B46,選手!$G:$I,3,FALSE),"")</f>
        <v>3</v>
      </c>
      <c r="E46" s="88">
        <f>IFERROR(VLOOKUP(B46,春関!$B:$D,3,FALSE),0)</f>
        <v>565.79999999999995</v>
      </c>
      <c r="F46" s="88">
        <f>IFERROR(VLOOKUP(B46,西日本!$B:$D,3,FALSE),0)</f>
        <v>0</v>
      </c>
      <c r="G46" s="88"/>
      <c r="H46" s="104"/>
      <c r="I46" s="88">
        <f t="shared" si="3"/>
        <v>565.79999999999995</v>
      </c>
    </row>
    <row r="47" spans="1:9" x14ac:dyDescent="0.7">
      <c r="A47" s="90">
        <f t="shared" si="2"/>
        <v>46</v>
      </c>
      <c r="B47" s="96" t="s">
        <v>82</v>
      </c>
      <c r="C47" s="90" t="str">
        <f>IFERROR(VLOOKUP(B47,選手!$G:$I,2,FALSE),"")</f>
        <v>京都大学</v>
      </c>
      <c r="D47" s="90">
        <f>IFERROR(VLOOKUP(B47,選手!$G:$I,3,FALSE),"")</f>
        <v>4</v>
      </c>
      <c r="E47" s="88">
        <f>IFERROR(VLOOKUP(B47,春関!$B:$D,3,FALSE),0)</f>
        <v>557.4</v>
      </c>
      <c r="F47" s="88">
        <f>IFERROR(VLOOKUP(B47,西日本!$B:$D,3,FALSE),0)</f>
        <v>0</v>
      </c>
      <c r="G47" s="88"/>
      <c r="H47" s="104"/>
      <c r="I47" s="88">
        <f t="shared" si="3"/>
        <v>557.4</v>
      </c>
    </row>
    <row r="48" spans="1:9" x14ac:dyDescent="0.7">
      <c r="A48" s="90">
        <f t="shared" si="2"/>
        <v>47</v>
      </c>
      <c r="B48" s="96" t="s">
        <v>80</v>
      </c>
      <c r="C48" s="90" t="str">
        <f>IFERROR(VLOOKUP(B48,選手!$G:$I,2,FALSE),"")</f>
        <v>神戸大学</v>
      </c>
      <c r="D48" s="90">
        <f>IFERROR(VLOOKUP(B48,選手!$G:$I,3,FALSE),"")</f>
        <v>3</v>
      </c>
      <c r="E48" s="88">
        <f>IFERROR(VLOOKUP(B48,春関!$B:$D,3,FALSE),0)</f>
        <v>556.79999999999995</v>
      </c>
      <c r="F48" s="88">
        <f>IFERROR(VLOOKUP(B48,西日本!$B:$D,3,FALSE),0)</f>
        <v>0</v>
      </c>
      <c r="G48" s="88"/>
      <c r="H48" s="104"/>
      <c r="I48" s="88">
        <f t="shared" si="3"/>
        <v>556.79999999999995</v>
      </c>
    </row>
    <row r="49" spans="1:9" x14ac:dyDescent="0.7">
      <c r="A49" s="90">
        <f t="shared" si="2"/>
        <v>48</v>
      </c>
      <c r="B49" s="96" t="s">
        <v>87</v>
      </c>
      <c r="C49" s="90" t="str">
        <f>IFERROR(VLOOKUP(B49,選手!$G:$I,2,FALSE),"")</f>
        <v>神戸大学</v>
      </c>
      <c r="D49" s="90">
        <f>IFERROR(VLOOKUP(B49,選手!$G:$I,3,FALSE),"")</f>
        <v>4</v>
      </c>
      <c r="E49" s="88">
        <f>IFERROR(VLOOKUP(B49,春関!$B:$D,3,FALSE),0)</f>
        <v>555.29999999999995</v>
      </c>
      <c r="F49" s="88">
        <f>IFERROR(VLOOKUP(B49,西日本!$B:$D,3,FALSE),0)</f>
        <v>0</v>
      </c>
      <c r="G49" s="88"/>
      <c r="H49" s="104"/>
      <c r="I49" s="88">
        <f t="shared" si="3"/>
        <v>555.29999999999995</v>
      </c>
    </row>
    <row r="50" spans="1:9" x14ac:dyDescent="0.7">
      <c r="A50" s="90">
        <f t="shared" si="2"/>
        <v>49</v>
      </c>
      <c r="B50" s="96" t="s">
        <v>86</v>
      </c>
      <c r="C50" s="90" t="str">
        <f>IFERROR(VLOOKUP(B50,選手!$G:$I,2,FALSE),"")</f>
        <v>京都大学</v>
      </c>
      <c r="D50" s="90">
        <f>IFERROR(VLOOKUP(B50,選手!$G:$I,3,FALSE),"")</f>
        <v>4</v>
      </c>
      <c r="E50" s="88">
        <f>IFERROR(VLOOKUP(B50,春関!$B:$D,3,FALSE),0)</f>
        <v>552.20000000000005</v>
      </c>
      <c r="F50" s="88">
        <f>IFERROR(VLOOKUP(B50,西日本!$B:$D,3,FALSE),0)</f>
        <v>0</v>
      </c>
      <c r="G50" s="88"/>
      <c r="H50" s="104"/>
      <c r="I50" s="88">
        <f t="shared" si="3"/>
        <v>552.20000000000005</v>
      </c>
    </row>
    <row r="51" spans="1:9" x14ac:dyDescent="0.7">
      <c r="A51" s="90">
        <f t="shared" si="2"/>
        <v>50</v>
      </c>
      <c r="B51" s="96" t="s">
        <v>391</v>
      </c>
      <c r="C51" s="90" t="str">
        <f>IFERROR(VLOOKUP(B51,選手!$G:$I,2,FALSE),"")</f>
        <v>京都産業大学</v>
      </c>
      <c r="D51" s="90">
        <f>IFERROR(VLOOKUP(B51,選手!$G:$I,3,FALSE),"")</f>
        <v>2</v>
      </c>
      <c r="E51" s="88">
        <f>IFERROR(VLOOKUP(B51,春関!$B:$D,3,FALSE),0)</f>
        <v>548.4</v>
      </c>
      <c r="F51" s="88">
        <f>IFERROR(VLOOKUP(B51,西日本!$B:$D,3,FALSE),0)</f>
        <v>0</v>
      </c>
      <c r="G51" s="88"/>
      <c r="H51" s="104"/>
      <c r="I51" s="88">
        <f t="shared" si="3"/>
        <v>548.4</v>
      </c>
    </row>
    <row r="52" spans="1:9" x14ac:dyDescent="0.7">
      <c r="A52" s="90">
        <f t="shared" si="2"/>
        <v>51</v>
      </c>
      <c r="B52" s="96" t="s">
        <v>392</v>
      </c>
      <c r="C52" s="90" t="str">
        <f>IFERROR(VLOOKUP(B52,選手!$G:$I,2,FALSE),"")</f>
        <v>京都産業大学</v>
      </c>
      <c r="D52" s="90">
        <f>IFERROR(VLOOKUP(B52,選手!$G:$I,3,FALSE),"")</f>
        <v>3</v>
      </c>
      <c r="E52" s="88">
        <f>IFERROR(VLOOKUP(B52,春関!$B:$D,3,FALSE),0)</f>
        <v>539.6</v>
      </c>
      <c r="F52" s="88">
        <f>IFERROR(VLOOKUP(B52,西日本!$B:$D,3,FALSE),0)</f>
        <v>0</v>
      </c>
      <c r="G52" s="88"/>
      <c r="H52" s="104"/>
      <c r="I52" s="88">
        <f t="shared" si="3"/>
        <v>539.6</v>
      </c>
    </row>
    <row r="53" spans="1:9" x14ac:dyDescent="0.7">
      <c r="A53" s="90">
        <f t="shared" si="2"/>
        <v>52</v>
      </c>
      <c r="B53" s="96" t="s">
        <v>85</v>
      </c>
      <c r="C53" s="90" t="str">
        <f>IFERROR(VLOOKUP(B53,選手!$G:$I,2,FALSE),"")</f>
        <v>京都産業大学</v>
      </c>
      <c r="D53" s="90">
        <f>IFERROR(VLOOKUP(B53,選手!$G:$I,3,FALSE),"")</f>
        <v>3</v>
      </c>
      <c r="E53" s="88">
        <f>IFERROR(VLOOKUP(B53,春関!$B:$D,3,FALSE),0)</f>
        <v>534.79999999999995</v>
      </c>
      <c r="F53" s="88">
        <f>IFERROR(VLOOKUP(B53,西日本!$B:$D,3,FALSE),0)</f>
        <v>0</v>
      </c>
      <c r="G53" s="88"/>
      <c r="H53" s="104"/>
      <c r="I53" s="88">
        <f t="shared" si="3"/>
        <v>534.79999999999995</v>
      </c>
    </row>
    <row r="54" spans="1:9" x14ac:dyDescent="0.7">
      <c r="A54" s="90">
        <f t="shared" si="2"/>
        <v>53</v>
      </c>
      <c r="B54" s="96" t="s">
        <v>78</v>
      </c>
      <c r="C54" s="90" t="str">
        <f>IFERROR(VLOOKUP(B54,選手!$G:$I,2,FALSE),"")</f>
        <v>京都大学</v>
      </c>
      <c r="D54" s="90">
        <f>IFERROR(VLOOKUP(B54,選手!$G:$I,3,FALSE),"")</f>
        <v>3</v>
      </c>
      <c r="E54" s="88">
        <f>IFERROR(VLOOKUP(B54,春関!$B:$D,3,FALSE),0)</f>
        <v>527.1</v>
      </c>
      <c r="F54" s="88">
        <f>IFERROR(VLOOKUP(B54,西日本!$B:$D,3,FALSE),0)</f>
        <v>0</v>
      </c>
      <c r="G54" s="88"/>
      <c r="H54" s="104"/>
      <c r="I54" s="88">
        <f t="shared" si="3"/>
        <v>527.1</v>
      </c>
    </row>
    <row r="55" spans="1:9" x14ac:dyDescent="0.7">
      <c r="A55" s="90">
        <f t="shared" si="2"/>
        <v>54</v>
      </c>
      <c r="B55" s="96" t="s">
        <v>493</v>
      </c>
      <c r="C55" s="90" t="str">
        <f>IFERROR(VLOOKUP(B55,選手!$G:$I,2,FALSE),"")</f>
        <v>岡山商科大学</v>
      </c>
      <c r="D55" s="90">
        <f>IFERROR(VLOOKUP(B55,選手!$G:$I,3,FALSE),"")</f>
        <v>1</v>
      </c>
      <c r="E55" s="88">
        <f>IFERROR(VLOOKUP(B55,春関!$B:$D,3,FALSE),0)</f>
        <v>516</v>
      </c>
      <c r="F55" s="88">
        <f>IFERROR(VLOOKUP(B55,西日本!$B:$D,3,FALSE),0)</f>
        <v>0</v>
      </c>
      <c r="G55" s="88"/>
      <c r="H55" s="104"/>
      <c r="I55" s="88">
        <f t="shared" si="3"/>
        <v>516</v>
      </c>
    </row>
    <row r="56" spans="1:9" x14ac:dyDescent="0.7">
      <c r="A56" s="90">
        <f t="shared" si="2"/>
        <v>55</v>
      </c>
      <c r="B56" s="96" t="s">
        <v>84</v>
      </c>
      <c r="C56" s="90" t="str">
        <f>IFERROR(VLOOKUP(B56,選手!$G:$I,2,FALSE),"")</f>
        <v>京都大学</v>
      </c>
      <c r="D56" s="90">
        <f>IFERROR(VLOOKUP(B56,選手!$G:$I,3,FALSE),"")</f>
        <v>3</v>
      </c>
      <c r="E56" s="88">
        <f>IFERROR(VLOOKUP(B56,春関!$B:$D,3,FALSE),0)</f>
        <v>513.4</v>
      </c>
      <c r="F56" s="88">
        <f>IFERROR(VLOOKUP(B56,西日本!$B:$D,3,FALSE),0)</f>
        <v>0</v>
      </c>
      <c r="G56" s="88"/>
      <c r="H56" s="104"/>
      <c r="I56" s="88">
        <f t="shared" si="3"/>
        <v>513.4</v>
      </c>
    </row>
    <row r="57" spans="1:9" x14ac:dyDescent="0.7">
      <c r="A57" s="90">
        <f t="shared" si="2"/>
        <v>56</v>
      </c>
      <c r="B57" s="96" t="s">
        <v>92</v>
      </c>
      <c r="C57" s="90" t="str">
        <f>IFERROR(VLOOKUP(B57,選手!$G:$I,2,FALSE),"")</f>
        <v>京都大学</v>
      </c>
      <c r="D57" s="90">
        <f>IFERROR(VLOOKUP(B57,選手!$G:$I,3,FALSE),"")</f>
        <v>3</v>
      </c>
      <c r="E57" s="88">
        <f>IFERROR(VLOOKUP(B57,春関!$B:$D,3,FALSE),0)</f>
        <v>503.2</v>
      </c>
      <c r="F57" s="88">
        <f>IFERROR(VLOOKUP(B57,西日本!$B:$D,3,FALSE),0)</f>
        <v>0</v>
      </c>
      <c r="G57" s="88"/>
      <c r="H57" s="104"/>
      <c r="I57" s="88">
        <f t="shared" si="3"/>
        <v>503.2</v>
      </c>
    </row>
    <row r="58" spans="1:9" x14ac:dyDescent="0.7">
      <c r="A58" s="90">
        <f t="shared" si="2"/>
        <v>57</v>
      </c>
      <c r="B58" s="96" t="s">
        <v>394</v>
      </c>
      <c r="C58" s="90" t="str">
        <f>IFERROR(VLOOKUP(B58,選手!$G:$I,2,FALSE),"")</f>
        <v>京都産業大学</v>
      </c>
      <c r="D58" s="90">
        <f>IFERROR(VLOOKUP(B58,選手!$G:$I,3,FALSE),"")</f>
        <v>2</v>
      </c>
      <c r="E58" s="88">
        <f>IFERROR(VLOOKUP(B58,春関!$B:$D,3,FALSE),0)</f>
        <v>501.9</v>
      </c>
      <c r="F58" s="88">
        <f>IFERROR(VLOOKUP(B58,西日本!$B:$D,3,FALSE),0)</f>
        <v>0</v>
      </c>
      <c r="G58" s="88"/>
      <c r="H58" s="104"/>
      <c r="I58" s="88">
        <f t="shared" si="3"/>
        <v>501.9</v>
      </c>
    </row>
    <row r="59" spans="1:9" x14ac:dyDescent="0.7">
      <c r="A59" s="90">
        <f t="shared" si="2"/>
        <v>58</v>
      </c>
      <c r="B59" s="96" t="s">
        <v>34</v>
      </c>
      <c r="C59" s="90" t="str">
        <f>IFERROR(VLOOKUP(B59,選手!$G:$I,2,FALSE),"")</f>
        <v>関西学院大学</v>
      </c>
      <c r="D59" s="90">
        <f>IFERROR(VLOOKUP(B59,選手!$G:$I,3,FALSE),"")</f>
        <v>3</v>
      </c>
      <c r="E59" s="88">
        <f>IFERROR(VLOOKUP(B59,春関!$B:$D,3,FALSE),0)</f>
        <v>0</v>
      </c>
      <c r="F59" s="88">
        <f>IFERROR(VLOOKUP(B59,西日本!$B:$D,3,FALSE),0)</f>
        <v>470.59999999999997</v>
      </c>
      <c r="G59" s="88"/>
      <c r="H59" s="104"/>
      <c r="I59" s="88">
        <f t="shared" si="3"/>
        <v>470.59999999999997</v>
      </c>
    </row>
    <row r="60" spans="1:9" x14ac:dyDescent="0.7">
      <c r="A60" s="90">
        <f t="shared" si="2"/>
        <v>59</v>
      </c>
      <c r="B60" s="96" t="s">
        <v>396</v>
      </c>
      <c r="C60" s="90" t="str">
        <f>IFERROR(VLOOKUP(B60,選手!$G:$I,2,FALSE),"")</f>
        <v>大阪大学</v>
      </c>
      <c r="D60" s="90">
        <f>IFERROR(VLOOKUP(B60,選手!$G:$I,3,FALSE),"")</f>
        <v>2</v>
      </c>
      <c r="E60" s="88">
        <f>IFERROR(VLOOKUP(B60,春関!$B:$D,3,FALSE),0)</f>
        <v>465.2</v>
      </c>
      <c r="F60" s="88">
        <f>IFERROR(VLOOKUP(B60,西日本!$B:$D,3,FALSE),0)</f>
        <v>0</v>
      </c>
      <c r="G60" s="88"/>
      <c r="H60" s="104"/>
      <c r="I60" s="88">
        <f t="shared" si="3"/>
        <v>465.2</v>
      </c>
    </row>
    <row r="61" spans="1:9" x14ac:dyDescent="0.7">
      <c r="A61" s="90">
        <f t="shared" si="2"/>
        <v>60</v>
      </c>
      <c r="B61" s="96" t="s">
        <v>91</v>
      </c>
      <c r="C61" s="90" t="str">
        <f>IFERROR(VLOOKUP(B61,選手!$G:$I,2,FALSE),"")</f>
        <v>京都大学</v>
      </c>
      <c r="D61" s="90">
        <f>IFERROR(VLOOKUP(B61,選手!$G:$I,3,FALSE),"")</f>
        <v>3</v>
      </c>
      <c r="E61" s="88">
        <f>IFERROR(VLOOKUP(B61,春関!$B:$D,3,FALSE),0)</f>
        <v>0</v>
      </c>
      <c r="F61" s="88">
        <f>IFERROR(VLOOKUP(B61,西日本!$B:$D,3,FALSE),0)</f>
        <v>0</v>
      </c>
      <c r="G61" s="88"/>
      <c r="H61" s="104"/>
      <c r="I61" s="88">
        <f t="shared" si="3"/>
        <v>0</v>
      </c>
    </row>
    <row r="62" spans="1:9" x14ac:dyDescent="0.7">
      <c r="A62" s="90"/>
      <c r="B62" s="90"/>
      <c r="C62" s="90"/>
      <c r="D62" s="90"/>
      <c r="E62" s="88"/>
      <c r="F62" s="88"/>
      <c r="G62" s="88"/>
      <c r="H62" s="104"/>
      <c r="I62" s="88"/>
    </row>
    <row r="63" spans="1:9" x14ac:dyDescent="0.7">
      <c r="A63" s="90"/>
      <c r="B63" s="90"/>
      <c r="C63" s="90"/>
      <c r="D63" s="90"/>
      <c r="E63" s="88"/>
      <c r="F63" s="88"/>
      <c r="G63" s="88"/>
      <c r="H63" s="104"/>
      <c r="I63" s="88"/>
    </row>
    <row r="64" spans="1:9" x14ac:dyDescent="0.7">
      <c r="A64" s="90"/>
      <c r="B64" s="90"/>
      <c r="C64" s="90"/>
      <c r="D64" s="90"/>
      <c r="E64" s="88"/>
      <c r="F64" s="88"/>
      <c r="G64" s="88"/>
      <c r="H64" s="104"/>
      <c r="I64" s="88"/>
    </row>
    <row r="65" spans="1:9" x14ac:dyDescent="0.7">
      <c r="A65" s="90"/>
      <c r="B65" s="90"/>
      <c r="C65" s="90"/>
      <c r="D65" s="90"/>
      <c r="E65" s="88"/>
      <c r="F65" s="88"/>
      <c r="G65" s="88"/>
      <c r="H65" s="104"/>
      <c r="I65" s="88"/>
    </row>
    <row r="66" spans="1:9" x14ac:dyDescent="0.7">
      <c r="A66" s="90"/>
      <c r="B66" s="90"/>
      <c r="C66" s="90"/>
      <c r="D66" s="90"/>
      <c r="E66" s="88"/>
      <c r="F66" s="88"/>
      <c r="G66" s="88"/>
      <c r="H66" s="104"/>
      <c r="I66" s="88"/>
    </row>
    <row r="67" spans="1:9" x14ac:dyDescent="0.7">
      <c r="A67" s="90"/>
      <c r="B67" s="90"/>
      <c r="C67" s="90"/>
      <c r="D67" s="90"/>
      <c r="E67" s="88"/>
      <c r="F67" s="88"/>
      <c r="G67" s="88"/>
      <c r="H67" s="104"/>
      <c r="I67" s="88"/>
    </row>
    <row r="68" spans="1:9" x14ac:dyDescent="0.7">
      <c r="A68" s="90"/>
      <c r="B68" s="90"/>
      <c r="C68" s="90"/>
      <c r="D68" s="90"/>
      <c r="E68" s="88"/>
      <c r="F68" s="88"/>
      <c r="G68" s="88"/>
      <c r="H68" s="104"/>
      <c r="I68" s="88"/>
    </row>
    <row r="69" spans="1:9" x14ac:dyDescent="0.7">
      <c r="A69" s="90"/>
      <c r="B69" s="90"/>
      <c r="C69" s="90"/>
      <c r="D69" s="90"/>
      <c r="E69" s="88"/>
      <c r="F69" s="88"/>
      <c r="G69" s="88"/>
      <c r="H69" s="104"/>
      <c r="I69" s="88"/>
    </row>
    <row r="70" spans="1:9" x14ac:dyDescent="0.7">
      <c r="A70" s="90"/>
      <c r="B70" s="90"/>
      <c r="C70" s="90"/>
      <c r="D70" s="90"/>
      <c r="E70" s="88"/>
      <c r="F70" s="88"/>
      <c r="G70" s="88"/>
      <c r="H70" s="104"/>
      <c r="I70" s="88"/>
    </row>
    <row r="71" spans="1:9" x14ac:dyDescent="0.7">
      <c r="A71" s="90"/>
      <c r="B71" s="90"/>
      <c r="C71" s="90"/>
      <c r="D71" s="90"/>
      <c r="E71" s="88"/>
      <c r="F71" s="88"/>
      <c r="G71" s="88"/>
      <c r="H71" s="104"/>
      <c r="I71" s="88"/>
    </row>
    <row r="72" spans="1:9" x14ac:dyDescent="0.7">
      <c r="A72" s="90"/>
      <c r="B72" s="90"/>
      <c r="C72" s="90"/>
      <c r="D72" s="90"/>
      <c r="E72" s="88"/>
      <c r="F72" s="88"/>
      <c r="G72" s="88"/>
      <c r="H72" s="104"/>
      <c r="I72" s="88"/>
    </row>
    <row r="73" spans="1:9" x14ac:dyDescent="0.7">
      <c r="A73" s="90"/>
      <c r="B73" s="90"/>
      <c r="C73" s="90"/>
      <c r="D73" s="90"/>
      <c r="E73" s="88"/>
      <c r="F73" s="88"/>
      <c r="G73" s="88"/>
      <c r="H73" s="104"/>
      <c r="I73" s="88"/>
    </row>
    <row r="74" spans="1:9" x14ac:dyDescent="0.7">
      <c r="A74" s="90"/>
      <c r="B74" s="90"/>
      <c r="C74" s="90"/>
      <c r="D74" s="90"/>
      <c r="E74" s="88"/>
      <c r="F74" s="88"/>
      <c r="G74" s="88"/>
      <c r="H74" s="104"/>
      <c r="I74" s="88"/>
    </row>
    <row r="75" spans="1:9" x14ac:dyDescent="0.7">
      <c r="A75" s="90"/>
      <c r="B75" s="90"/>
      <c r="C75" s="90"/>
      <c r="D75" s="90"/>
      <c r="E75" s="88"/>
      <c r="F75" s="88"/>
      <c r="G75" s="88"/>
      <c r="H75" s="104"/>
      <c r="I75" s="88"/>
    </row>
    <row r="76" spans="1:9" x14ac:dyDescent="0.7">
      <c r="A76" s="90"/>
      <c r="B76" s="90"/>
      <c r="C76" s="90"/>
      <c r="D76" s="90"/>
      <c r="E76" s="88"/>
      <c r="F76" s="88"/>
      <c r="G76" s="88"/>
      <c r="H76" s="104"/>
      <c r="I76" s="88"/>
    </row>
    <row r="77" spans="1:9" x14ac:dyDescent="0.7">
      <c r="A77" s="90"/>
      <c r="B77" s="90"/>
      <c r="C77" s="90"/>
      <c r="D77" s="90"/>
      <c r="E77" s="88"/>
      <c r="F77" s="88"/>
      <c r="G77" s="88"/>
      <c r="H77" s="104"/>
      <c r="I77" s="88"/>
    </row>
    <row r="78" spans="1:9" x14ac:dyDescent="0.7">
      <c r="A78" s="90"/>
      <c r="B78" s="90"/>
      <c r="C78" s="90"/>
      <c r="D78" s="90"/>
      <c r="E78" s="88"/>
      <c r="F78" s="88"/>
      <c r="G78" s="88"/>
      <c r="H78" s="104"/>
      <c r="I78" s="88"/>
    </row>
    <row r="79" spans="1:9" x14ac:dyDescent="0.7">
      <c r="A79" s="90"/>
      <c r="B79" s="90"/>
      <c r="C79" s="90"/>
      <c r="D79" s="90"/>
      <c r="E79" s="88"/>
      <c r="F79" s="88"/>
      <c r="G79" s="88"/>
      <c r="H79" s="104"/>
      <c r="I79" s="88"/>
    </row>
    <row r="80" spans="1:9" x14ac:dyDescent="0.7">
      <c r="A80" s="90"/>
      <c r="B80" s="90"/>
      <c r="C80" s="90"/>
      <c r="D80" s="90"/>
      <c r="E80" s="88"/>
      <c r="F80" s="88"/>
      <c r="G80" s="88"/>
      <c r="H80" s="104"/>
      <c r="I80" s="88"/>
    </row>
    <row r="81" spans="1:9" x14ac:dyDescent="0.7">
      <c r="A81" s="90"/>
      <c r="B81" s="90"/>
      <c r="C81" s="90"/>
      <c r="D81" s="90"/>
      <c r="E81" s="88"/>
      <c r="F81" s="88"/>
      <c r="G81" s="88"/>
      <c r="H81" s="104"/>
      <c r="I81" s="88"/>
    </row>
    <row r="82" spans="1:9" x14ac:dyDescent="0.7">
      <c r="A82" s="90"/>
      <c r="B82" s="90"/>
      <c r="C82" s="90"/>
      <c r="D82" s="90"/>
      <c r="E82" s="88"/>
      <c r="F82" s="88"/>
      <c r="G82" s="88"/>
      <c r="H82" s="104"/>
      <c r="I82" s="88"/>
    </row>
    <row r="83" spans="1:9" x14ac:dyDescent="0.7">
      <c r="A83" s="90"/>
      <c r="B83" s="90"/>
      <c r="C83" s="90"/>
      <c r="D83" s="90"/>
      <c r="E83" s="88"/>
      <c r="F83" s="88"/>
      <c r="G83" s="88"/>
      <c r="H83" s="104"/>
      <c r="I83" s="88"/>
    </row>
    <row r="84" spans="1:9" x14ac:dyDescent="0.7">
      <c r="A84" s="90"/>
      <c r="B84" s="90"/>
      <c r="C84" s="90"/>
      <c r="D84" s="90"/>
      <c r="E84" s="88"/>
      <c r="F84" s="88"/>
      <c r="G84" s="88"/>
      <c r="H84" s="104"/>
      <c r="I84" s="88"/>
    </row>
    <row r="85" spans="1:9" x14ac:dyDescent="0.7">
      <c r="A85" s="90"/>
      <c r="B85" s="90"/>
      <c r="C85" s="90"/>
      <c r="D85" s="90"/>
      <c r="E85" s="88"/>
      <c r="F85" s="88"/>
      <c r="G85" s="88"/>
      <c r="H85" s="104"/>
      <c r="I85" s="88"/>
    </row>
    <row r="86" spans="1:9" x14ac:dyDescent="0.7">
      <c r="A86" s="90"/>
      <c r="B86" s="90"/>
      <c r="C86" s="90"/>
      <c r="D86" s="90"/>
      <c r="E86" s="88"/>
      <c r="F86" s="88"/>
      <c r="G86" s="88"/>
      <c r="H86" s="104"/>
      <c r="I86" s="88"/>
    </row>
    <row r="87" spans="1:9" x14ac:dyDescent="0.7">
      <c r="A87" s="90"/>
      <c r="B87" s="90"/>
      <c r="C87" s="90"/>
      <c r="D87" s="90"/>
      <c r="E87" s="88"/>
      <c r="F87" s="88"/>
      <c r="G87" s="88"/>
      <c r="H87" s="104"/>
      <c r="I87" s="88"/>
    </row>
    <row r="88" spans="1:9" x14ac:dyDescent="0.7">
      <c r="A88" s="90"/>
      <c r="B88" s="90"/>
      <c r="C88" s="90"/>
      <c r="D88" s="90"/>
      <c r="E88" s="88"/>
      <c r="F88" s="88"/>
      <c r="G88" s="88"/>
      <c r="H88" s="104"/>
      <c r="I88" s="88"/>
    </row>
    <row r="89" spans="1:9" x14ac:dyDescent="0.7">
      <c r="A89" s="90"/>
      <c r="B89" s="90"/>
      <c r="C89" s="90"/>
      <c r="D89" s="90"/>
      <c r="E89" s="88"/>
      <c r="F89" s="88"/>
      <c r="G89" s="88"/>
      <c r="H89" s="104"/>
      <c r="I89" s="88"/>
    </row>
    <row r="90" spans="1:9" x14ac:dyDescent="0.7">
      <c r="A90" s="90"/>
      <c r="B90" s="90"/>
      <c r="C90" s="90"/>
      <c r="D90" s="90"/>
      <c r="E90" s="88"/>
      <c r="F90" s="88"/>
      <c r="G90" s="88"/>
      <c r="H90" s="104"/>
      <c r="I90" s="88"/>
    </row>
    <row r="91" spans="1:9" x14ac:dyDescent="0.7">
      <c r="A91" s="90"/>
      <c r="B91" s="90"/>
      <c r="C91" s="90"/>
      <c r="D91" s="90"/>
      <c r="E91" s="88"/>
      <c r="F91" s="88"/>
      <c r="G91" s="88"/>
      <c r="H91" s="104"/>
      <c r="I91" s="88"/>
    </row>
    <row r="92" spans="1:9" x14ac:dyDescent="0.7">
      <c r="A92" s="90"/>
      <c r="B92" s="90"/>
      <c r="C92" s="90"/>
      <c r="D92" s="90"/>
      <c r="E92" s="88"/>
      <c r="F92" s="88"/>
      <c r="G92" s="88"/>
      <c r="H92" s="104"/>
      <c r="I92" s="88"/>
    </row>
    <row r="93" spans="1:9" x14ac:dyDescent="0.7">
      <c r="A93" s="90"/>
      <c r="B93" s="90"/>
      <c r="C93" s="90"/>
      <c r="D93" s="90"/>
      <c r="E93" s="88"/>
      <c r="F93" s="88"/>
      <c r="G93" s="88"/>
      <c r="H93" s="104"/>
      <c r="I93" s="88"/>
    </row>
    <row r="94" spans="1:9" x14ac:dyDescent="0.7">
      <c r="A94" s="90"/>
      <c r="B94" s="90"/>
      <c r="C94" s="90"/>
      <c r="D94" s="90"/>
      <c r="E94" s="88"/>
      <c r="F94" s="88"/>
      <c r="G94" s="88"/>
      <c r="H94" s="104"/>
      <c r="I94" s="88"/>
    </row>
    <row r="95" spans="1:9" x14ac:dyDescent="0.7">
      <c r="A95" s="90"/>
      <c r="B95" s="90"/>
      <c r="C95" s="90"/>
      <c r="D95" s="90"/>
      <c r="E95" s="88"/>
      <c r="F95" s="88"/>
      <c r="G95" s="88"/>
      <c r="H95" s="104"/>
      <c r="I95" s="88"/>
    </row>
  </sheetData>
  <autoFilter ref="A1:J1" xr:uid="{7F6FAEF3-9DF2-4FEE-957A-863DB78A725A}">
    <sortState xmlns:xlrd2="http://schemas.microsoft.com/office/spreadsheetml/2017/richdata2" ref="A2:I61">
      <sortCondition ref="A1"/>
    </sortState>
  </autoFilter>
  <phoneticPr fontId="2"/>
  <conditionalFormatting sqref="C1:C1048576">
    <cfRule type="containsText" dxfId="189" priority="8" operator="containsText" text="立命館">
      <formula>NOT(ISERROR(SEARCH("立命館",C1)))</formula>
    </cfRule>
    <cfRule type="containsText" dxfId="188" priority="9" operator="containsText" text="同志社">
      <formula>NOT(ISERROR(SEARCH("同志社",C1)))</formula>
    </cfRule>
    <cfRule type="containsText" dxfId="187" priority="10" operator="containsText" text="甲南">
      <formula>NOT(ISERROR(SEARCH("甲南",C1)))</formula>
    </cfRule>
    <cfRule type="containsText" dxfId="186" priority="11" operator="containsText" text="京都大学">
      <formula>NOT(ISERROR(SEARCH("京都大学",C1)))</formula>
    </cfRule>
    <cfRule type="containsText" dxfId="185" priority="12" operator="containsText" text="京都産業">
      <formula>NOT(ISERROR(SEARCH("京都産業",C1)))</formula>
    </cfRule>
    <cfRule type="containsText" dxfId="184" priority="13" operator="containsText" text="関西大学">
      <formula>NOT(ISERROR(SEARCH("関西大学",C1)))</formula>
    </cfRule>
    <cfRule type="containsText" dxfId="183" priority="14" operator="containsText" text="関西学院">
      <formula>NOT(ISERROR(SEARCH("関西学院",C1)))</formula>
    </cfRule>
    <cfRule type="containsText" dxfId="182" priority="15" operator="containsText" text="大阪大学">
      <formula>NOT(ISERROR(SEARCH("大阪大学",C1)))</formula>
    </cfRule>
    <cfRule type="containsText" dxfId="181" priority="16" operator="containsText" text="大阪産業">
      <formula>NOT(ISERROR(SEARCH("大阪産業",C1)))</formula>
    </cfRule>
  </conditionalFormatting>
  <conditionalFormatting sqref="C1:C1048576">
    <cfRule type="containsText" dxfId="180" priority="7" operator="containsText" text="近畿">
      <formula>NOT(ISERROR(SEARCH("近畿",C1)))</formula>
    </cfRule>
  </conditionalFormatting>
  <conditionalFormatting sqref="A1:XFD1048576">
    <cfRule type="containsText" dxfId="179" priority="1" operator="containsText" text="岡山商科">
      <formula>NOT(ISERROR(SEARCH("岡山商科",A1)))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D3F2-9118-4F0D-BCC2-55F3A369373D}">
  <dimension ref="B1:P96"/>
  <sheetViews>
    <sheetView workbookViewId="0">
      <selection activeCell="E8" sqref="E8"/>
    </sheetView>
  </sheetViews>
  <sheetFormatPr defaultRowHeight="17.649999999999999" x14ac:dyDescent="0.7"/>
  <cols>
    <col min="2" max="3" width="12.5" customWidth="1"/>
    <col min="6" max="7" width="12.5" customWidth="1"/>
    <col min="10" max="11" width="12.5" customWidth="1"/>
    <col min="14" max="15" width="12.5" customWidth="1"/>
  </cols>
  <sheetData>
    <row r="1" spans="2:16" x14ac:dyDescent="0.7">
      <c r="B1" t="s">
        <v>426</v>
      </c>
      <c r="F1" t="s">
        <v>100</v>
      </c>
      <c r="J1" t="s">
        <v>102</v>
      </c>
      <c r="N1" t="s">
        <v>425</v>
      </c>
    </row>
    <row r="2" spans="2:16" ht="18" thickBot="1" x14ac:dyDescent="0.75">
      <c r="B2" t="s">
        <v>106</v>
      </c>
      <c r="C2" t="s">
        <v>108</v>
      </c>
      <c r="D2" t="s">
        <v>370</v>
      </c>
      <c r="F2" t="s">
        <v>106</v>
      </c>
      <c r="G2" t="s">
        <v>108</v>
      </c>
      <c r="H2" t="s">
        <v>370</v>
      </c>
      <c r="J2" t="s">
        <v>106</v>
      </c>
      <c r="K2" t="s">
        <v>108</v>
      </c>
      <c r="L2" t="s">
        <v>370</v>
      </c>
      <c r="N2" t="s">
        <v>106</v>
      </c>
      <c r="O2" t="s">
        <v>108</v>
      </c>
      <c r="P2" t="s">
        <v>370</v>
      </c>
    </row>
    <row r="3" spans="2:16" ht="19.899999999999999" x14ac:dyDescent="0.7">
      <c r="B3" s="41" t="s">
        <v>453</v>
      </c>
      <c r="C3" s="47" t="s">
        <v>456</v>
      </c>
      <c r="D3" s="49">
        <v>618.6</v>
      </c>
      <c r="F3" s="58" t="s">
        <v>441</v>
      </c>
      <c r="G3" s="58" t="s">
        <v>456</v>
      </c>
      <c r="H3" s="60">
        <v>574</v>
      </c>
      <c r="J3" s="66" t="s">
        <v>441</v>
      </c>
      <c r="K3" s="66" t="s">
        <v>456</v>
      </c>
      <c r="L3" s="68">
        <v>610.1</v>
      </c>
      <c r="N3" s="77" t="s">
        <v>367</v>
      </c>
      <c r="O3" s="74" t="s">
        <v>3</v>
      </c>
      <c r="P3" s="51">
        <v>565</v>
      </c>
    </row>
    <row r="4" spans="2:16" ht="19.899999999999999" x14ac:dyDescent="0.7">
      <c r="B4" s="43" t="s">
        <v>11</v>
      </c>
      <c r="C4" s="48" t="s">
        <v>3</v>
      </c>
      <c r="D4" s="50">
        <v>617.50000000000011</v>
      </c>
      <c r="F4" s="59" t="s">
        <v>11</v>
      </c>
      <c r="G4" s="59" t="s">
        <v>3</v>
      </c>
      <c r="H4" s="61">
        <v>566</v>
      </c>
      <c r="J4" s="67" t="s">
        <v>69</v>
      </c>
      <c r="K4" s="67" t="s">
        <v>7</v>
      </c>
      <c r="L4" s="69">
        <v>607</v>
      </c>
      <c r="N4" s="75" t="s">
        <v>478</v>
      </c>
      <c r="O4" s="75" t="s">
        <v>460</v>
      </c>
      <c r="P4" s="78">
        <v>560</v>
      </c>
    </row>
    <row r="5" spans="2:16" ht="19.899999999999999" x14ac:dyDescent="0.7">
      <c r="B5" s="43" t="s">
        <v>372</v>
      </c>
      <c r="C5" s="48" t="s">
        <v>9</v>
      </c>
      <c r="D5" s="50">
        <v>614.29999999999995</v>
      </c>
      <c r="F5" s="59" t="s">
        <v>69</v>
      </c>
      <c r="G5" s="59" t="s">
        <v>7</v>
      </c>
      <c r="H5" s="61">
        <v>561</v>
      </c>
      <c r="J5" s="67" t="s">
        <v>11</v>
      </c>
      <c r="K5" s="67" t="s">
        <v>3</v>
      </c>
      <c r="L5" s="69">
        <v>588</v>
      </c>
      <c r="N5" s="76" t="s">
        <v>64</v>
      </c>
      <c r="O5" s="75" t="s">
        <v>3</v>
      </c>
      <c r="P5" s="78">
        <v>559</v>
      </c>
    </row>
    <row r="6" spans="2:16" ht="19.899999999999999" x14ac:dyDescent="0.7">
      <c r="B6" s="43" t="s">
        <v>5</v>
      </c>
      <c r="C6" s="48" t="s">
        <v>3</v>
      </c>
      <c r="D6" s="50">
        <v>613.30000000000007</v>
      </c>
      <c r="F6" s="59" t="s">
        <v>24</v>
      </c>
      <c r="G6" s="59" t="s">
        <v>3</v>
      </c>
      <c r="H6" s="61">
        <v>547</v>
      </c>
      <c r="J6" s="67" t="s">
        <v>25</v>
      </c>
      <c r="K6" s="67" t="s">
        <v>9</v>
      </c>
      <c r="L6" s="69">
        <v>586</v>
      </c>
      <c r="N6" s="76" t="s">
        <v>65</v>
      </c>
      <c r="O6" s="75" t="s">
        <v>3</v>
      </c>
      <c r="P6" s="78">
        <v>554</v>
      </c>
    </row>
    <row r="7" spans="2:16" ht="19.899999999999999" x14ac:dyDescent="0.7">
      <c r="B7" s="43" t="s">
        <v>10</v>
      </c>
      <c r="C7" s="48" t="s">
        <v>9</v>
      </c>
      <c r="D7" s="50">
        <v>612.69999999999993</v>
      </c>
      <c r="F7" s="59" t="s">
        <v>12</v>
      </c>
      <c r="G7" s="59" t="s">
        <v>13</v>
      </c>
      <c r="H7" s="61">
        <v>536</v>
      </c>
      <c r="J7" s="67" t="s">
        <v>26</v>
      </c>
      <c r="K7" s="67" t="s">
        <v>9</v>
      </c>
      <c r="L7" s="69">
        <v>577.6</v>
      </c>
      <c r="N7" s="76" t="s">
        <v>66</v>
      </c>
      <c r="O7" s="75" t="s">
        <v>3</v>
      </c>
      <c r="P7" s="78">
        <v>551</v>
      </c>
    </row>
    <row r="8" spans="2:16" ht="19.899999999999999" x14ac:dyDescent="0.7">
      <c r="B8" s="43" t="s">
        <v>2</v>
      </c>
      <c r="C8" s="48" t="s">
        <v>3</v>
      </c>
      <c r="D8" s="50">
        <v>605.70000000000005</v>
      </c>
      <c r="F8" s="59" t="s">
        <v>26</v>
      </c>
      <c r="G8" s="59" t="s">
        <v>9</v>
      </c>
      <c r="H8" s="61">
        <v>523</v>
      </c>
      <c r="J8" s="67" t="s">
        <v>12</v>
      </c>
      <c r="K8" s="67" t="s">
        <v>13</v>
      </c>
      <c r="L8" s="69">
        <v>565.29999999999995</v>
      </c>
      <c r="N8" s="76" t="s">
        <v>17</v>
      </c>
      <c r="O8" s="75" t="s">
        <v>18</v>
      </c>
      <c r="P8" s="78">
        <v>526</v>
      </c>
    </row>
    <row r="9" spans="2:16" ht="19.899999999999999" x14ac:dyDescent="0.7">
      <c r="B9" s="43" t="s">
        <v>8</v>
      </c>
      <c r="C9" s="48" t="s">
        <v>9</v>
      </c>
      <c r="D9" s="50">
        <v>601.29999999999995</v>
      </c>
      <c r="F9" s="59" t="s">
        <v>27</v>
      </c>
      <c r="G9" s="59" t="s">
        <v>7</v>
      </c>
      <c r="H9" s="61">
        <v>514</v>
      </c>
      <c r="N9" s="76" t="s">
        <v>71</v>
      </c>
      <c r="O9" s="75" t="s">
        <v>4</v>
      </c>
      <c r="P9" s="78">
        <v>511</v>
      </c>
    </row>
    <row r="10" spans="2:16" ht="19.899999999999999" x14ac:dyDescent="0.7">
      <c r="B10" s="43" t="s">
        <v>23</v>
      </c>
      <c r="C10" s="48" t="s">
        <v>13</v>
      </c>
      <c r="D10" s="50">
        <v>600.70000000000005</v>
      </c>
      <c r="F10" s="59" t="s">
        <v>25</v>
      </c>
      <c r="G10" s="59" t="s">
        <v>9</v>
      </c>
      <c r="H10" s="61">
        <v>506</v>
      </c>
      <c r="J10" s="44" t="s">
        <v>103</v>
      </c>
      <c r="N10" s="76" t="s">
        <v>35</v>
      </c>
      <c r="O10" s="75" t="s">
        <v>13</v>
      </c>
      <c r="P10" s="78">
        <v>494</v>
      </c>
    </row>
    <row r="11" spans="2:16" ht="20.25" thickBot="1" x14ac:dyDescent="0.75">
      <c r="B11" s="43" t="s">
        <v>69</v>
      </c>
      <c r="C11" s="48" t="s">
        <v>7</v>
      </c>
      <c r="D11" s="50">
        <v>600.5</v>
      </c>
      <c r="J11" s="44" t="s">
        <v>106</v>
      </c>
      <c r="K11" s="44" t="s">
        <v>108</v>
      </c>
      <c r="L11" t="s">
        <v>370</v>
      </c>
    </row>
    <row r="12" spans="2:16" ht="19.899999999999999" x14ac:dyDescent="0.7">
      <c r="B12" s="43" t="s">
        <v>454</v>
      </c>
      <c r="C12" s="48" t="s">
        <v>16</v>
      </c>
      <c r="D12" s="50">
        <v>596.40000000000009</v>
      </c>
      <c r="F12" s="44" t="s">
        <v>101</v>
      </c>
      <c r="J12" s="70" t="s">
        <v>47</v>
      </c>
      <c r="K12" s="70" t="s">
        <v>3</v>
      </c>
      <c r="L12" s="72">
        <v>603.5</v>
      </c>
      <c r="N12" s="44" t="s">
        <v>99</v>
      </c>
    </row>
    <row r="13" spans="2:16" ht="20.25" thickBot="1" x14ac:dyDescent="0.75">
      <c r="B13" s="43" t="s">
        <v>455</v>
      </c>
      <c r="C13" s="48" t="s">
        <v>43</v>
      </c>
      <c r="D13" s="50">
        <v>593.79999999999995</v>
      </c>
      <c r="F13" s="44" t="s">
        <v>106</v>
      </c>
      <c r="G13" s="44" t="s">
        <v>108</v>
      </c>
      <c r="H13" s="44" t="s">
        <v>370</v>
      </c>
      <c r="J13" s="71" t="s">
        <v>51</v>
      </c>
      <c r="K13" s="71" t="s">
        <v>9</v>
      </c>
      <c r="L13" s="73">
        <v>601.4</v>
      </c>
      <c r="N13" s="44" t="s">
        <v>106</v>
      </c>
      <c r="O13" s="44" t="s">
        <v>108</v>
      </c>
      <c r="P13" s="44" t="s">
        <v>370</v>
      </c>
    </row>
    <row r="14" spans="2:16" ht="19.899999999999999" x14ac:dyDescent="0.7">
      <c r="B14" s="43" t="s">
        <v>12</v>
      </c>
      <c r="C14" s="48" t="s">
        <v>13</v>
      </c>
      <c r="D14" s="50">
        <v>592.9</v>
      </c>
      <c r="F14" s="62" t="s">
        <v>48</v>
      </c>
      <c r="G14" s="62" t="s">
        <v>3</v>
      </c>
      <c r="H14" s="65">
        <v>568</v>
      </c>
      <c r="J14" s="71" t="s">
        <v>181</v>
      </c>
      <c r="K14" s="71" t="s">
        <v>7</v>
      </c>
      <c r="L14" s="73">
        <v>598.5</v>
      </c>
      <c r="N14" s="79" t="s">
        <v>72</v>
      </c>
      <c r="O14" s="79" t="s">
        <v>3</v>
      </c>
      <c r="P14" s="81">
        <v>552</v>
      </c>
    </row>
    <row r="15" spans="2:16" ht="19.899999999999999" x14ac:dyDescent="0.7">
      <c r="B15" s="42" t="s">
        <v>442</v>
      </c>
      <c r="C15" s="48" t="s">
        <v>457</v>
      </c>
      <c r="D15" s="50">
        <v>587.4</v>
      </c>
      <c r="F15" s="63" t="s">
        <v>47</v>
      </c>
      <c r="G15" s="63" t="s">
        <v>3</v>
      </c>
      <c r="H15" s="64">
        <v>567</v>
      </c>
      <c r="J15" s="71" t="s">
        <v>55</v>
      </c>
      <c r="K15" s="71" t="s">
        <v>13</v>
      </c>
      <c r="L15" s="73">
        <v>597.20000000000005</v>
      </c>
      <c r="N15" s="80" t="s">
        <v>480</v>
      </c>
      <c r="O15" s="80" t="s">
        <v>43</v>
      </c>
      <c r="P15" s="82">
        <v>548</v>
      </c>
    </row>
    <row r="16" spans="2:16" ht="19.899999999999999" x14ac:dyDescent="0.7">
      <c r="B16" s="43" t="s">
        <v>24</v>
      </c>
      <c r="C16" s="48" t="s">
        <v>3</v>
      </c>
      <c r="D16" s="50">
        <v>587</v>
      </c>
      <c r="F16" s="63" t="s">
        <v>53</v>
      </c>
      <c r="G16" s="63" t="s">
        <v>3</v>
      </c>
      <c r="H16" s="64">
        <v>563</v>
      </c>
      <c r="J16" s="71" t="s">
        <v>52</v>
      </c>
      <c r="K16" s="71" t="s">
        <v>13</v>
      </c>
      <c r="L16" s="73">
        <v>575</v>
      </c>
      <c r="N16" s="80" t="s">
        <v>358</v>
      </c>
      <c r="O16" s="80" t="s">
        <v>3</v>
      </c>
      <c r="P16" s="82">
        <v>539</v>
      </c>
    </row>
    <row r="17" spans="2:16" ht="19.899999999999999" x14ac:dyDescent="0.7">
      <c r="B17" s="43" t="s">
        <v>380</v>
      </c>
      <c r="C17" s="48" t="s">
        <v>9</v>
      </c>
      <c r="D17" s="50">
        <v>586.00000000000011</v>
      </c>
      <c r="F17" s="63" t="s">
        <v>44</v>
      </c>
      <c r="G17" s="63" t="s">
        <v>7</v>
      </c>
      <c r="H17" s="64">
        <v>562</v>
      </c>
      <c r="J17" s="71" t="s">
        <v>471</v>
      </c>
      <c r="K17" s="71" t="s">
        <v>459</v>
      </c>
      <c r="L17" s="73">
        <v>561.79999999999995</v>
      </c>
      <c r="N17" s="80" t="s">
        <v>67</v>
      </c>
      <c r="O17" s="80" t="s">
        <v>13</v>
      </c>
      <c r="P17" s="82">
        <v>539</v>
      </c>
    </row>
    <row r="18" spans="2:16" ht="19.899999999999999" x14ac:dyDescent="0.7">
      <c r="B18" s="43" t="s">
        <v>22</v>
      </c>
      <c r="C18" s="48" t="s">
        <v>18</v>
      </c>
      <c r="D18" s="50">
        <v>586</v>
      </c>
      <c r="F18" s="63" t="s">
        <v>46</v>
      </c>
      <c r="G18" s="63" t="s">
        <v>9</v>
      </c>
      <c r="H18" s="64">
        <v>556</v>
      </c>
      <c r="J18" s="71" t="s">
        <v>56</v>
      </c>
      <c r="K18" s="71" t="s">
        <v>4</v>
      </c>
      <c r="L18" s="73">
        <v>555.9</v>
      </c>
      <c r="N18" s="80" t="s">
        <v>439</v>
      </c>
      <c r="O18" s="80" t="s">
        <v>9</v>
      </c>
      <c r="P18" s="82">
        <v>539</v>
      </c>
    </row>
    <row r="19" spans="2:16" ht="19.899999999999999" x14ac:dyDescent="0.7">
      <c r="B19" s="43" t="s">
        <v>19</v>
      </c>
      <c r="C19" s="48" t="s">
        <v>9</v>
      </c>
      <c r="D19" s="50">
        <v>585.9</v>
      </c>
      <c r="F19" s="63" t="s">
        <v>41</v>
      </c>
      <c r="G19" s="63" t="s">
        <v>3</v>
      </c>
      <c r="H19" s="64">
        <v>550</v>
      </c>
      <c r="J19" s="71" t="s">
        <v>95</v>
      </c>
      <c r="K19" s="71" t="s">
        <v>3</v>
      </c>
      <c r="L19" s="73">
        <v>550.5</v>
      </c>
      <c r="N19" s="80" t="s">
        <v>68</v>
      </c>
      <c r="O19" s="80" t="s">
        <v>7</v>
      </c>
      <c r="P19" s="82">
        <v>536</v>
      </c>
    </row>
    <row r="20" spans="2:16" ht="19.899999999999999" x14ac:dyDescent="0.7">
      <c r="B20" s="43" t="s">
        <v>30</v>
      </c>
      <c r="C20" s="48" t="s">
        <v>9</v>
      </c>
      <c r="D20" s="50">
        <v>585.29999999999995</v>
      </c>
      <c r="F20" s="63" t="s">
        <v>55</v>
      </c>
      <c r="G20" s="63" t="s">
        <v>13</v>
      </c>
      <c r="H20" s="64">
        <v>549</v>
      </c>
      <c r="J20" s="71" t="s">
        <v>44</v>
      </c>
      <c r="K20" s="71" t="s">
        <v>7</v>
      </c>
      <c r="L20" s="45">
        <v>0</v>
      </c>
      <c r="N20" s="80" t="s">
        <v>479</v>
      </c>
      <c r="O20" s="80" t="s">
        <v>460</v>
      </c>
      <c r="P20" s="82">
        <v>531</v>
      </c>
    </row>
    <row r="21" spans="2:16" ht="19.899999999999999" x14ac:dyDescent="0.7">
      <c r="B21" s="42" t="s">
        <v>443</v>
      </c>
      <c r="C21" s="48" t="s">
        <v>458</v>
      </c>
      <c r="D21" s="50">
        <v>584.79999999999995</v>
      </c>
      <c r="F21" s="63" t="s">
        <v>95</v>
      </c>
      <c r="G21" s="63" t="s">
        <v>3</v>
      </c>
      <c r="H21" s="64">
        <v>544</v>
      </c>
      <c r="N21" s="80" t="s">
        <v>73</v>
      </c>
      <c r="O21" s="80" t="s">
        <v>9</v>
      </c>
      <c r="P21" s="82">
        <v>529</v>
      </c>
    </row>
    <row r="22" spans="2:16" ht="19.899999999999999" x14ac:dyDescent="0.7">
      <c r="B22" s="43" t="s">
        <v>27</v>
      </c>
      <c r="C22" s="48" t="s">
        <v>7</v>
      </c>
      <c r="D22" s="50">
        <v>583.6</v>
      </c>
      <c r="F22" s="63" t="s">
        <v>465</v>
      </c>
      <c r="G22" s="63" t="s">
        <v>13</v>
      </c>
      <c r="H22" s="64">
        <v>539</v>
      </c>
    </row>
    <row r="23" spans="2:16" ht="19.899999999999999" x14ac:dyDescent="0.7">
      <c r="B23" s="43" t="s">
        <v>17</v>
      </c>
      <c r="C23" s="48" t="s">
        <v>18</v>
      </c>
      <c r="D23" s="50">
        <v>580.50000000000011</v>
      </c>
      <c r="F23" s="63" t="s">
        <v>52</v>
      </c>
      <c r="G23" s="63" t="s">
        <v>13</v>
      </c>
      <c r="H23" s="64">
        <v>536</v>
      </c>
    </row>
    <row r="24" spans="2:16" ht="19.899999999999999" x14ac:dyDescent="0.7">
      <c r="B24" s="42" t="s">
        <v>444</v>
      </c>
      <c r="C24" s="48" t="s">
        <v>459</v>
      </c>
      <c r="D24" s="50">
        <v>577.6</v>
      </c>
      <c r="F24" s="63" t="s">
        <v>51</v>
      </c>
      <c r="G24" s="63" t="s">
        <v>9</v>
      </c>
      <c r="H24" s="64">
        <v>525</v>
      </c>
    </row>
    <row r="25" spans="2:16" ht="19.899999999999999" x14ac:dyDescent="0.7">
      <c r="B25" s="43" t="s">
        <v>167</v>
      </c>
      <c r="C25" s="48" t="s">
        <v>7</v>
      </c>
      <c r="D25" s="50">
        <v>577.20000000000005</v>
      </c>
      <c r="F25" s="63" t="s">
        <v>49</v>
      </c>
      <c r="G25" s="63" t="s">
        <v>9</v>
      </c>
      <c r="H25" s="64">
        <v>505</v>
      </c>
    </row>
    <row r="26" spans="2:16" ht="19.899999999999999" x14ac:dyDescent="0.7">
      <c r="B26" s="43" t="s">
        <v>26</v>
      </c>
      <c r="C26" s="48" t="s">
        <v>9</v>
      </c>
      <c r="D26" s="50">
        <v>577.1</v>
      </c>
      <c r="F26" s="63" t="s">
        <v>56</v>
      </c>
      <c r="G26" s="63" t="s">
        <v>4</v>
      </c>
      <c r="H26" s="64">
        <v>503</v>
      </c>
    </row>
    <row r="27" spans="2:16" ht="19.899999999999999" x14ac:dyDescent="0.7">
      <c r="B27" s="43" t="s">
        <v>445</v>
      </c>
      <c r="C27" s="48" t="s">
        <v>7</v>
      </c>
      <c r="D27" s="50">
        <v>573.80000000000007</v>
      </c>
    </row>
    <row r="28" spans="2:16" ht="19.899999999999999" x14ac:dyDescent="0.7">
      <c r="B28" s="43" t="s">
        <v>25</v>
      </c>
      <c r="C28" s="48" t="s">
        <v>9</v>
      </c>
      <c r="D28" s="50">
        <v>567.4</v>
      </c>
    </row>
    <row r="29" spans="2:16" ht="19.899999999999999" x14ac:dyDescent="0.7">
      <c r="B29" s="43" t="s">
        <v>20</v>
      </c>
      <c r="C29" s="48" t="s">
        <v>21</v>
      </c>
      <c r="D29" s="50">
        <v>566.4</v>
      </c>
    </row>
    <row r="30" spans="2:16" ht="19.899999999999999" x14ac:dyDescent="0.7">
      <c r="B30" s="43" t="s">
        <v>35</v>
      </c>
      <c r="C30" s="48" t="s">
        <v>13</v>
      </c>
      <c r="D30" s="50">
        <v>563.40000000000009</v>
      </c>
    </row>
    <row r="31" spans="2:16" ht="19.899999999999999" x14ac:dyDescent="0.7">
      <c r="B31" s="43" t="s">
        <v>28</v>
      </c>
      <c r="C31" s="48" t="s">
        <v>4</v>
      </c>
      <c r="D31" s="50">
        <v>562.79999999999995</v>
      </c>
    </row>
    <row r="32" spans="2:16" ht="19.899999999999999" x14ac:dyDescent="0.7">
      <c r="B32" s="43" t="s">
        <v>29</v>
      </c>
      <c r="C32" s="48" t="s">
        <v>13</v>
      </c>
      <c r="D32" s="50">
        <v>562.5</v>
      </c>
    </row>
    <row r="33" spans="2:4" ht="19.899999999999999" x14ac:dyDescent="0.7">
      <c r="B33" s="43" t="s">
        <v>81</v>
      </c>
      <c r="C33" s="48" t="s">
        <v>9</v>
      </c>
      <c r="D33" s="50">
        <v>561.20000000000005</v>
      </c>
    </row>
    <row r="34" spans="2:4" ht="19.899999999999999" x14ac:dyDescent="0.7">
      <c r="B34" s="42" t="s">
        <v>446</v>
      </c>
      <c r="C34" s="48" t="s">
        <v>459</v>
      </c>
      <c r="D34" s="50">
        <v>557.9</v>
      </c>
    </row>
    <row r="35" spans="2:4" ht="19.899999999999999" x14ac:dyDescent="0.7">
      <c r="B35" s="42" t="s">
        <v>447</v>
      </c>
      <c r="C35" s="48" t="s">
        <v>460</v>
      </c>
      <c r="D35" s="50">
        <v>556</v>
      </c>
    </row>
    <row r="36" spans="2:4" ht="19.899999999999999" x14ac:dyDescent="0.7">
      <c r="B36" s="43" t="s">
        <v>37</v>
      </c>
      <c r="C36" s="48" t="s">
        <v>13</v>
      </c>
      <c r="D36" s="50">
        <v>547.5</v>
      </c>
    </row>
    <row r="37" spans="2:4" ht="19.899999999999999" x14ac:dyDescent="0.7">
      <c r="B37" s="43" t="s">
        <v>93</v>
      </c>
      <c r="C37" s="48" t="s">
        <v>7</v>
      </c>
      <c r="D37" s="50">
        <v>544.79999999999995</v>
      </c>
    </row>
    <row r="38" spans="2:4" ht="19.899999999999999" x14ac:dyDescent="0.7">
      <c r="B38" s="43" t="s">
        <v>33</v>
      </c>
      <c r="C38" s="48" t="s">
        <v>13</v>
      </c>
      <c r="D38" s="50">
        <v>541.99999999999989</v>
      </c>
    </row>
    <row r="39" spans="2:4" ht="19.899999999999999" x14ac:dyDescent="0.7">
      <c r="B39" s="43" t="s">
        <v>77</v>
      </c>
      <c r="C39" s="48" t="s">
        <v>18</v>
      </c>
      <c r="D39" s="50">
        <v>541.70000000000005</v>
      </c>
    </row>
    <row r="40" spans="2:4" ht="19.899999999999999" x14ac:dyDescent="0.7">
      <c r="B40" s="42" t="s">
        <v>448</v>
      </c>
      <c r="C40" s="48" t="s">
        <v>461</v>
      </c>
      <c r="D40" s="50">
        <v>540.29999999999995</v>
      </c>
    </row>
    <row r="41" spans="2:4" ht="19.899999999999999" x14ac:dyDescent="0.7">
      <c r="B41" s="43" t="s">
        <v>32</v>
      </c>
      <c r="C41" s="48" t="s">
        <v>4</v>
      </c>
      <c r="D41" s="50">
        <v>535.50000000000011</v>
      </c>
    </row>
    <row r="42" spans="2:4" ht="19.899999999999999" x14ac:dyDescent="0.7">
      <c r="B42" s="43" t="s">
        <v>79</v>
      </c>
      <c r="C42" s="48" t="s">
        <v>13</v>
      </c>
      <c r="D42" s="50">
        <v>535.5</v>
      </c>
    </row>
    <row r="43" spans="2:4" ht="19.899999999999999" x14ac:dyDescent="0.7">
      <c r="B43" s="42" t="s">
        <v>449</v>
      </c>
      <c r="C43" s="48" t="s">
        <v>458</v>
      </c>
      <c r="D43" s="50">
        <v>534.5</v>
      </c>
    </row>
    <row r="44" spans="2:4" ht="19.899999999999999" x14ac:dyDescent="0.7">
      <c r="B44" s="43" t="s">
        <v>36</v>
      </c>
      <c r="C44" s="48" t="s">
        <v>7</v>
      </c>
      <c r="D44" s="50">
        <v>532.5</v>
      </c>
    </row>
    <row r="45" spans="2:4" ht="19.899999999999999" x14ac:dyDescent="0.7">
      <c r="B45" s="42" t="s">
        <v>450</v>
      </c>
      <c r="C45" s="48" t="s">
        <v>459</v>
      </c>
      <c r="D45" s="50">
        <v>530.09999999999991</v>
      </c>
    </row>
    <row r="46" spans="2:4" ht="19.899999999999999" x14ac:dyDescent="0.7">
      <c r="B46" s="42" t="s">
        <v>451</v>
      </c>
      <c r="C46" s="48" t="s">
        <v>460</v>
      </c>
      <c r="D46" s="50">
        <v>500.7</v>
      </c>
    </row>
    <row r="47" spans="2:4" ht="19.899999999999999" x14ac:dyDescent="0.7">
      <c r="B47" s="43" t="s">
        <v>395</v>
      </c>
      <c r="C47" s="48" t="s">
        <v>18</v>
      </c>
      <c r="D47" s="50">
        <v>485</v>
      </c>
    </row>
    <row r="48" spans="2:4" ht="19.899999999999999" x14ac:dyDescent="0.7">
      <c r="B48" s="43" t="s">
        <v>34</v>
      </c>
      <c r="C48" s="48" t="s">
        <v>13</v>
      </c>
      <c r="D48" s="50">
        <v>470.59999999999997</v>
      </c>
    </row>
    <row r="49" spans="2:4" ht="19.899999999999999" x14ac:dyDescent="0.7">
      <c r="B49" s="43" t="s">
        <v>452</v>
      </c>
      <c r="C49" s="48" t="s">
        <v>18</v>
      </c>
      <c r="D49" s="95">
        <v>0</v>
      </c>
    </row>
    <row r="50" spans="2:4" ht="19.899999999999999" x14ac:dyDescent="0.7">
      <c r="B50" s="43" t="s">
        <v>31</v>
      </c>
      <c r="C50" s="48" t="s">
        <v>14</v>
      </c>
      <c r="D50" s="95">
        <v>0</v>
      </c>
    </row>
    <row r="51" spans="2:4" ht="19.899999999999999" x14ac:dyDescent="0.7">
      <c r="B51" s="43" t="s">
        <v>164</v>
      </c>
      <c r="C51" s="48" t="s">
        <v>7</v>
      </c>
      <c r="D51" s="95">
        <v>0</v>
      </c>
    </row>
    <row r="53" spans="2:4" ht="19.899999999999999" x14ac:dyDescent="0.7">
      <c r="B53" s="44" t="s">
        <v>98</v>
      </c>
    </row>
    <row r="54" spans="2:4" ht="20.25" thickBot="1" x14ac:dyDescent="0.75">
      <c r="B54" s="44" t="s">
        <v>106</v>
      </c>
      <c r="C54" s="44" t="s">
        <v>108</v>
      </c>
      <c r="D54" t="s">
        <v>370</v>
      </c>
    </row>
    <row r="55" spans="2:4" ht="19.899999999999999" x14ac:dyDescent="0.7">
      <c r="B55" s="52" t="s">
        <v>181</v>
      </c>
      <c r="C55" s="54" t="s">
        <v>7</v>
      </c>
      <c r="D55" s="56">
        <v>618.4</v>
      </c>
    </row>
    <row r="56" spans="2:4" ht="19.899999999999999" x14ac:dyDescent="0.7">
      <c r="B56" s="53" t="s">
        <v>46</v>
      </c>
      <c r="C56" s="55" t="s">
        <v>9</v>
      </c>
      <c r="D56" s="57">
        <v>618</v>
      </c>
    </row>
    <row r="57" spans="2:4" ht="19.899999999999999" x14ac:dyDescent="0.7">
      <c r="B57" s="53" t="s">
        <v>462</v>
      </c>
      <c r="C57" s="55" t="s">
        <v>476</v>
      </c>
      <c r="D57" s="57">
        <v>617.00000000000011</v>
      </c>
    </row>
    <row r="58" spans="2:4" ht="19.899999999999999" x14ac:dyDescent="0.7">
      <c r="B58" s="53" t="s">
        <v>360</v>
      </c>
      <c r="C58" s="55" t="s">
        <v>3</v>
      </c>
      <c r="D58" s="57">
        <v>613.20000000000005</v>
      </c>
    </row>
    <row r="59" spans="2:4" ht="19.899999999999999" x14ac:dyDescent="0.7">
      <c r="B59" s="53" t="s">
        <v>51</v>
      </c>
      <c r="C59" s="55" t="s">
        <v>9</v>
      </c>
      <c r="D59" s="57">
        <v>612</v>
      </c>
    </row>
    <row r="60" spans="2:4" ht="19.899999999999999" x14ac:dyDescent="0.7">
      <c r="B60" s="53" t="s">
        <v>48</v>
      </c>
      <c r="C60" s="55" t="s">
        <v>3</v>
      </c>
      <c r="D60" s="57">
        <v>609.5</v>
      </c>
    </row>
    <row r="61" spans="2:4" ht="19.899999999999999" x14ac:dyDescent="0.7">
      <c r="B61" s="53" t="s">
        <v>407</v>
      </c>
      <c r="C61" s="55" t="s">
        <v>9</v>
      </c>
      <c r="D61" s="57">
        <v>609.29999999999995</v>
      </c>
    </row>
    <row r="62" spans="2:4" ht="19.899999999999999" x14ac:dyDescent="0.7">
      <c r="B62" s="53" t="s">
        <v>94</v>
      </c>
      <c r="C62" s="55" t="s">
        <v>7</v>
      </c>
      <c r="D62" s="57">
        <v>608.6</v>
      </c>
    </row>
    <row r="63" spans="2:4" ht="19.899999999999999" x14ac:dyDescent="0.7">
      <c r="B63" s="53" t="s">
        <v>463</v>
      </c>
      <c r="C63" s="55" t="s">
        <v>477</v>
      </c>
      <c r="D63" s="57">
        <v>608.1</v>
      </c>
    </row>
    <row r="64" spans="2:4" ht="19.899999999999999" x14ac:dyDescent="0.7">
      <c r="B64" s="53" t="s">
        <v>464</v>
      </c>
      <c r="C64" s="55" t="s">
        <v>7</v>
      </c>
      <c r="D64" s="57">
        <v>607.6</v>
      </c>
    </row>
    <row r="65" spans="2:4" ht="19.899999999999999" x14ac:dyDescent="0.7">
      <c r="B65" s="53" t="s">
        <v>95</v>
      </c>
      <c r="C65" s="55" t="s">
        <v>3</v>
      </c>
      <c r="D65" s="57">
        <v>605.20000000000005</v>
      </c>
    </row>
    <row r="66" spans="2:4" ht="19.899999999999999" x14ac:dyDescent="0.7">
      <c r="B66" s="53" t="s">
        <v>54</v>
      </c>
      <c r="C66" s="55" t="s">
        <v>9</v>
      </c>
      <c r="D66" s="57">
        <v>604.79999999999995</v>
      </c>
    </row>
    <row r="67" spans="2:4" ht="19.899999999999999" x14ac:dyDescent="0.7">
      <c r="B67" s="53" t="s">
        <v>179</v>
      </c>
      <c r="C67" s="55" t="s">
        <v>7</v>
      </c>
      <c r="D67" s="57">
        <v>604</v>
      </c>
    </row>
    <row r="68" spans="2:4" ht="19.899999999999999" x14ac:dyDescent="0.7">
      <c r="B68" s="53" t="s">
        <v>41</v>
      </c>
      <c r="C68" s="55" t="s">
        <v>3</v>
      </c>
      <c r="D68" s="57">
        <v>602.29999999999995</v>
      </c>
    </row>
    <row r="69" spans="2:4" ht="19.899999999999999" x14ac:dyDescent="0.7">
      <c r="B69" s="53" t="s">
        <v>113</v>
      </c>
      <c r="C69" s="55" t="s">
        <v>43</v>
      </c>
      <c r="D69" s="57">
        <v>601.79999999999995</v>
      </c>
    </row>
    <row r="70" spans="2:4" ht="19.899999999999999" x14ac:dyDescent="0.7">
      <c r="B70" s="53" t="s">
        <v>49</v>
      </c>
      <c r="C70" s="55" t="s">
        <v>9</v>
      </c>
      <c r="D70" s="57">
        <v>601.5</v>
      </c>
    </row>
    <row r="71" spans="2:4" ht="19.899999999999999" x14ac:dyDescent="0.7">
      <c r="B71" s="98" t="s">
        <v>409</v>
      </c>
      <c r="C71" s="55" t="s">
        <v>13</v>
      </c>
      <c r="D71" s="57">
        <v>600.4</v>
      </c>
    </row>
    <row r="72" spans="2:4" ht="19.899999999999999" x14ac:dyDescent="0.7">
      <c r="B72" s="53" t="s">
        <v>56</v>
      </c>
      <c r="C72" s="55" t="s">
        <v>4</v>
      </c>
      <c r="D72" s="57">
        <v>598.79999999999995</v>
      </c>
    </row>
    <row r="73" spans="2:4" ht="19.899999999999999" x14ac:dyDescent="0.7">
      <c r="B73" s="53" t="s">
        <v>53</v>
      </c>
      <c r="C73" s="55" t="s">
        <v>3</v>
      </c>
      <c r="D73" s="57">
        <v>598.79999999999995</v>
      </c>
    </row>
    <row r="74" spans="2:4" ht="19.899999999999999" x14ac:dyDescent="0.7">
      <c r="B74" s="53" t="s">
        <v>55</v>
      </c>
      <c r="C74" s="55" t="s">
        <v>13</v>
      </c>
      <c r="D74" s="57">
        <v>598.70000000000005</v>
      </c>
    </row>
    <row r="75" spans="2:4" ht="19.899999999999999" x14ac:dyDescent="0.7">
      <c r="B75" s="53" t="s">
        <v>47</v>
      </c>
      <c r="C75" s="55" t="s">
        <v>3</v>
      </c>
      <c r="D75" s="57">
        <v>597.70000000000005</v>
      </c>
    </row>
    <row r="76" spans="2:4" ht="19.899999999999999" x14ac:dyDescent="0.7">
      <c r="B76" s="53" t="s">
        <v>466</v>
      </c>
      <c r="C76" s="55" t="s">
        <v>457</v>
      </c>
      <c r="D76" s="57">
        <v>597.29999999999995</v>
      </c>
    </row>
    <row r="77" spans="2:4" ht="19.899999999999999" x14ac:dyDescent="0.7">
      <c r="B77" s="53" t="s">
        <v>467</v>
      </c>
      <c r="C77" s="55" t="s">
        <v>9</v>
      </c>
      <c r="D77" s="57">
        <v>595.70000000000005</v>
      </c>
    </row>
    <row r="78" spans="2:4" ht="19.899999999999999" x14ac:dyDescent="0.7">
      <c r="B78" s="53" t="s">
        <v>468</v>
      </c>
      <c r="C78" s="55" t="s">
        <v>457</v>
      </c>
      <c r="D78" s="57">
        <v>595.5</v>
      </c>
    </row>
    <row r="79" spans="2:4" ht="19.899999999999999" x14ac:dyDescent="0.7">
      <c r="B79" s="53" t="s">
        <v>408</v>
      </c>
      <c r="C79" s="55" t="s">
        <v>9</v>
      </c>
      <c r="D79" s="57">
        <v>594.1</v>
      </c>
    </row>
    <row r="80" spans="2:4" ht="19.899999999999999" x14ac:dyDescent="0.7">
      <c r="B80" s="53" t="s">
        <v>63</v>
      </c>
      <c r="C80" s="55" t="s">
        <v>13</v>
      </c>
      <c r="D80" s="57">
        <v>593.5</v>
      </c>
    </row>
    <row r="81" spans="2:4" ht="19.899999999999999" x14ac:dyDescent="0.7">
      <c r="B81" s="53" t="s">
        <v>469</v>
      </c>
      <c r="C81" s="55" t="s">
        <v>460</v>
      </c>
      <c r="D81" s="57">
        <v>592.79999999999995</v>
      </c>
    </row>
    <row r="82" spans="2:4" ht="19.899999999999999" x14ac:dyDescent="0.7">
      <c r="B82" s="53" t="s">
        <v>44</v>
      </c>
      <c r="C82" s="55" t="s">
        <v>7</v>
      </c>
      <c r="D82" s="57">
        <v>592.79999999999995</v>
      </c>
    </row>
    <row r="83" spans="2:4" ht="19.899999999999999" x14ac:dyDescent="0.7">
      <c r="B83" s="53" t="s">
        <v>470</v>
      </c>
      <c r="C83" s="55" t="s">
        <v>458</v>
      </c>
      <c r="D83" s="57">
        <v>590.90000000000009</v>
      </c>
    </row>
    <row r="84" spans="2:4" ht="19.899999999999999" x14ac:dyDescent="0.7">
      <c r="B84" s="53" t="s">
        <v>52</v>
      </c>
      <c r="C84" s="55" t="s">
        <v>13</v>
      </c>
      <c r="D84" s="57">
        <v>590.4</v>
      </c>
    </row>
    <row r="85" spans="2:4" ht="19.899999999999999" x14ac:dyDescent="0.7">
      <c r="B85" s="53" t="s">
        <v>471</v>
      </c>
      <c r="C85" s="55" t="s">
        <v>459</v>
      </c>
      <c r="D85" s="57">
        <v>588</v>
      </c>
    </row>
    <row r="86" spans="2:4" ht="19.899999999999999" x14ac:dyDescent="0.7">
      <c r="B86" s="53" t="s">
        <v>472</v>
      </c>
      <c r="C86" s="55" t="s">
        <v>458</v>
      </c>
      <c r="D86" s="57">
        <v>584.4</v>
      </c>
    </row>
    <row r="87" spans="2:4" ht="19.899999999999999" x14ac:dyDescent="0.7">
      <c r="B87" s="53" t="s">
        <v>58</v>
      </c>
      <c r="C87" s="55" t="s">
        <v>3</v>
      </c>
      <c r="D87" s="57">
        <v>583.9</v>
      </c>
    </row>
    <row r="88" spans="2:4" ht="19.899999999999999" x14ac:dyDescent="0.7">
      <c r="B88" s="53" t="s">
        <v>473</v>
      </c>
      <c r="C88" s="55" t="s">
        <v>458</v>
      </c>
      <c r="D88" s="57">
        <v>579.29999999999995</v>
      </c>
    </row>
    <row r="89" spans="2:4" ht="19.899999999999999" x14ac:dyDescent="0.7">
      <c r="B89" s="53" t="s">
        <v>60</v>
      </c>
      <c r="C89" s="55" t="s">
        <v>13</v>
      </c>
      <c r="D89" s="57">
        <v>577.5</v>
      </c>
    </row>
    <row r="90" spans="2:4" ht="19.899999999999999" x14ac:dyDescent="0.7">
      <c r="B90" s="53" t="s">
        <v>475</v>
      </c>
      <c r="C90" s="55" t="s">
        <v>43</v>
      </c>
      <c r="D90" s="57">
        <v>577.1</v>
      </c>
    </row>
    <row r="91" spans="2:4" ht="19.899999999999999" x14ac:dyDescent="0.7">
      <c r="B91" s="53" t="s">
        <v>474</v>
      </c>
      <c r="C91" s="55" t="s">
        <v>458</v>
      </c>
      <c r="D91" s="57">
        <v>572.1</v>
      </c>
    </row>
    <row r="92" spans="2:4" ht="19.899999999999999" x14ac:dyDescent="0.7">
      <c r="B92" s="53" t="s">
        <v>59</v>
      </c>
      <c r="C92" s="55" t="s">
        <v>13</v>
      </c>
      <c r="D92" s="57">
        <v>566</v>
      </c>
    </row>
    <row r="93" spans="2:4" ht="19.899999999999999" x14ac:dyDescent="0.7">
      <c r="B93" s="53" t="s">
        <v>57</v>
      </c>
      <c r="C93" s="55" t="s">
        <v>13</v>
      </c>
      <c r="D93" s="57">
        <v>560.1</v>
      </c>
    </row>
    <row r="94" spans="2:4" ht="19.899999999999999" x14ac:dyDescent="0.7">
      <c r="B94" s="53" t="s">
        <v>62</v>
      </c>
      <c r="C94" s="55" t="s">
        <v>4</v>
      </c>
      <c r="D94" s="57">
        <v>548.70000000000005</v>
      </c>
    </row>
    <row r="95" spans="2:4" ht="19.899999999999999" x14ac:dyDescent="0.7">
      <c r="B95" s="53" t="s">
        <v>61</v>
      </c>
      <c r="C95" s="55" t="s">
        <v>9</v>
      </c>
      <c r="D95" s="57">
        <v>539.20000000000005</v>
      </c>
    </row>
    <row r="96" spans="2:4" ht="19.899999999999999" x14ac:dyDescent="0.7">
      <c r="B96" s="53" t="s">
        <v>45</v>
      </c>
      <c r="C96" s="55" t="s">
        <v>3</v>
      </c>
      <c r="D96" s="45"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39D-E7D8-4604-A808-B80A5AB658DE}">
  <dimension ref="A1:N276"/>
  <sheetViews>
    <sheetView tabSelected="1" topLeftCell="E1" zoomScale="76" workbookViewId="0">
      <selection activeCell="E1" sqref="A1:XFD1048576"/>
    </sheetView>
  </sheetViews>
  <sheetFormatPr defaultRowHeight="17.649999999999999" x14ac:dyDescent="0.7"/>
  <cols>
    <col min="1" max="1" width="0" style="13" hidden="1" customWidth="1"/>
    <col min="2" max="2" width="2.75" style="13" hidden="1" customWidth="1"/>
    <col min="3" max="3" width="3" style="13" hidden="1" customWidth="1"/>
    <col min="4" max="4" width="3.25" style="13" hidden="1" customWidth="1"/>
    <col min="5" max="5" width="14.5" style="4" customWidth="1"/>
    <col min="6" max="6" width="5.5625" style="13" customWidth="1"/>
    <col min="7" max="7" width="13.125" style="13" customWidth="1"/>
    <col min="8" max="8" width="13.125" style="14" customWidth="1"/>
    <col min="9" max="9" width="5" style="4" customWidth="1"/>
    <col min="10" max="10" width="12.5" style="14" customWidth="1"/>
    <col min="11" max="11" width="9" style="13"/>
    <col min="12" max="12" width="13.1875" style="14" customWidth="1"/>
    <col min="13" max="13" width="13.1875" style="4" customWidth="1"/>
    <col min="14" max="14" width="5" style="4" customWidth="1"/>
    <col min="15" max="16384" width="9" style="13"/>
  </cols>
  <sheetData>
    <row r="1" spans="1:14" x14ac:dyDescent="0.7">
      <c r="E1" s="83" t="s">
        <v>485</v>
      </c>
      <c r="G1" s="14" t="s">
        <v>104</v>
      </c>
      <c r="L1" s="11" t="s">
        <v>105</v>
      </c>
      <c r="M1" s="12"/>
      <c r="N1" s="12"/>
    </row>
    <row r="2" spans="1:14" ht="14.25" customHeight="1" x14ac:dyDescent="0.7">
      <c r="E2" s="32" t="s">
        <v>510</v>
      </c>
      <c r="G2" s="35" t="s">
        <v>106</v>
      </c>
      <c r="H2" s="35" t="s">
        <v>139</v>
      </c>
      <c r="I2" s="32" t="s">
        <v>109</v>
      </c>
      <c r="L2" s="11" t="s">
        <v>106</v>
      </c>
      <c r="M2" s="11" t="s">
        <v>108</v>
      </c>
      <c r="N2" s="12" t="s">
        <v>109</v>
      </c>
    </row>
    <row r="3" spans="1:14" x14ac:dyDescent="0.7">
      <c r="E3" s="32" t="s">
        <v>504</v>
      </c>
      <c r="F3" s="14"/>
      <c r="G3" s="100" t="s">
        <v>315</v>
      </c>
      <c r="H3" s="11" t="s">
        <v>510</v>
      </c>
      <c r="I3" s="12">
        <v>4</v>
      </c>
      <c r="L3" s="20" t="s">
        <v>210</v>
      </c>
      <c r="M3" s="10" t="s">
        <v>504</v>
      </c>
      <c r="N3" s="24">
        <v>4</v>
      </c>
    </row>
    <row r="4" spans="1:14" x14ac:dyDescent="0.7">
      <c r="E4" s="32" t="s">
        <v>486</v>
      </c>
      <c r="F4" s="15"/>
      <c r="G4" s="100" t="s">
        <v>316</v>
      </c>
      <c r="H4" s="11" t="s">
        <v>510</v>
      </c>
      <c r="I4" s="12">
        <v>3</v>
      </c>
      <c r="L4" s="20" t="s">
        <v>211</v>
      </c>
      <c r="M4" s="10" t="s">
        <v>504</v>
      </c>
      <c r="N4" s="24">
        <v>3</v>
      </c>
    </row>
    <row r="5" spans="1:14" x14ac:dyDescent="0.7">
      <c r="E5" s="32" t="s">
        <v>487</v>
      </c>
      <c r="F5" s="16"/>
      <c r="G5" s="100" t="s">
        <v>317</v>
      </c>
      <c r="H5" s="11" t="s">
        <v>510</v>
      </c>
      <c r="I5" s="12">
        <v>3</v>
      </c>
      <c r="L5" s="20" t="s">
        <v>212</v>
      </c>
      <c r="M5" s="10" t="s">
        <v>504</v>
      </c>
      <c r="N5" s="24">
        <v>3</v>
      </c>
    </row>
    <row r="6" spans="1:14" x14ac:dyDescent="0.7">
      <c r="E6" s="32" t="s">
        <v>511</v>
      </c>
      <c r="F6" s="15"/>
      <c r="G6" s="28" t="s">
        <v>318</v>
      </c>
      <c r="H6" s="11" t="s">
        <v>510</v>
      </c>
      <c r="I6" s="32">
        <v>3</v>
      </c>
      <c r="L6" s="20" t="s">
        <v>213</v>
      </c>
      <c r="M6" s="10" t="s">
        <v>504</v>
      </c>
      <c r="N6" s="24">
        <v>2</v>
      </c>
    </row>
    <row r="7" spans="1:14" x14ac:dyDescent="0.7">
      <c r="E7" s="32" t="s">
        <v>509</v>
      </c>
      <c r="F7" s="16"/>
      <c r="G7" s="28" t="s">
        <v>319</v>
      </c>
      <c r="H7" s="11" t="s">
        <v>510</v>
      </c>
      <c r="I7" s="32">
        <v>2</v>
      </c>
      <c r="L7" s="20" t="s">
        <v>214</v>
      </c>
      <c r="M7" s="10" t="s">
        <v>504</v>
      </c>
      <c r="N7" s="24">
        <v>2</v>
      </c>
    </row>
    <row r="8" spans="1:14" x14ac:dyDescent="0.7">
      <c r="E8" s="32" t="s">
        <v>488</v>
      </c>
      <c r="F8" s="14"/>
      <c r="G8" s="28" t="s">
        <v>320</v>
      </c>
      <c r="H8" s="11" t="s">
        <v>510</v>
      </c>
      <c r="I8" s="32">
        <v>2</v>
      </c>
      <c r="L8" s="20" t="s">
        <v>215</v>
      </c>
      <c r="M8" s="10" t="s">
        <v>504</v>
      </c>
      <c r="N8" s="24">
        <v>2</v>
      </c>
    </row>
    <row r="9" spans="1:14" x14ac:dyDescent="0.7">
      <c r="A9" s="4"/>
      <c r="B9" s="4"/>
      <c r="C9" s="4"/>
      <c r="E9" s="32" t="s">
        <v>489</v>
      </c>
      <c r="G9" s="26" t="s">
        <v>267</v>
      </c>
      <c r="H9" s="11" t="s">
        <v>508</v>
      </c>
      <c r="I9" s="32">
        <v>4</v>
      </c>
      <c r="L9" s="20" t="s">
        <v>216</v>
      </c>
      <c r="M9" s="10" t="s">
        <v>504</v>
      </c>
      <c r="N9" s="24">
        <v>2</v>
      </c>
    </row>
    <row r="10" spans="1:14" x14ac:dyDescent="0.7">
      <c r="A10" s="4"/>
      <c r="B10" s="4"/>
      <c r="C10" s="4"/>
      <c r="E10" s="32" t="s">
        <v>490</v>
      </c>
      <c r="G10" s="26" t="s">
        <v>268</v>
      </c>
      <c r="H10" s="11" t="s">
        <v>508</v>
      </c>
      <c r="I10" s="32">
        <v>1</v>
      </c>
      <c r="L10" s="20" t="s">
        <v>217</v>
      </c>
      <c r="M10" s="10" t="s">
        <v>504</v>
      </c>
      <c r="N10" s="23">
        <v>1</v>
      </c>
    </row>
    <row r="11" spans="1:14" x14ac:dyDescent="0.7">
      <c r="A11" s="17"/>
      <c r="B11" s="17"/>
      <c r="C11" s="4"/>
      <c r="E11" s="32" t="s">
        <v>491</v>
      </c>
      <c r="G11" s="26" t="s">
        <v>184</v>
      </c>
      <c r="H11" s="20" t="s">
        <v>504</v>
      </c>
      <c r="I11" s="32">
        <v>4</v>
      </c>
      <c r="L11" s="20" t="s">
        <v>218</v>
      </c>
      <c r="M11" s="10" t="s">
        <v>504</v>
      </c>
      <c r="N11" s="23">
        <v>1</v>
      </c>
    </row>
    <row r="12" spans="1:14" x14ac:dyDescent="0.7">
      <c r="A12" s="4"/>
      <c r="B12" s="4"/>
      <c r="C12" s="4"/>
      <c r="E12" s="32" t="s">
        <v>519</v>
      </c>
      <c r="G12" s="26" t="s">
        <v>185</v>
      </c>
      <c r="H12" s="20" t="s">
        <v>504</v>
      </c>
      <c r="I12" s="32">
        <v>4</v>
      </c>
      <c r="L12" s="20" t="s">
        <v>219</v>
      </c>
      <c r="M12" s="10" t="s">
        <v>504</v>
      </c>
      <c r="N12" s="23">
        <v>1</v>
      </c>
    </row>
    <row r="13" spans="1:14" x14ac:dyDescent="0.7">
      <c r="A13" s="4"/>
      <c r="B13" s="4"/>
      <c r="C13" s="4"/>
      <c r="E13" s="32" t="s">
        <v>492</v>
      </c>
      <c r="G13" s="26" t="s">
        <v>186</v>
      </c>
      <c r="H13" s="20" t="s">
        <v>504</v>
      </c>
      <c r="I13" s="32">
        <v>4</v>
      </c>
      <c r="L13" s="20" t="s">
        <v>220</v>
      </c>
      <c r="M13" s="10" t="s">
        <v>504</v>
      </c>
      <c r="N13" s="23">
        <v>1</v>
      </c>
    </row>
    <row r="14" spans="1:14" x14ac:dyDescent="0.7">
      <c r="A14" s="4"/>
      <c r="B14" s="4"/>
      <c r="C14" s="4"/>
      <c r="G14" s="26" t="s">
        <v>187</v>
      </c>
      <c r="H14" s="20" t="s">
        <v>504</v>
      </c>
      <c r="I14" s="32">
        <v>4</v>
      </c>
      <c r="L14" s="101" t="s">
        <v>282</v>
      </c>
      <c r="M14" s="20" t="s">
        <v>516</v>
      </c>
      <c r="N14" s="23">
        <v>4</v>
      </c>
    </row>
    <row r="15" spans="1:14" x14ac:dyDescent="0.7">
      <c r="A15" s="4"/>
      <c r="B15" s="4"/>
      <c r="C15" s="4"/>
      <c r="G15" s="26" t="s">
        <v>188</v>
      </c>
      <c r="H15" s="26" t="s">
        <v>504</v>
      </c>
      <c r="I15" s="32">
        <v>4</v>
      </c>
      <c r="L15" s="101" t="s">
        <v>283</v>
      </c>
      <c r="M15" s="20" t="s">
        <v>516</v>
      </c>
      <c r="N15" s="23">
        <v>4</v>
      </c>
    </row>
    <row r="16" spans="1:14" x14ac:dyDescent="0.7">
      <c r="A16" s="4"/>
      <c r="B16" s="4"/>
      <c r="C16" s="4"/>
      <c r="G16" s="26" t="s">
        <v>189</v>
      </c>
      <c r="H16" s="26" t="s">
        <v>504</v>
      </c>
      <c r="I16" s="32">
        <v>4</v>
      </c>
      <c r="L16" s="101" t="s">
        <v>284</v>
      </c>
      <c r="M16" s="20" t="s">
        <v>516</v>
      </c>
      <c r="N16" s="12">
        <v>3</v>
      </c>
    </row>
    <row r="17" spans="1:14" x14ac:dyDescent="0.7">
      <c r="A17" s="4"/>
      <c r="B17" s="4"/>
      <c r="C17" s="4"/>
      <c r="G17" s="26" t="s">
        <v>190</v>
      </c>
      <c r="H17" s="26" t="s">
        <v>504</v>
      </c>
      <c r="I17" s="32">
        <v>4</v>
      </c>
      <c r="L17" s="20" t="s">
        <v>285</v>
      </c>
      <c r="M17" s="20" t="s">
        <v>516</v>
      </c>
      <c r="N17" s="12">
        <v>3</v>
      </c>
    </row>
    <row r="18" spans="1:14" x14ac:dyDescent="0.7">
      <c r="A18" s="4"/>
      <c r="B18" s="4"/>
      <c r="C18" s="4"/>
      <c r="G18" s="26" t="s">
        <v>191</v>
      </c>
      <c r="H18" s="26" t="s">
        <v>504</v>
      </c>
      <c r="I18" s="32">
        <v>3</v>
      </c>
      <c r="L18" s="20" t="s">
        <v>286</v>
      </c>
      <c r="M18" s="20" t="s">
        <v>516</v>
      </c>
      <c r="N18" s="12">
        <v>2</v>
      </c>
    </row>
    <row r="19" spans="1:14" x14ac:dyDescent="0.7">
      <c r="A19" s="4"/>
      <c r="B19" s="4"/>
      <c r="C19" s="4"/>
      <c r="G19" s="26" t="s">
        <v>192</v>
      </c>
      <c r="H19" s="26" t="s">
        <v>504</v>
      </c>
      <c r="I19" s="32">
        <v>3</v>
      </c>
      <c r="L19" s="101" t="s">
        <v>287</v>
      </c>
      <c r="M19" s="20" t="s">
        <v>516</v>
      </c>
      <c r="N19" s="12">
        <v>2</v>
      </c>
    </row>
    <row r="20" spans="1:14" x14ac:dyDescent="0.7">
      <c r="A20" s="17"/>
      <c r="B20" s="17"/>
      <c r="C20" s="4"/>
      <c r="G20" s="26" t="s">
        <v>193</v>
      </c>
      <c r="H20" s="26" t="s">
        <v>504</v>
      </c>
      <c r="I20" s="32">
        <v>3</v>
      </c>
      <c r="L20" s="101" t="s">
        <v>288</v>
      </c>
      <c r="M20" s="20" t="s">
        <v>516</v>
      </c>
      <c r="N20" s="12">
        <v>2</v>
      </c>
    </row>
    <row r="21" spans="1:14" x14ac:dyDescent="0.7">
      <c r="A21" s="4"/>
      <c r="B21" s="4"/>
      <c r="C21" s="4"/>
      <c r="G21" s="26" t="s">
        <v>194</v>
      </c>
      <c r="H21" s="26" t="s">
        <v>504</v>
      </c>
      <c r="I21" s="32">
        <v>3</v>
      </c>
      <c r="L21" s="101" t="s">
        <v>289</v>
      </c>
      <c r="M21" s="20" t="s">
        <v>516</v>
      </c>
      <c r="N21" s="12">
        <v>2</v>
      </c>
    </row>
    <row r="22" spans="1:14" x14ac:dyDescent="0.7">
      <c r="A22" s="4"/>
      <c r="B22" s="4"/>
      <c r="C22" s="4"/>
      <c r="G22" s="26" t="s">
        <v>195</v>
      </c>
      <c r="H22" s="26" t="s">
        <v>504</v>
      </c>
      <c r="I22" s="32">
        <v>2</v>
      </c>
      <c r="L22" s="20" t="s">
        <v>290</v>
      </c>
      <c r="M22" s="20" t="s">
        <v>516</v>
      </c>
      <c r="N22" s="12">
        <v>2</v>
      </c>
    </row>
    <row r="23" spans="1:14" x14ac:dyDescent="0.7">
      <c r="A23" s="4"/>
      <c r="B23" s="4"/>
      <c r="C23" s="4"/>
      <c r="G23" s="26" t="s">
        <v>196</v>
      </c>
      <c r="H23" s="26" t="s">
        <v>504</v>
      </c>
      <c r="I23" s="32">
        <v>2</v>
      </c>
      <c r="L23" s="101" t="s">
        <v>291</v>
      </c>
      <c r="M23" s="20" t="s">
        <v>516</v>
      </c>
      <c r="N23" s="12">
        <v>2</v>
      </c>
    </row>
    <row r="24" spans="1:14" x14ac:dyDescent="0.7">
      <c r="A24" s="4"/>
      <c r="B24" s="4"/>
      <c r="C24" s="4"/>
      <c r="G24" s="26" t="s">
        <v>197</v>
      </c>
      <c r="H24" s="26" t="s">
        <v>504</v>
      </c>
      <c r="I24" s="32">
        <v>2</v>
      </c>
      <c r="L24" s="101" t="s">
        <v>292</v>
      </c>
      <c r="M24" s="20" t="s">
        <v>516</v>
      </c>
      <c r="N24" s="23">
        <v>1</v>
      </c>
    </row>
    <row r="25" spans="1:14" x14ac:dyDescent="0.7">
      <c r="A25" s="4"/>
      <c r="B25" s="4"/>
      <c r="C25" s="4"/>
      <c r="G25" s="26" t="s">
        <v>198</v>
      </c>
      <c r="H25" s="26" t="s">
        <v>504</v>
      </c>
      <c r="I25" s="32">
        <v>2</v>
      </c>
      <c r="L25" s="20" t="s">
        <v>148</v>
      </c>
      <c r="M25" s="20" t="s">
        <v>127</v>
      </c>
      <c r="N25" s="23">
        <v>4</v>
      </c>
    </row>
    <row r="26" spans="1:14" x14ac:dyDescent="0.7">
      <c r="A26" s="4"/>
      <c r="B26" s="4"/>
      <c r="C26" s="4"/>
      <c r="G26" s="26" t="s">
        <v>199</v>
      </c>
      <c r="H26" s="26" t="s">
        <v>504</v>
      </c>
      <c r="I26" s="32">
        <v>2</v>
      </c>
      <c r="L26" s="20" t="s">
        <v>149</v>
      </c>
      <c r="M26" s="20" t="s">
        <v>127</v>
      </c>
      <c r="N26" s="23">
        <v>4</v>
      </c>
    </row>
    <row r="27" spans="1:14" x14ac:dyDescent="0.7">
      <c r="A27" s="4"/>
      <c r="B27" s="4"/>
      <c r="C27" s="4"/>
      <c r="G27" s="26" t="s">
        <v>200</v>
      </c>
      <c r="H27" s="26" t="s">
        <v>504</v>
      </c>
      <c r="I27" s="32">
        <v>2</v>
      </c>
      <c r="L27" s="20" t="s">
        <v>150</v>
      </c>
      <c r="M27" s="20" t="s">
        <v>127</v>
      </c>
      <c r="N27" s="23">
        <v>4</v>
      </c>
    </row>
    <row r="28" spans="1:14" x14ac:dyDescent="0.7">
      <c r="A28" s="4"/>
      <c r="B28" s="4"/>
      <c r="C28" s="4"/>
      <c r="G28" s="26" t="s">
        <v>201</v>
      </c>
      <c r="H28" s="26" t="s">
        <v>504</v>
      </c>
      <c r="I28" s="32">
        <v>2</v>
      </c>
      <c r="L28" s="20" t="s">
        <v>138</v>
      </c>
      <c r="M28" s="20" t="s">
        <v>127</v>
      </c>
      <c r="N28" s="23">
        <v>3</v>
      </c>
    </row>
    <row r="29" spans="1:14" x14ac:dyDescent="0.7">
      <c r="A29" s="4"/>
      <c r="B29" s="4"/>
      <c r="C29" s="4"/>
      <c r="G29" s="26" t="s">
        <v>202</v>
      </c>
      <c r="H29" s="26" t="s">
        <v>504</v>
      </c>
      <c r="I29" s="32">
        <v>2</v>
      </c>
      <c r="L29" s="20" t="s">
        <v>151</v>
      </c>
      <c r="M29" s="20" t="s">
        <v>127</v>
      </c>
      <c r="N29" s="23">
        <v>3</v>
      </c>
    </row>
    <row r="30" spans="1:14" x14ac:dyDescent="0.7">
      <c r="A30" s="4"/>
      <c r="B30" s="4"/>
      <c r="C30" s="4"/>
      <c r="G30" s="26" t="s">
        <v>203</v>
      </c>
      <c r="H30" s="26" t="s">
        <v>504</v>
      </c>
      <c r="I30" s="32">
        <v>2</v>
      </c>
      <c r="L30" s="20" t="s">
        <v>152</v>
      </c>
      <c r="M30" s="20" t="s">
        <v>127</v>
      </c>
      <c r="N30" s="23">
        <v>3</v>
      </c>
    </row>
    <row r="31" spans="1:14" x14ac:dyDescent="0.7">
      <c r="A31" s="4"/>
      <c r="B31" s="4"/>
      <c r="C31" s="4"/>
      <c r="G31" s="26" t="s">
        <v>204</v>
      </c>
      <c r="H31" s="26" t="s">
        <v>504</v>
      </c>
      <c r="I31" s="32">
        <v>1</v>
      </c>
      <c r="L31" s="20" t="s">
        <v>153</v>
      </c>
      <c r="M31" s="20" t="s">
        <v>127</v>
      </c>
      <c r="N31" s="23">
        <v>2</v>
      </c>
    </row>
    <row r="32" spans="1:14" x14ac:dyDescent="0.7">
      <c r="A32" s="4"/>
      <c r="B32" s="4"/>
      <c r="C32" s="4"/>
      <c r="G32" s="26" t="s">
        <v>205</v>
      </c>
      <c r="H32" s="26" t="s">
        <v>504</v>
      </c>
      <c r="I32" s="32">
        <v>1</v>
      </c>
      <c r="L32" s="20" t="s">
        <v>154</v>
      </c>
      <c r="M32" s="20" t="s">
        <v>127</v>
      </c>
      <c r="N32" s="23">
        <v>1</v>
      </c>
    </row>
    <row r="33" spans="1:14" x14ac:dyDescent="0.7">
      <c r="A33" s="4"/>
      <c r="B33" s="4"/>
      <c r="C33" s="4"/>
      <c r="G33" s="26" t="s">
        <v>206</v>
      </c>
      <c r="H33" s="26" t="s">
        <v>504</v>
      </c>
      <c r="I33" s="32">
        <v>1</v>
      </c>
      <c r="L33" s="20" t="s">
        <v>155</v>
      </c>
      <c r="M33" s="20" t="s">
        <v>127</v>
      </c>
      <c r="N33" s="23">
        <v>1</v>
      </c>
    </row>
    <row r="34" spans="1:14" x14ac:dyDescent="0.7">
      <c r="A34" s="4"/>
      <c r="B34" s="4"/>
      <c r="C34" s="4"/>
      <c r="G34" s="26" t="s">
        <v>207</v>
      </c>
      <c r="H34" s="26" t="s">
        <v>504</v>
      </c>
      <c r="I34" s="32">
        <v>1</v>
      </c>
      <c r="L34" s="20" t="s">
        <v>156</v>
      </c>
      <c r="M34" s="20" t="s">
        <v>127</v>
      </c>
      <c r="N34" s="23">
        <v>1</v>
      </c>
    </row>
    <row r="35" spans="1:14" x14ac:dyDescent="0.7">
      <c r="A35" s="4"/>
      <c r="B35" s="4"/>
      <c r="C35" s="4"/>
      <c r="G35" s="26" t="s">
        <v>293</v>
      </c>
      <c r="H35" s="26" t="s">
        <v>504</v>
      </c>
      <c r="I35" s="32">
        <v>1</v>
      </c>
      <c r="L35" s="20" t="s">
        <v>157</v>
      </c>
      <c r="M35" s="20" t="s">
        <v>127</v>
      </c>
      <c r="N35" s="23">
        <v>1</v>
      </c>
    </row>
    <row r="36" spans="1:14" x14ac:dyDescent="0.7">
      <c r="A36" s="17"/>
      <c r="B36" s="17"/>
      <c r="C36" s="4"/>
      <c r="G36" s="26" t="s">
        <v>208</v>
      </c>
      <c r="H36" s="26" t="s">
        <v>504</v>
      </c>
      <c r="I36" s="32">
        <v>1</v>
      </c>
      <c r="L36" s="20" t="s">
        <v>158</v>
      </c>
      <c r="M36" s="20" t="s">
        <v>127</v>
      </c>
      <c r="N36" s="23">
        <v>1</v>
      </c>
    </row>
    <row r="37" spans="1:14" x14ac:dyDescent="0.7">
      <c r="A37" s="4"/>
      <c r="B37" s="4"/>
      <c r="C37" s="4"/>
      <c r="G37" s="26" t="s">
        <v>209</v>
      </c>
      <c r="H37" s="26" t="s">
        <v>504</v>
      </c>
      <c r="I37" s="32">
        <v>1</v>
      </c>
      <c r="L37" s="20" t="s">
        <v>159</v>
      </c>
      <c r="M37" s="20" t="s">
        <v>127</v>
      </c>
      <c r="N37" s="23">
        <v>1</v>
      </c>
    </row>
    <row r="38" spans="1:14" x14ac:dyDescent="0.7">
      <c r="A38" s="4"/>
      <c r="B38" s="4"/>
      <c r="C38" s="4"/>
      <c r="G38" s="27" t="s">
        <v>269</v>
      </c>
      <c r="H38" s="35" t="s">
        <v>400</v>
      </c>
      <c r="I38" s="32">
        <v>4</v>
      </c>
      <c r="L38" s="20" t="s">
        <v>160</v>
      </c>
      <c r="M38" s="20" t="s">
        <v>127</v>
      </c>
      <c r="N38" s="23">
        <v>1</v>
      </c>
    </row>
    <row r="39" spans="1:14" x14ac:dyDescent="0.7">
      <c r="A39" s="4"/>
      <c r="B39" s="4"/>
      <c r="C39" s="4"/>
      <c r="G39" s="27" t="s">
        <v>270</v>
      </c>
      <c r="H39" s="35" t="s">
        <v>400</v>
      </c>
      <c r="I39" s="32">
        <v>4</v>
      </c>
      <c r="L39" s="20" t="s">
        <v>161</v>
      </c>
      <c r="M39" s="20" t="s">
        <v>127</v>
      </c>
      <c r="N39" s="23">
        <v>1</v>
      </c>
    </row>
    <row r="40" spans="1:14" x14ac:dyDescent="0.7">
      <c r="A40" s="4"/>
      <c r="B40" s="4"/>
      <c r="C40" s="4"/>
      <c r="G40" s="27" t="s">
        <v>271</v>
      </c>
      <c r="H40" s="35" t="s">
        <v>400</v>
      </c>
      <c r="I40" s="32">
        <v>4</v>
      </c>
      <c r="L40" s="20" t="s">
        <v>162</v>
      </c>
      <c r="M40" s="20" t="s">
        <v>127</v>
      </c>
      <c r="N40" s="23">
        <v>1</v>
      </c>
    </row>
    <row r="41" spans="1:14" x14ac:dyDescent="0.7">
      <c r="A41" s="4"/>
      <c r="B41" s="4"/>
      <c r="C41" s="4"/>
      <c r="G41" s="27" t="s">
        <v>272</v>
      </c>
      <c r="H41" s="35" t="s">
        <v>400</v>
      </c>
      <c r="I41" s="32">
        <v>4</v>
      </c>
      <c r="L41" s="20" t="s">
        <v>163</v>
      </c>
      <c r="M41" s="20" t="s">
        <v>127</v>
      </c>
      <c r="N41" s="23">
        <v>1</v>
      </c>
    </row>
    <row r="42" spans="1:14" x14ac:dyDescent="0.7">
      <c r="A42" s="4"/>
      <c r="B42" s="4"/>
      <c r="C42" s="4"/>
      <c r="G42" s="27" t="s">
        <v>273</v>
      </c>
      <c r="H42" s="35" t="s">
        <v>400</v>
      </c>
      <c r="I42" s="32">
        <v>3</v>
      </c>
      <c r="L42" s="100" t="s">
        <v>323</v>
      </c>
      <c r="M42" s="11" t="s">
        <v>517</v>
      </c>
      <c r="N42" s="12">
        <v>1</v>
      </c>
    </row>
    <row r="43" spans="1:14" x14ac:dyDescent="0.7">
      <c r="A43" s="4"/>
      <c r="B43" s="4"/>
      <c r="C43" s="4"/>
      <c r="G43" s="27" t="s">
        <v>274</v>
      </c>
      <c r="H43" s="35" t="s">
        <v>400</v>
      </c>
      <c r="I43" s="32">
        <v>3</v>
      </c>
      <c r="L43" s="103" t="s">
        <v>345</v>
      </c>
      <c r="M43" s="11" t="s">
        <v>511</v>
      </c>
      <c r="N43" s="12">
        <v>2</v>
      </c>
    </row>
    <row r="44" spans="1:14" x14ac:dyDescent="0.7">
      <c r="A44" s="4"/>
      <c r="B44" s="4"/>
      <c r="C44" s="4"/>
      <c r="G44" s="26" t="s">
        <v>275</v>
      </c>
      <c r="H44" s="35" t="s">
        <v>400</v>
      </c>
      <c r="I44" s="32">
        <v>3</v>
      </c>
      <c r="L44" s="102" t="s">
        <v>346</v>
      </c>
      <c r="M44" s="11" t="s">
        <v>511</v>
      </c>
      <c r="N44" s="12">
        <v>1</v>
      </c>
    </row>
    <row r="45" spans="1:14" x14ac:dyDescent="0.7">
      <c r="A45" s="4"/>
      <c r="B45" s="4"/>
      <c r="C45" s="4"/>
      <c r="G45" s="26" t="s">
        <v>276</v>
      </c>
      <c r="H45" s="35" t="s">
        <v>400</v>
      </c>
      <c r="I45" s="32">
        <v>2</v>
      </c>
      <c r="L45" s="102" t="s">
        <v>347</v>
      </c>
      <c r="M45" s="11" t="s">
        <v>511</v>
      </c>
      <c r="N45" s="12">
        <v>1</v>
      </c>
    </row>
    <row r="46" spans="1:14" x14ac:dyDescent="0.7">
      <c r="A46" s="4"/>
      <c r="B46" s="4"/>
      <c r="C46" s="4"/>
      <c r="G46" s="35" t="s">
        <v>277</v>
      </c>
      <c r="H46" s="35" t="s">
        <v>400</v>
      </c>
      <c r="I46" s="32">
        <v>2</v>
      </c>
      <c r="L46" s="102" t="s">
        <v>348</v>
      </c>
      <c r="M46" s="11" t="s">
        <v>511</v>
      </c>
      <c r="N46" s="12">
        <v>1</v>
      </c>
    </row>
    <row r="47" spans="1:14" x14ac:dyDescent="0.7">
      <c r="A47" s="4"/>
      <c r="B47" s="4"/>
      <c r="C47" s="4"/>
      <c r="G47" s="26" t="s">
        <v>278</v>
      </c>
      <c r="H47" s="35" t="s">
        <v>400</v>
      </c>
      <c r="I47" s="32">
        <v>2</v>
      </c>
      <c r="L47" s="100" t="s">
        <v>311</v>
      </c>
      <c r="M47" s="22" t="s">
        <v>509</v>
      </c>
      <c r="N47" s="19">
        <v>3</v>
      </c>
    </row>
    <row r="48" spans="1:14" x14ac:dyDescent="0.7">
      <c r="A48" s="4"/>
      <c r="B48" s="4"/>
      <c r="C48" s="4"/>
      <c r="G48" s="26" t="s">
        <v>279</v>
      </c>
      <c r="H48" s="35" t="s">
        <v>400</v>
      </c>
      <c r="I48" s="32">
        <v>2</v>
      </c>
      <c r="L48" s="100" t="s">
        <v>97</v>
      </c>
      <c r="M48" s="22" t="s">
        <v>509</v>
      </c>
      <c r="N48" s="19">
        <v>3</v>
      </c>
    </row>
    <row r="49" spans="1:14" x14ac:dyDescent="0.7">
      <c r="A49" s="4"/>
      <c r="B49" s="4"/>
      <c r="C49" s="4"/>
      <c r="G49" s="27" t="s">
        <v>280</v>
      </c>
      <c r="H49" s="35" t="s">
        <v>400</v>
      </c>
      <c r="I49" s="32">
        <v>1</v>
      </c>
      <c r="L49" s="100" t="s">
        <v>312</v>
      </c>
      <c r="M49" s="22" t="s">
        <v>509</v>
      </c>
      <c r="N49" s="19">
        <v>3</v>
      </c>
    </row>
    <row r="50" spans="1:14" x14ac:dyDescent="0.7">
      <c r="A50" s="4"/>
      <c r="B50" s="4"/>
      <c r="C50" s="4"/>
      <c r="G50" s="35" t="s">
        <v>281</v>
      </c>
      <c r="H50" s="35" t="s">
        <v>400</v>
      </c>
      <c r="I50" s="32">
        <v>1</v>
      </c>
      <c r="L50" s="100" t="s">
        <v>313</v>
      </c>
      <c r="M50" s="22" t="s">
        <v>509</v>
      </c>
      <c r="N50" s="19">
        <v>3</v>
      </c>
    </row>
    <row r="51" spans="1:14" x14ac:dyDescent="0.7">
      <c r="A51" s="4"/>
      <c r="B51" s="4"/>
      <c r="C51" s="4"/>
      <c r="G51" s="26" t="s">
        <v>140</v>
      </c>
      <c r="H51" s="26" t="s">
        <v>127</v>
      </c>
      <c r="I51" s="32">
        <v>4</v>
      </c>
      <c r="L51" s="100" t="s">
        <v>314</v>
      </c>
      <c r="M51" s="22" t="s">
        <v>509</v>
      </c>
      <c r="N51" s="19">
        <v>3</v>
      </c>
    </row>
    <row r="52" spans="1:14" x14ac:dyDescent="0.7">
      <c r="A52" s="4"/>
      <c r="B52" s="4"/>
      <c r="C52" s="4"/>
      <c r="G52" s="26" t="s">
        <v>141</v>
      </c>
      <c r="H52" s="26" t="s">
        <v>127</v>
      </c>
      <c r="I52" s="32">
        <v>4</v>
      </c>
      <c r="L52" s="100" t="s">
        <v>310</v>
      </c>
      <c r="M52" s="22" t="s">
        <v>509</v>
      </c>
      <c r="N52" s="12">
        <v>2</v>
      </c>
    </row>
    <row r="53" spans="1:14" x14ac:dyDescent="0.7">
      <c r="A53" s="4"/>
      <c r="B53" s="4"/>
      <c r="C53" s="4"/>
      <c r="G53" s="26" t="s">
        <v>128</v>
      </c>
      <c r="H53" s="26" t="s">
        <v>127</v>
      </c>
      <c r="I53" s="32">
        <v>3</v>
      </c>
      <c r="L53" s="100" t="s">
        <v>307</v>
      </c>
      <c r="M53" s="22" t="s">
        <v>509</v>
      </c>
      <c r="N53" s="12">
        <v>1</v>
      </c>
    </row>
    <row r="54" spans="1:14" x14ac:dyDescent="0.7">
      <c r="A54" s="4"/>
      <c r="B54" s="4"/>
      <c r="C54" s="4"/>
      <c r="G54" s="26" t="s">
        <v>129</v>
      </c>
      <c r="H54" s="26" t="s">
        <v>127</v>
      </c>
      <c r="I54" s="32">
        <v>3</v>
      </c>
      <c r="L54" s="100" t="s">
        <v>308</v>
      </c>
      <c r="M54" s="22" t="s">
        <v>509</v>
      </c>
      <c r="N54" s="12">
        <v>1</v>
      </c>
    </row>
    <row r="55" spans="1:14" x14ac:dyDescent="0.7">
      <c r="A55" s="4"/>
      <c r="B55" s="4"/>
      <c r="C55" s="4"/>
      <c r="G55" s="26" t="s">
        <v>494</v>
      </c>
      <c r="H55" s="26" t="s">
        <v>127</v>
      </c>
      <c r="I55" s="32">
        <v>3</v>
      </c>
      <c r="L55" s="100" t="s">
        <v>309</v>
      </c>
      <c r="M55" s="22" t="s">
        <v>509</v>
      </c>
      <c r="N55" s="12">
        <v>1</v>
      </c>
    </row>
    <row r="56" spans="1:14" x14ac:dyDescent="0.7">
      <c r="A56" s="4"/>
      <c r="B56" s="4"/>
      <c r="C56" s="4"/>
      <c r="G56" s="26" t="s">
        <v>142</v>
      </c>
      <c r="H56" s="26" t="s">
        <v>127</v>
      </c>
      <c r="I56" s="32">
        <v>3</v>
      </c>
      <c r="L56" s="20" t="s">
        <v>264</v>
      </c>
      <c r="M56" s="20" t="s">
        <v>507</v>
      </c>
      <c r="N56" s="23">
        <v>2</v>
      </c>
    </row>
    <row r="57" spans="1:14" x14ac:dyDescent="0.7">
      <c r="A57" s="4"/>
      <c r="B57" s="4"/>
      <c r="C57" s="4"/>
      <c r="G57" s="26" t="s">
        <v>143</v>
      </c>
      <c r="H57" s="26" t="s">
        <v>127</v>
      </c>
      <c r="I57" s="32">
        <v>3</v>
      </c>
      <c r="L57" s="20" t="s">
        <v>265</v>
      </c>
      <c r="M57" s="20" t="s">
        <v>507</v>
      </c>
      <c r="N57" s="23">
        <v>1</v>
      </c>
    </row>
    <row r="58" spans="1:14" x14ac:dyDescent="0.7">
      <c r="A58" s="4"/>
      <c r="B58" s="4"/>
      <c r="C58" s="4"/>
      <c r="G58" s="26" t="s">
        <v>39</v>
      </c>
      <c r="H58" s="26" t="s">
        <v>127</v>
      </c>
      <c r="I58" s="32">
        <v>3</v>
      </c>
      <c r="L58" s="21" t="s">
        <v>266</v>
      </c>
      <c r="M58" s="20" t="s">
        <v>488</v>
      </c>
      <c r="N58" s="23">
        <v>1</v>
      </c>
    </row>
    <row r="59" spans="1:14" x14ac:dyDescent="0.7">
      <c r="A59" s="4"/>
      <c r="B59" s="4"/>
      <c r="C59" s="4"/>
      <c r="G59" s="26" t="s">
        <v>144</v>
      </c>
      <c r="H59" s="26" t="s">
        <v>127</v>
      </c>
      <c r="I59" s="32">
        <v>2</v>
      </c>
      <c r="L59" s="21" t="s">
        <v>229</v>
      </c>
      <c r="M59" s="20" t="s">
        <v>505</v>
      </c>
      <c r="N59" s="25">
        <v>4</v>
      </c>
    </row>
    <row r="60" spans="1:14" x14ac:dyDescent="0.7">
      <c r="A60" s="4"/>
      <c r="B60" s="4"/>
      <c r="C60" s="4"/>
      <c r="G60" s="26" t="s">
        <v>145</v>
      </c>
      <c r="H60" s="26" t="s">
        <v>127</v>
      </c>
      <c r="I60" s="32">
        <v>2</v>
      </c>
      <c r="L60" s="21" t="s">
        <v>230</v>
      </c>
      <c r="M60" s="20" t="s">
        <v>505</v>
      </c>
      <c r="N60" s="25">
        <v>3</v>
      </c>
    </row>
    <row r="61" spans="1:14" x14ac:dyDescent="0.7">
      <c r="A61" s="4"/>
      <c r="B61" s="4"/>
      <c r="C61" s="4"/>
      <c r="G61" s="26" t="s">
        <v>146</v>
      </c>
      <c r="H61" s="26" t="s">
        <v>127</v>
      </c>
      <c r="I61" s="32">
        <v>2</v>
      </c>
      <c r="L61" s="21" t="s">
        <v>231</v>
      </c>
      <c r="M61" s="20" t="s">
        <v>505</v>
      </c>
      <c r="N61" s="25">
        <v>2</v>
      </c>
    </row>
    <row r="62" spans="1:14" x14ac:dyDescent="0.7">
      <c r="A62" s="4"/>
      <c r="B62" s="4"/>
      <c r="C62" s="4"/>
      <c r="G62" s="26" t="s">
        <v>147</v>
      </c>
      <c r="H62" s="26" t="s">
        <v>127</v>
      </c>
      <c r="I62" s="32">
        <v>2</v>
      </c>
      <c r="L62" s="26" t="s">
        <v>232</v>
      </c>
      <c r="M62" s="20" t="s">
        <v>505</v>
      </c>
      <c r="N62" s="25">
        <v>2</v>
      </c>
    </row>
    <row r="63" spans="1:14" x14ac:dyDescent="0.7">
      <c r="A63" s="4"/>
      <c r="B63" s="4"/>
      <c r="C63" s="4"/>
      <c r="G63" s="28" t="s">
        <v>327</v>
      </c>
      <c r="H63" s="35" t="s">
        <v>511</v>
      </c>
      <c r="I63" s="32">
        <v>4</v>
      </c>
      <c r="L63" s="26" t="s">
        <v>233</v>
      </c>
      <c r="M63" s="20" t="s">
        <v>505</v>
      </c>
      <c r="N63" s="25">
        <v>1</v>
      </c>
    </row>
    <row r="64" spans="1:14" x14ac:dyDescent="0.7">
      <c r="A64" s="4"/>
      <c r="B64" s="4"/>
      <c r="C64" s="4"/>
      <c r="G64" s="18" t="s">
        <v>328</v>
      </c>
      <c r="H64" s="35" t="s">
        <v>511</v>
      </c>
      <c r="I64" s="32">
        <v>3</v>
      </c>
      <c r="L64" s="26" t="s">
        <v>234</v>
      </c>
      <c r="M64" s="20" t="s">
        <v>505</v>
      </c>
      <c r="N64" s="25">
        <v>1</v>
      </c>
    </row>
    <row r="65" spans="1:14" x14ac:dyDescent="0.7">
      <c r="A65" s="4"/>
      <c r="B65" s="4"/>
      <c r="C65" s="4"/>
      <c r="G65" s="28" t="s">
        <v>329</v>
      </c>
      <c r="H65" s="35" t="s">
        <v>511</v>
      </c>
      <c r="I65" s="32">
        <v>3</v>
      </c>
      <c r="L65" s="26" t="s">
        <v>235</v>
      </c>
      <c r="M65" s="20" t="s">
        <v>505</v>
      </c>
      <c r="N65" s="25">
        <v>1</v>
      </c>
    </row>
    <row r="66" spans="1:14" x14ac:dyDescent="0.7">
      <c r="A66" s="17"/>
      <c r="B66" s="17"/>
      <c r="C66" s="4"/>
      <c r="G66" s="28" t="s">
        <v>330</v>
      </c>
      <c r="H66" s="35" t="s">
        <v>511</v>
      </c>
      <c r="I66" s="32">
        <v>3</v>
      </c>
      <c r="L66" s="26" t="s">
        <v>236</v>
      </c>
      <c r="M66" s="20" t="s">
        <v>505</v>
      </c>
      <c r="N66" s="25">
        <v>1</v>
      </c>
    </row>
    <row r="67" spans="1:14" x14ac:dyDescent="0.7">
      <c r="A67" s="17"/>
      <c r="B67" s="17"/>
      <c r="C67" s="4"/>
      <c r="G67" s="28" t="s">
        <v>331</v>
      </c>
      <c r="H67" s="35" t="s">
        <v>511</v>
      </c>
      <c r="I67" s="32">
        <v>3</v>
      </c>
      <c r="L67" s="26" t="s">
        <v>237</v>
      </c>
      <c r="M67" s="20" t="s">
        <v>505</v>
      </c>
      <c r="N67" s="25">
        <v>1</v>
      </c>
    </row>
    <row r="68" spans="1:14" x14ac:dyDescent="0.7">
      <c r="A68" s="17"/>
      <c r="B68" s="17"/>
      <c r="C68" s="4"/>
      <c r="G68" s="46" t="s">
        <v>495</v>
      </c>
      <c r="H68" s="35" t="s">
        <v>511</v>
      </c>
      <c r="I68" s="32">
        <v>3</v>
      </c>
      <c r="L68" s="26" t="s">
        <v>249</v>
      </c>
      <c r="M68" s="20" t="s">
        <v>506</v>
      </c>
      <c r="N68" s="23">
        <v>4</v>
      </c>
    </row>
    <row r="69" spans="1:14" x14ac:dyDescent="0.7">
      <c r="A69" s="17"/>
      <c r="B69" s="17"/>
      <c r="C69" s="4"/>
      <c r="G69" s="18" t="s">
        <v>332</v>
      </c>
      <c r="H69" s="35" t="s">
        <v>511</v>
      </c>
      <c r="I69" s="39">
        <v>2</v>
      </c>
      <c r="L69" s="26" t="s">
        <v>250</v>
      </c>
      <c r="M69" s="20" t="s">
        <v>506</v>
      </c>
      <c r="N69" s="23">
        <v>3</v>
      </c>
    </row>
    <row r="70" spans="1:14" x14ac:dyDescent="0.7">
      <c r="A70" s="4"/>
      <c r="B70" s="4"/>
      <c r="C70" s="4"/>
      <c r="G70" s="18" t="s">
        <v>333</v>
      </c>
      <c r="H70" s="35" t="s">
        <v>511</v>
      </c>
      <c r="I70" s="39">
        <v>2</v>
      </c>
      <c r="L70" s="26" t="s">
        <v>251</v>
      </c>
      <c r="M70" s="20" t="s">
        <v>506</v>
      </c>
      <c r="N70" s="23">
        <v>2</v>
      </c>
    </row>
    <row r="71" spans="1:14" x14ac:dyDescent="0.7">
      <c r="A71" s="4"/>
      <c r="B71" s="4"/>
      <c r="C71" s="4"/>
      <c r="G71" s="18" t="s">
        <v>334</v>
      </c>
      <c r="H71" s="35" t="s">
        <v>511</v>
      </c>
      <c r="I71" s="39">
        <v>2</v>
      </c>
      <c r="L71" s="26" t="s">
        <v>252</v>
      </c>
      <c r="M71" s="20" t="s">
        <v>506</v>
      </c>
      <c r="N71" s="23">
        <v>1</v>
      </c>
    </row>
    <row r="72" spans="1:14" x14ac:dyDescent="0.7">
      <c r="A72" s="4"/>
      <c r="B72" s="4"/>
      <c r="C72" s="4"/>
      <c r="G72" s="18" t="s">
        <v>335</v>
      </c>
      <c r="H72" s="35" t="s">
        <v>511</v>
      </c>
      <c r="I72" s="39">
        <v>2</v>
      </c>
      <c r="L72" s="28" t="s">
        <v>324</v>
      </c>
      <c r="M72" s="11" t="s">
        <v>514</v>
      </c>
      <c r="N72" s="12">
        <v>4</v>
      </c>
    </row>
    <row r="73" spans="1:14" x14ac:dyDescent="0.7">
      <c r="A73" s="4"/>
      <c r="B73" s="4"/>
      <c r="C73" s="4"/>
      <c r="G73" s="36" t="s">
        <v>336</v>
      </c>
      <c r="H73" s="35" t="s">
        <v>511</v>
      </c>
      <c r="I73" s="39">
        <v>1</v>
      </c>
      <c r="L73" s="28" t="s">
        <v>325</v>
      </c>
      <c r="M73" s="11" t="s">
        <v>514</v>
      </c>
      <c r="N73" s="12">
        <v>2</v>
      </c>
    </row>
    <row r="74" spans="1:14" x14ac:dyDescent="0.7">
      <c r="A74" s="4"/>
      <c r="B74" s="4"/>
      <c r="C74" s="4"/>
      <c r="G74" s="36" t="s">
        <v>337</v>
      </c>
      <c r="H74" s="35" t="s">
        <v>511</v>
      </c>
      <c r="I74" s="39">
        <v>1</v>
      </c>
      <c r="L74" s="28" t="s">
        <v>326</v>
      </c>
      <c r="M74" s="11" t="s">
        <v>514</v>
      </c>
      <c r="N74" s="12">
        <v>1</v>
      </c>
    </row>
    <row r="75" spans="1:14" x14ac:dyDescent="0.7">
      <c r="A75" s="4"/>
      <c r="B75" s="4"/>
      <c r="C75" s="4"/>
      <c r="G75" s="37" t="s">
        <v>338</v>
      </c>
      <c r="H75" s="35" t="s">
        <v>511</v>
      </c>
      <c r="I75" s="39">
        <v>1</v>
      </c>
      <c r="L75" s="35" t="s">
        <v>349</v>
      </c>
      <c r="M75" s="11" t="s">
        <v>512</v>
      </c>
      <c r="N75" s="12">
        <v>4</v>
      </c>
    </row>
    <row r="76" spans="1:14" x14ac:dyDescent="0.7">
      <c r="A76" s="4"/>
      <c r="B76" s="4"/>
      <c r="C76" s="4"/>
      <c r="G76" s="37" t="s">
        <v>339</v>
      </c>
      <c r="H76" s="35" t="s">
        <v>511</v>
      </c>
      <c r="I76" s="39">
        <v>1</v>
      </c>
      <c r="L76" s="35" t="s">
        <v>350</v>
      </c>
      <c r="M76" s="11" t="s">
        <v>512</v>
      </c>
      <c r="N76" s="12">
        <v>4</v>
      </c>
    </row>
    <row r="77" spans="1:14" x14ac:dyDescent="0.7">
      <c r="A77" s="4"/>
      <c r="B77" s="4"/>
      <c r="C77" s="4"/>
      <c r="G77" s="37" t="s">
        <v>340</v>
      </c>
      <c r="H77" s="35" t="s">
        <v>511</v>
      </c>
      <c r="I77" s="39">
        <v>1</v>
      </c>
      <c r="L77" s="35" t="s">
        <v>351</v>
      </c>
      <c r="M77" s="11" t="s">
        <v>512</v>
      </c>
      <c r="N77" s="12">
        <v>4</v>
      </c>
    </row>
    <row r="78" spans="1:14" x14ac:dyDescent="0.7">
      <c r="A78" s="4"/>
      <c r="B78" s="4"/>
      <c r="C78" s="4"/>
      <c r="G78" s="37" t="s">
        <v>341</v>
      </c>
      <c r="H78" s="35" t="s">
        <v>511</v>
      </c>
      <c r="I78" s="39">
        <v>1</v>
      </c>
      <c r="L78" s="35" t="s">
        <v>352</v>
      </c>
      <c r="M78" s="35" t="s">
        <v>512</v>
      </c>
      <c r="N78" s="32">
        <v>3</v>
      </c>
    </row>
    <row r="79" spans="1:14" x14ac:dyDescent="0.7">
      <c r="A79" s="4"/>
      <c r="B79" s="4"/>
      <c r="C79" s="4"/>
      <c r="G79" s="37" t="s">
        <v>342</v>
      </c>
      <c r="H79" s="35" t="s">
        <v>511</v>
      </c>
      <c r="I79" s="39">
        <v>1</v>
      </c>
      <c r="L79" s="35" t="s">
        <v>353</v>
      </c>
      <c r="M79" s="35" t="s">
        <v>512</v>
      </c>
      <c r="N79" s="32">
        <v>3</v>
      </c>
    </row>
    <row r="80" spans="1:14" x14ac:dyDescent="0.7">
      <c r="A80" s="4"/>
      <c r="B80" s="4"/>
      <c r="C80" s="4"/>
      <c r="G80" s="37" t="s">
        <v>343</v>
      </c>
      <c r="H80" s="35" t="s">
        <v>511</v>
      </c>
      <c r="I80" s="39">
        <v>1</v>
      </c>
      <c r="L80" s="35" t="s">
        <v>354</v>
      </c>
      <c r="M80" s="35" t="s">
        <v>512</v>
      </c>
      <c r="N80" s="32">
        <v>3</v>
      </c>
    </row>
    <row r="81" spans="1:14" x14ac:dyDescent="0.7">
      <c r="A81" s="4"/>
      <c r="B81" s="4"/>
      <c r="C81" s="4"/>
      <c r="G81" s="38" t="s">
        <v>344</v>
      </c>
      <c r="H81" s="35" t="s">
        <v>511</v>
      </c>
      <c r="I81" s="39">
        <v>1</v>
      </c>
      <c r="L81" s="35" t="s">
        <v>355</v>
      </c>
      <c r="M81" s="35" t="s">
        <v>512</v>
      </c>
      <c r="N81" s="32">
        <v>3</v>
      </c>
    </row>
    <row r="82" spans="1:14" x14ac:dyDescent="0.7">
      <c r="A82" s="4"/>
      <c r="B82" s="4"/>
      <c r="C82" s="4"/>
      <c r="G82" s="28" t="s">
        <v>294</v>
      </c>
      <c r="H82" s="26" t="s">
        <v>509</v>
      </c>
      <c r="I82" s="32">
        <v>4</v>
      </c>
      <c r="L82" s="35" t="s">
        <v>356</v>
      </c>
      <c r="M82" s="35" t="s">
        <v>512</v>
      </c>
      <c r="N82" s="32">
        <v>2</v>
      </c>
    </row>
    <row r="83" spans="1:14" x14ac:dyDescent="0.7">
      <c r="A83" s="4"/>
      <c r="B83" s="4"/>
      <c r="C83" s="4"/>
      <c r="G83" s="28" t="s">
        <v>295</v>
      </c>
      <c r="H83" s="26" t="s">
        <v>509</v>
      </c>
      <c r="I83" s="32">
        <v>4</v>
      </c>
      <c r="L83" s="35" t="s">
        <v>357</v>
      </c>
      <c r="M83" s="35" t="s">
        <v>512</v>
      </c>
      <c r="N83" s="32">
        <v>2</v>
      </c>
    </row>
    <row r="84" spans="1:14" x14ac:dyDescent="0.7">
      <c r="A84" s="4"/>
      <c r="B84" s="4"/>
      <c r="C84" s="4"/>
      <c r="G84" s="28" t="s">
        <v>70</v>
      </c>
      <c r="H84" s="26" t="s">
        <v>509</v>
      </c>
      <c r="I84" s="32">
        <v>4</v>
      </c>
      <c r="L84" s="35" t="s">
        <v>359</v>
      </c>
      <c r="M84" s="35" t="s">
        <v>512</v>
      </c>
      <c r="N84" s="32">
        <v>1</v>
      </c>
    </row>
    <row r="85" spans="1:14" x14ac:dyDescent="0.7">
      <c r="A85" s="4"/>
      <c r="B85" s="4"/>
      <c r="C85" s="4"/>
      <c r="G85" s="28" t="s">
        <v>76</v>
      </c>
      <c r="H85" s="26" t="s">
        <v>509</v>
      </c>
      <c r="I85" s="32">
        <v>4</v>
      </c>
      <c r="L85" s="35" t="s">
        <v>361</v>
      </c>
      <c r="M85" s="35" t="s">
        <v>512</v>
      </c>
      <c r="N85" s="32">
        <v>1</v>
      </c>
    </row>
    <row r="86" spans="1:14" x14ac:dyDescent="0.7">
      <c r="A86" s="4"/>
      <c r="B86" s="4"/>
      <c r="C86" s="4"/>
      <c r="G86" s="28" t="s">
        <v>74</v>
      </c>
      <c r="H86" s="26" t="s">
        <v>509</v>
      </c>
      <c r="I86" s="32">
        <v>4</v>
      </c>
      <c r="L86" s="35" t="s">
        <v>362</v>
      </c>
      <c r="M86" s="35" t="s">
        <v>512</v>
      </c>
      <c r="N86" s="32">
        <v>1</v>
      </c>
    </row>
    <row r="87" spans="1:14" x14ac:dyDescent="0.7">
      <c r="A87" s="4"/>
      <c r="B87" s="4"/>
      <c r="C87" s="4"/>
      <c r="G87" s="28" t="s">
        <v>86</v>
      </c>
      <c r="H87" s="26" t="s">
        <v>509</v>
      </c>
      <c r="I87" s="32">
        <v>4</v>
      </c>
      <c r="L87" s="26" t="s">
        <v>176</v>
      </c>
      <c r="M87" s="26" t="s">
        <v>515</v>
      </c>
      <c r="N87" s="99">
        <v>4</v>
      </c>
    </row>
    <row r="88" spans="1:14" x14ac:dyDescent="0.7">
      <c r="A88" s="4"/>
      <c r="B88" s="4"/>
      <c r="C88" s="4"/>
      <c r="G88" s="28" t="s">
        <v>90</v>
      </c>
      <c r="H88" s="26" t="s">
        <v>509</v>
      </c>
      <c r="I88" s="32">
        <v>4</v>
      </c>
      <c r="L88" s="26" t="s">
        <v>177</v>
      </c>
      <c r="M88" s="26" t="s">
        <v>515</v>
      </c>
      <c r="N88" s="99">
        <v>3</v>
      </c>
    </row>
    <row r="89" spans="1:14" x14ac:dyDescent="0.7">
      <c r="A89" s="4"/>
      <c r="B89" s="4"/>
      <c r="C89" s="4"/>
      <c r="G89" s="28" t="s">
        <v>88</v>
      </c>
      <c r="H89" s="26" t="s">
        <v>509</v>
      </c>
      <c r="I89" s="32">
        <v>4</v>
      </c>
      <c r="L89" s="26" t="s">
        <v>44</v>
      </c>
      <c r="M89" s="26" t="s">
        <v>515</v>
      </c>
      <c r="N89" s="99">
        <v>3</v>
      </c>
    </row>
    <row r="90" spans="1:14" x14ac:dyDescent="0.7">
      <c r="A90" s="4"/>
      <c r="B90" s="4"/>
      <c r="C90" s="4"/>
      <c r="G90" s="28" t="s">
        <v>82</v>
      </c>
      <c r="H90" s="26" t="s">
        <v>509</v>
      </c>
      <c r="I90" s="32">
        <v>4</v>
      </c>
      <c r="L90" s="26" t="s">
        <v>68</v>
      </c>
      <c r="M90" s="26" t="s">
        <v>515</v>
      </c>
      <c r="N90" s="99">
        <v>3</v>
      </c>
    </row>
    <row r="91" spans="1:14" x14ac:dyDescent="0.7">
      <c r="A91" s="4"/>
      <c r="B91" s="4"/>
      <c r="C91" s="4"/>
      <c r="G91" s="28" t="s">
        <v>89</v>
      </c>
      <c r="H91" s="26" t="s">
        <v>509</v>
      </c>
      <c r="I91" s="32">
        <v>4</v>
      </c>
      <c r="L91" s="26" t="s">
        <v>178</v>
      </c>
      <c r="M91" s="26" t="s">
        <v>515</v>
      </c>
      <c r="N91" s="99">
        <v>2</v>
      </c>
    </row>
    <row r="92" spans="1:14" x14ac:dyDescent="0.7">
      <c r="A92" s="4"/>
      <c r="B92" s="4"/>
      <c r="C92" s="4"/>
      <c r="G92" s="28" t="s">
        <v>78</v>
      </c>
      <c r="H92" s="26" t="s">
        <v>509</v>
      </c>
      <c r="I92" s="32">
        <v>3</v>
      </c>
      <c r="L92" s="26" t="s">
        <v>499</v>
      </c>
      <c r="M92" s="26" t="s">
        <v>515</v>
      </c>
      <c r="N92" s="99">
        <v>1</v>
      </c>
    </row>
    <row r="93" spans="1:14" x14ac:dyDescent="0.7">
      <c r="A93" s="4"/>
      <c r="B93" s="4"/>
      <c r="C93" s="4"/>
      <c r="G93" s="28" t="s">
        <v>92</v>
      </c>
      <c r="H93" s="26" t="s">
        <v>509</v>
      </c>
      <c r="I93" s="32">
        <v>3</v>
      </c>
      <c r="L93" s="26" t="s">
        <v>179</v>
      </c>
      <c r="M93" s="26" t="s">
        <v>515</v>
      </c>
      <c r="N93" s="99">
        <v>1</v>
      </c>
    </row>
    <row r="94" spans="1:14" x14ac:dyDescent="0.7">
      <c r="A94" s="4"/>
      <c r="B94" s="4"/>
      <c r="C94" s="4"/>
      <c r="G94" s="28" t="s">
        <v>91</v>
      </c>
      <c r="H94" s="26" t="s">
        <v>509</v>
      </c>
      <c r="I94" s="32">
        <v>3</v>
      </c>
      <c r="L94" s="26" t="s">
        <v>180</v>
      </c>
      <c r="M94" s="26" t="s">
        <v>515</v>
      </c>
      <c r="N94" s="99">
        <v>1</v>
      </c>
    </row>
    <row r="95" spans="1:14" x14ac:dyDescent="0.7">
      <c r="A95" s="4"/>
      <c r="B95" s="4"/>
      <c r="C95" s="4"/>
      <c r="G95" s="28" t="s">
        <v>84</v>
      </c>
      <c r="H95" s="26" t="s">
        <v>509</v>
      </c>
      <c r="I95" s="32">
        <v>3</v>
      </c>
      <c r="L95" s="26" t="s">
        <v>181</v>
      </c>
      <c r="M95" s="26" t="s">
        <v>515</v>
      </c>
      <c r="N95" s="99">
        <v>1</v>
      </c>
    </row>
    <row r="96" spans="1:14" x14ac:dyDescent="0.7">
      <c r="A96" s="4"/>
      <c r="B96" s="4"/>
      <c r="C96" s="4"/>
      <c r="G96" s="28" t="s">
        <v>296</v>
      </c>
      <c r="H96" s="26" t="s">
        <v>509</v>
      </c>
      <c r="I96" s="32">
        <v>2</v>
      </c>
      <c r="L96" s="26" t="s">
        <v>182</v>
      </c>
      <c r="M96" s="26" t="s">
        <v>515</v>
      </c>
      <c r="N96" s="99">
        <v>1</v>
      </c>
    </row>
    <row r="97" spans="1:14" x14ac:dyDescent="0.7">
      <c r="A97" s="17"/>
      <c r="B97" s="17"/>
      <c r="C97" s="4"/>
      <c r="G97" s="28" t="s">
        <v>297</v>
      </c>
      <c r="H97" s="26" t="s">
        <v>509</v>
      </c>
      <c r="I97" s="32">
        <v>2</v>
      </c>
      <c r="L97" s="26" t="s">
        <v>183</v>
      </c>
      <c r="M97" s="26" t="s">
        <v>515</v>
      </c>
      <c r="N97" s="99">
        <v>1</v>
      </c>
    </row>
    <row r="98" spans="1:14" x14ac:dyDescent="0.7">
      <c r="A98" s="17"/>
      <c r="B98" s="17"/>
      <c r="C98" s="4"/>
      <c r="G98" s="28" t="s">
        <v>298</v>
      </c>
      <c r="H98" s="26" t="s">
        <v>509</v>
      </c>
      <c r="I98" s="32">
        <v>1</v>
      </c>
      <c r="L98" s="28" t="s">
        <v>524</v>
      </c>
      <c r="M98" s="28" t="s">
        <v>523</v>
      </c>
      <c r="N98" s="110">
        <v>4</v>
      </c>
    </row>
    <row r="99" spans="1:14" x14ac:dyDescent="0.7">
      <c r="A99" s="4"/>
      <c r="B99" s="4"/>
      <c r="C99" s="4"/>
      <c r="G99" s="28" t="s">
        <v>299</v>
      </c>
      <c r="H99" s="26" t="s">
        <v>509</v>
      </c>
      <c r="I99" s="32">
        <v>1</v>
      </c>
      <c r="L99" s="28" t="s">
        <v>525</v>
      </c>
      <c r="M99" s="28" t="s">
        <v>523</v>
      </c>
      <c r="N99" s="110">
        <v>4</v>
      </c>
    </row>
    <row r="100" spans="1:14" x14ac:dyDescent="0.7">
      <c r="A100" s="4"/>
      <c r="B100" s="4"/>
      <c r="C100" s="4"/>
      <c r="G100" s="28" t="s">
        <v>300</v>
      </c>
      <c r="H100" s="26" t="s">
        <v>509</v>
      </c>
      <c r="I100" s="32">
        <v>1</v>
      </c>
      <c r="L100" s="29"/>
      <c r="M100" s="30"/>
      <c r="N100" s="30"/>
    </row>
    <row r="101" spans="1:14" x14ac:dyDescent="0.7">
      <c r="A101" s="4"/>
      <c r="B101" s="4"/>
      <c r="C101" s="4"/>
      <c r="G101" s="28" t="s">
        <v>301</v>
      </c>
      <c r="H101" s="26" t="s">
        <v>509</v>
      </c>
      <c r="I101" s="32">
        <v>1</v>
      </c>
      <c r="L101" s="29"/>
      <c r="M101" s="30"/>
      <c r="N101" s="30"/>
    </row>
    <row r="102" spans="1:14" x14ac:dyDescent="0.7">
      <c r="A102" s="4"/>
      <c r="B102" s="4"/>
      <c r="C102" s="4"/>
      <c r="G102" s="28" t="s">
        <v>302</v>
      </c>
      <c r="H102" s="26" t="s">
        <v>509</v>
      </c>
      <c r="I102" s="32">
        <v>1</v>
      </c>
      <c r="L102" s="29"/>
      <c r="M102" s="30"/>
      <c r="N102" s="30"/>
    </row>
    <row r="103" spans="1:14" x14ac:dyDescent="0.7">
      <c r="A103" s="4"/>
      <c r="B103" s="4"/>
      <c r="C103" s="4"/>
      <c r="G103" s="28" t="s">
        <v>303</v>
      </c>
      <c r="H103" s="26" t="s">
        <v>509</v>
      </c>
      <c r="I103" s="32">
        <v>1</v>
      </c>
      <c r="L103" s="29"/>
      <c r="M103" s="30"/>
      <c r="N103" s="30"/>
    </row>
    <row r="104" spans="1:14" x14ac:dyDescent="0.7">
      <c r="A104" s="4"/>
      <c r="B104" s="4"/>
      <c r="C104" s="4"/>
      <c r="G104" s="28" t="s">
        <v>304</v>
      </c>
      <c r="H104" s="26" t="s">
        <v>509</v>
      </c>
      <c r="I104" s="32">
        <v>1</v>
      </c>
      <c r="L104" s="29"/>
      <c r="M104" s="30"/>
      <c r="N104" s="30"/>
    </row>
    <row r="105" spans="1:14" x14ac:dyDescent="0.7">
      <c r="A105" s="4"/>
      <c r="B105" s="4"/>
      <c r="C105" s="4"/>
      <c r="G105" s="28" t="s">
        <v>305</v>
      </c>
      <c r="H105" s="26" t="s">
        <v>509</v>
      </c>
      <c r="I105" s="32">
        <v>1</v>
      </c>
      <c r="L105" s="29"/>
      <c r="M105" s="30"/>
      <c r="N105" s="30"/>
    </row>
    <row r="106" spans="1:14" x14ac:dyDescent="0.7">
      <c r="A106" s="4"/>
      <c r="B106" s="4"/>
      <c r="C106" s="4"/>
      <c r="G106" s="28" t="s">
        <v>306</v>
      </c>
      <c r="H106" s="26" t="s">
        <v>509</v>
      </c>
      <c r="I106" s="32">
        <v>1</v>
      </c>
      <c r="L106" s="29"/>
      <c r="M106" s="30"/>
      <c r="N106" s="30"/>
    </row>
    <row r="107" spans="1:14" x14ac:dyDescent="0.7">
      <c r="A107" s="4"/>
      <c r="B107" s="4"/>
      <c r="C107" s="4"/>
      <c r="G107" s="26" t="s">
        <v>253</v>
      </c>
      <c r="H107" s="33" t="s">
        <v>507</v>
      </c>
      <c r="I107" s="34">
        <v>4</v>
      </c>
      <c r="L107" s="29"/>
      <c r="M107" s="30"/>
      <c r="N107" s="30"/>
    </row>
    <row r="108" spans="1:14" x14ac:dyDescent="0.7">
      <c r="A108" s="4"/>
      <c r="B108" s="4"/>
      <c r="C108" s="4"/>
      <c r="G108" s="26" t="s">
        <v>254</v>
      </c>
      <c r="H108" s="33" t="s">
        <v>507</v>
      </c>
      <c r="I108" s="34">
        <v>4</v>
      </c>
      <c r="L108" s="29"/>
      <c r="M108" s="30"/>
      <c r="N108" s="30"/>
    </row>
    <row r="109" spans="1:14" x14ac:dyDescent="0.7">
      <c r="A109" s="4"/>
      <c r="B109" s="4"/>
      <c r="C109" s="4"/>
      <c r="G109" s="26" t="s">
        <v>255</v>
      </c>
      <c r="H109" s="33" t="s">
        <v>507</v>
      </c>
      <c r="I109" s="34">
        <v>4</v>
      </c>
      <c r="L109" s="29"/>
      <c r="M109" s="30"/>
      <c r="N109" s="30"/>
    </row>
    <row r="110" spans="1:14" x14ac:dyDescent="0.7">
      <c r="A110" s="4"/>
      <c r="B110" s="4"/>
      <c r="C110" s="4"/>
      <c r="G110" s="26" t="s">
        <v>256</v>
      </c>
      <c r="H110" s="33" t="s">
        <v>507</v>
      </c>
      <c r="I110" s="34">
        <v>3</v>
      </c>
      <c r="L110" s="29"/>
      <c r="M110" s="30"/>
      <c r="N110" s="30"/>
    </row>
    <row r="111" spans="1:14" x14ac:dyDescent="0.7">
      <c r="A111" s="4"/>
      <c r="B111" s="4"/>
      <c r="C111" s="4"/>
      <c r="G111" s="26" t="s">
        <v>257</v>
      </c>
      <c r="H111" s="33" t="s">
        <v>507</v>
      </c>
      <c r="I111" s="34">
        <v>3</v>
      </c>
      <c r="L111" s="29"/>
      <c r="M111" s="30"/>
      <c r="N111" s="30"/>
    </row>
    <row r="112" spans="1:14" x14ac:dyDescent="0.7">
      <c r="A112" s="4"/>
      <c r="B112" s="4"/>
      <c r="C112" s="4"/>
      <c r="G112" s="26" t="s">
        <v>258</v>
      </c>
      <c r="H112" s="33" t="s">
        <v>507</v>
      </c>
      <c r="I112" s="32">
        <v>1</v>
      </c>
      <c r="L112" s="29"/>
      <c r="M112" s="30"/>
      <c r="N112" s="30"/>
    </row>
    <row r="113" spans="1:14" x14ac:dyDescent="0.7">
      <c r="A113" s="4"/>
      <c r="B113" s="4"/>
      <c r="C113" s="4"/>
      <c r="G113" s="26" t="s">
        <v>259</v>
      </c>
      <c r="H113" s="33" t="s">
        <v>507</v>
      </c>
      <c r="I113" s="32">
        <v>1</v>
      </c>
      <c r="L113" s="29"/>
      <c r="M113" s="30"/>
      <c r="N113" s="30"/>
    </row>
    <row r="114" spans="1:14" x14ac:dyDescent="0.7">
      <c r="A114" s="4"/>
      <c r="B114" s="4"/>
      <c r="C114" s="4"/>
      <c r="G114" s="26" t="s">
        <v>260</v>
      </c>
      <c r="H114" s="33" t="s">
        <v>507</v>
      </c>
      <c r="I114" s="32">
        <v>1</v>
      </c>
      <c r="L114" s="29"/>
      <c r="M114" s="30"/>
      <c r="N114" s="30"/>
    </row>
    <row r="115" spans="1:14" x14ac:dyDescent="0.7">
      <c r="A115" s="4"/>
      <c r="B115" s="4"/>
      <c r="C115" s="4"/>
      <c r="G115" s="26" t="s">
        <v>261</v>
      </c>
      <c r="H115" s="33" t="s">
        <v>507</v>
      </c>
      <c r="I115" s="32">
        <v>1</v>
      </c>
      <c r="L115" s="29"/>
      <c r="M115" s="30"/>
      <c r="N115" s="30"/>
    </row>
    <row r="116" spans="1:14" x14ac:dyDescent="0.7">
      <c r="A116" s="4"/>
      <c r="B116" s="4"/>
      <c r="C116" s="4"/>
      <c r="G116" s="26" t="s">
        <v>262</v>
      </c>
      <c r="H116" s="33" t="s">
        <v>507</v>
      </c>
      <c r="I116" s="32">
        <v>1</v>
      </c>
      <c r="L116" s="29"/>
      <c r="M116" s="30"/>
      <c r="N116" s="30"/>
    </row>
    <row r="117" spans="1:14" x14ac:dyDescent="0.7">
      <c r="A117" s="4"/>
      <c r="B117" s="4"/>
      <c r="C117" s="4"/>
      <c r="G117" s="26" t="s">
        <v>263</v>
      </c>
      <c r="H117" s="33" t="s">
        <v>507</v>
      </c>
      <c r="I117" s="32">
        <v>1</v>
      </c>
      <c r="L117" s="29"/>
      <c r="M117" s="30"/>
      <c r="N117" s="30"/>
    </row>
    <row r="118" spans="1:14" x14ac:dyDescent="0.7">
      <c r="A118" s="4"/>
      <c r="B118" s="4"/>
      <c r="C118" s="4"/>
      <c r="G118" s="26" t="s">
        <v>221</v>
      </c>
      <c r="H118" s="26" t="s">
        <v>505</v>
      </c>
      <c r="I118" s="32">
        <v>4</v>
      </c>
      <c r="L118" s="29"/>
      <c r="M118" s="30"/>
      <c r="N118" s="30"/>
    </row>
    <row r="119" spans="1:14" x14ac:dyDescent="0.7">
      <c r="A119" s="17"/>
      <c r="B119" s="17"/>
      <c r="C119" s="4"/>
      <c r="G119" s="26" t="s">
        <v>222</v>
      </c>
      <c r="H119" s="26" t="s">
        <v>505</v>
      </c>
      <c r="I119" s="32">
        <v>4</v>
      </c>
      <c r="L119" s="29"/>
      <c r="M119" s="30"/>
      <c r="N119" s="30"/>
    </row>
    <row r="120" spans="1:14" x14ac:dyDescent="0.7">
      <c r="A120" s="17"/>
      <c r="B120" s="17"/>
      <c r="C120" s="4"/>
      <c r="G120" s="26" t="s">
        <v>223</v>
      </c>
      <c r="H120" s="26" t="s">
        <v>505</v>
      </c>
      <c r="I120" s="32">
        <v>4</v>
      </c>
      <c r="L120" s="29"/>
      <c r="M120" s="30"/>
      <c r="N120" s="30"/>
    </row>
    <row r="121" spans="1:14" x14ac:dyDescent="0.7">
      <c r="A121" s="17"/>
      <c r="B121" s="17"/>
      <c r="C121" s="4"/>
      <c r="G121" s="26" t="s">
        <v>224</v>
      </c>
      <c r="H121" s="26" t="s">
        <v>505</v>
      </c>
      <c r="I121" s="32">
        <v>3</v>
      </c>
      <c r="L121" s="29"/>
      <c r="M121" s="30"/>
      <c r="N121" s="30"/>
    </row>
    <row r="122" spans="1:14" x14ac:dyDescent="0.7">
      <c r="A122" s="17"/>
      <c r="B122" s="17"/>
      <c r="C122" s="4"/>
      <c r="G122" s="26" t="s">
        <v>225</v>
      </c>
      <c r="H122" s="26" t="s">
        <v>505</v>
      </c>
      <c r="I122" s="32">
        <v>3</v>
      </c>
      <c r="L122" s="29"/>
      <c r="M122" s="30"/>
      <c r="N122" s="30"/>
    </row>
    <row r="123" spans="1:14" x14ac:dyDescent="0.7">
      <c r="A123" s="17"/>
      <c r="B123" s="17"/>
      <c r="C123" s="4"/>
      <c r="G123" s="26" t="s">
        <v>226</v>
      </c>
      <c r="H123" s="26" t="s">
        <v>505</v>
      </c>
      <c r="I123" s="32">
        <v>2</v>
      </c>
      <c r="L123" s="29"/>
      <c r="M123" s="30"/>
      <c r="N123" s="30"/>
    </row>
    <row r="124" spans="1:14" x14ac:dyDescent="0.7">
      <c r="A124" s="17"/>
      <c r="B124" s="17"/>
      <c r="C124" s="4"/>
      <c r="G124" s="26" t="s">
        <v>227</v>
      </c>
      <c r="H124" s="26" t="s">
        <v>505</v>
      </c>
      <c r="I124" s="32">
        <v>1</v>
      </c>
      <c r="L124" s="29"/>
      <c r="M124" s="30"/>
      <c r="N124" s="30"/>
    </row>
    <row r="125" spans="1:14" x14ac:dyDescent="0.7">
      <c r="A125" s="4"/>
      <c r="B125" s="4"/>
      <c r="C125" s="4"/>
      <c r="G125" s="26" t="s">
        <v>228</v>
      </c>
      <c r="H125" s="26" t="s">
        <v>505</v>
      </c>
      <c r="I125" s="32">
        <v>1</v>
      </c>
      <c r="L125" s="29"/>
      <c r="M125" s="30"/>
      <c r="N125" s="30"/>
    </row>
    <row r="126" spans="1:14" x14ac:dyDescent="0.7">
      <c r="A126" s="4"/>
      <c r="B126" s="4"/>
      <c r="C126" s="4"/>
      <c r="G126" s="26" t="s">
        <v>238</v>
      </c>
      <c r="H126" s="26" t="s">
        <v>506</v>
      </c>
      <c r="I126" s="32">
        <v>4</v>
      </c>
      <c r="L126" s="29"/>
      <c r="M126" s="30"/>
      <c r="N126" s="30"/>
    </row>
    <row r="127" spans="1:14" x14ac:dyDescent="0.7">
      <c r="A127" s="4"/>
      <c r="B127" s="4"/>
      <c r="C127" s="4"/>
      <c r="G127" s="26" t="s">
        <v>239</v>
      </c>
      <c r="H127" s="26" t="s">
        <v>506</v>
      </c>
      <c r="I127" s="32">
        <v>4</v>
      </c>
      <c r="L127" s="29"/>
      <c r="M127" s="30"/>
      <c r="N127" s="30"/>
    </row>
    <row r="128" spans="1:14" x14ac:dyDescent="0.7">
      <c r="A128" s="4"/>
      <c r="B128" s="4"/>
      <c r="C128" s="4"/>
      <c r="G128" s="26" t="s">
        <v>240</v>
      </c>
      <c r="H128" s="26" t="s">
        <v>506</v>
      </c>
      <c r="I128" s="32">
        <v>3</v>
      </c>
      <c r="L128" s="29"/>
      <c r="M128" s="30"/>
      <c r="N128" s="30"/>
    </row>
    <row r="129" spans="1:14" x14ac:dyDescent="0.7">
      <c r="A129" s="4"/>
      <c r="B129" s="4"/>
      <c r="C129" s="4"/>
      <c r="G129" s="26" t="s">
        <v>241</v>
      </c>
      <c r="H129" s="26" t="s">
        <v>506</v>
      </c>
      <c r="I129" s="32">
        <v>3</v>
      </c>
      <c r="L129" s="29"/>
      <c r="M129" s="30"/>
      <c r="N129" s="30"/>
    </row>
    <row r="130" spans="1:14" x14ac:dyDescent="0.7">
      <c r="A130" s="4"/>
      <c r="B130" s="4"/>
      <c r="C130" s="4"/>
      <c r="G130" s="26" t="s">
        <v>242</v>
      </c>
      <c r="H130" s="26" t="s">
        <v>506</v>
      </c>
      <c r="I130" s="32">
        <v>3</v>
      </c>
      <c r="L130" s="29"/>
      <c r="M130" s="30"/>
      <c r="N130" s="30"/>
    </row>
    <row r="131" spans="1:14" x14ac:dyDescent="0.7">
      <c r="A131" s="4"/>
      <c r="B131" s="4"/>
      <c r="C131" s="4"/>
      <c r="G131" s="26" t="s">
        <v>243</v>
      </c>
      <c r="H131" s="26" t="s">
        <v>506</v>
      </c>
      <c r="I131" s="32">
        <v>2</v>
      </c>
      <c r="L131" s="29"/>
      <c r="M131" s="30"/>
      <c r="N131" s="30"/>
    </row>
    <row r="132" spans="1:14" x14ac:dyDescent="0.7">
      <c r="A132" s="4"/>
      <c r="B132" s="4"/>
      <c r="C132" s="4"/>
      <c r="G132" s="26" t="s">
        <v>244</v>
      </c>
      <c r="H132" s="26" t="s">
        <v>506</v>
      </c>
      <c r="I132" s="32">
        <v>2</v>
      </c>
      <c r="L132" s="29"/>
      <c r="M132" s="30"/>
      <c r="N132" s="30"/>
    </row>
    <row r="133" spans="1:14" x14ac:dyDescent="0.7">
      <c r="A133" s="4"/>
      <c r="B133" s="4"/>
      <c r="C133" s="4"/>
      <c r="G133" s="26" t="s">
        <v>245</v>
      </c>
      <c r="H133" s="26" t="s">
        <v>506</v>
      </c>
      <c r="I133" s="34">
        <v>1</v>
      </c>
      <c r="L133" s="29"/>
      <c r="M133" s="30"/>
      <c r="N133" s="30"/>
    </row>
    <row r="134" spans="1:14" x14ac:dyDescent="0.7">
      <c r="A134" s="4"/>
      <c r="B134" s="4"/>
      <c r="C134" s="4"/>
      <c r="G134" s="26" t="s">
        <v>246</v>
      </c>
      <c r="H134" s="26" t="s">
        <v>506</v>
      </c>
      <c r="I134" s="34">
        <v>1</v>
      </c>
      <c r="L134" s="29"/>
      <c r="M134" s="30"/>
      <c r="N134" s="30"/>
    </row>
    <row r="135" spans="1:14" x14ac:dyDescent="0.7">
      <c r="A135" s="4"/>
      <c r="B135" s="4"/>
      <c r="C135" s="4"/>
      <c r="G135" s="26" t="s">
        <v>247</v>
      </c>
      <c r="H135" s="26" t="s">
        <v>506</v>
      </c>
      <c r="I135" s="34">
        <v>1</v>
      </c>
      <c r="L135" s="29"/>
      <c r="M135" s="30"/>
      <c r="N135" s="30"/>
    </row>
    <row r="136" spans="1:14" x14ac:dyDescent="0.7">
      <c r="A136" s="4"/>
      <c r="B136" s="4"/>
      <c r="C136" s="4"/>
      <c r="G136" s="26" t="s">
        <v>248</v>
      </c>
      <c r="H136" s="26" t="s">
        <v>506</v>
      </c>
      <c r="I136" s="34">
        <v>1</v>
      </c>
      <c r="K136" s="31"/>
      <c r="L136" s="29"/>
      <c r="M136" s="30"/>
      <c r="N136" s="30"/>
    </row>
    <row r="137" spans="1:14" x14ac:dyDescent="0.7">
      <c r="A137" s="4"/>
      <c r="B137" s="4"/>
      <c r="C137" s="4"/>
      <c r="G137" s="28" t="s">
        <v>322</v>
      </c>
      <c r="H137" s="35" t="s">
        <v>514</v>
      </c>
      <c r="I137" s="39">
        <v>1</v>
      </c>
      <c r="K137" s="31"/>
      <c r="L137" s="29"/>
      <c r="M137" s="30"/>
      <c r="N137" s="30"/>
    </row>
    <row r="138" spans="1:14" x14ac:dyDescent="0.7">
      <c r="A138" s="4"/>
      <c r="B138" s="4"/>
      <c r="C138" s="4"/>
      <c r="G138" s="35" t="s">
        <v>363</v>
      </c>
      <c r="H138" s="35" t="s">
        <v>512</v>
      </c>
      <c r="I138" s="39">
        <v>4</v>
      </c>
      <c r="K138" s="31"/>
      <c r="L138" s="29"/>
      <c r="M138" s="30"/>
      <c r="N138" s="30"/>
    </row>
    <row r="139" spans="1:14" x14ac:dyDescent="0.7">
      <c r="A139" s="4"/>
      <c r="B139" s="4"/>
      <c r="C139" s="4"/>
      <c r="G139" s="35" t="s">
        <v>364</v>
      </c>
      <c r="H139" s="35" t="s">
        <v>512</v>
      </c>
      <c r="I139" s="39">
        <v>3</v>
      </c>
      <c r="K139" s="31"/>
    </row>
    <row r="140" spans="1:14" x14ac:dyDescent="0.7">
      <c r="A140" s="4"/>
      <c r="B140" s="4"/>
      <c r="C140" s="4"/>
      <c r="G140" s="35" t="s">
        <v>365</v>
      </c>
      <c r="H140" s="35" t="s">
        <v>512</v>
      </c>
      <c r="I140" s="39">
        <v>3</v>
      </c>
      <c r="K140" s="31"/>
    </row>
    <row r="141" spans="1:14" x14ac:dyDescent="0.7">
      <c r="A141" s="4"/>
      <c r="B141" s="4"/>
      <c r="C141" s="4"/>
      <c r="G141" s="35" t="s">
        <v>366</v>
      </c>
      <c r="H141" s="35" t="s">
        <v>512</v>
      </c>
      <c r="I141" s="39">
        <v>3</v>
      </c>
      <c r="K141" s="31"/>
    </row>
    <row r="142" spans="1:14" x14ac:dyDescent="0.7">
      <c r="A142" s="4"/>
      <c r="B142" s="4"/>
      <c r="C142" s="4"/>
      <c r="G142" s="40" t="s">
        <v>5</v>
      </c>
      <c r="H142" s="35" t="s">
        <v>512</v>
      </c>
      <c r="I142" s="39">
        <v>2</v>
      </c>
      <c r="K142" s="31"/>
    </row>
    <row r="143" spans="1:14" x14ac:dyDescent="0.7">
      <c r="A143" s="4"/>
      <c r="B143" s="4"/>
      <c r="C143" s="4"/>
      <c r="G143" s="40" t="s">
        <v>2</v>
      </c>
      <c r="H143" s="35" t="s">
        <v>512</v>
      </c>
      <c r="I143" s="39">
        <v>2</v>
      </c>
      <c r="K143" s="31"/>
    </row>
    <row r="144" spans="1:14" x14ac:dyDescent="0.7">
      <c r="A144" s="4"/>
      <c r="B144" s="4"/>
      <c r="C144" s="4"/>
      <c r="G144" s="40" t="s">
        <v>65</v>
      </c>
      <c r="H144" s="35" t="s">
        <v>512</v>
      </c>
      <c r="I144" s="39">
        <v>2</v>
      </c>
    </row>
    <row r="145" spans="1:9" x14ac:dyDescent="0.7">
      <c r="A145" s="4"/>
      <c r="B145" s="4"/>
      <c r="C145" s="4"/>
      <c r="G145" s="35" t="s">
        <v>368</v>
      </c>
      <c r="H145" s="35" t="s">
        <v>512</v>
      </c>
      <c r="I145" s="39">
        <v>1</v>
      </c>
    </row>
    <row r="146" spans="1:9" x14ac:dyDescent="0.7">
      <c r="A146" s="4"/>
      <c r="B146" s="4"/>
      <c r="C146" s="4"/>
      <c r="G146" s="35" t="s">
        <v>369</v>
      </c>
      <c r="H146" s="35" t="s">
        <v>512</v>
      </c>
      <c r="I146" s="39">
        <v>1</v>
      </c>
    </row>
    <row r="147" spans="1:9" x14ac:dyDescent="0.7">
      <c r="A147" s="4"/>
      <c r="B147" s="4"/>
      <c r="C147" s="4"/>
      <c r="G147" s="28" t="s">
        <v>321</v>
      </c>
      <c r="H147" s="35" t="s">
        <v>513</v>
      </c>
      <c r="I147" s="39">
        <v>4</v>
      </c>
    </row>
    <row r="148" spans="1:9" x14ac:dyDescent="0.7">
      <c r="A148" s="4"/>
      <c r="B148" s="4"/>
      <c r="C148" s="4"/>
      <c r="G148" s="26" t="s">
        <v>69</v>
      </c>
      <c r="H148" s="26" t="s">
        <v>423</v>
      </c>
      <c r="I148" s="32">
        <v>4</v>
      </c>
    </row>
    <row r="149" spans="1:9" x14ac:dyDescent="0.7">
      <c r="A149" s="4"/>
      <c r="B149" s="4"/>
      <c r="C149" s="4"/>
      <c r="G149" s="26" t="s">
        <v>27</v>
      </c>
      <c r="H149" s="26" t="s">
        <v>423</v>
      </c>
      <c r="I149" s="32">
        <v>4</v>
      </c>
    </row>
    <row r="150" spans="1:9" x14ac:dyDescent="0.7">
      <c r="A150" s="4"/>
      <c r="B150" s="4"/>
      <c r="C150" s="4"/>
      <c r="G150" s="26" t="s">
        <v>36</v>
      </c>
      <c r="H150" s="26" t="s">
        <v>423</v>
      </c>
      <c r="I150" s="32">
        <v>3</v>
      </c>
    </row>
    <row r="151" spans="1:9" x14ac:dyDescent="0.7">
      <c r="A151" s="4"/>
      <c r="B151" s="4"/>
      <c r="C151" s="4"/>
      <c r="G151" s="97" t="s">
        <v>445</v>
      </c>
      <c r="H151" s="26" t="s">
        <v>423</v>
      </c>
      <c r="I151" s="32">
        <v>3</v>
      </c>
    </row>
    <row r="152" spans="1:9" x14ac:dyDescent="0.7">
      <c r="A152" s="4"/>
      <c r="B152" s="4"/>
      <c r="C152" s="4"/>
      <c r="G152" s="26" t="s">
        <v>93</v>
      </c>
      <c r="H152" s="26" t="s">
        <v>423</v>
      </c>
      <c r="I152" s="32">
        <v>3</v>
      </c>
    </row>
    <row r="153" spans="1:9" x14ac:dyDescent="0.7">
      <c r="A153" s="4"/>
      <c r="B153" s="4"/>
      <c r="C153" s="4"/>
      <c r="G153" s="26" t="s">
        <v>164</v>
      </c>
      <c r="H153" s="26" t="s">
        <v>423</v>
      </c>
      <c r="I153" s="32">
        <v>3</v>
      </c>
    </row>
    <row r="154" spans="1:9" x14ac:dyDescent="0.7">
      <c r="A154" s="4"/>
      <c r="B154" s="4"/>
      <c r="C154" s="4"/>
      <c r="G154" s="26" t="s">
        <v>165</v>
      </c>
      <c r="H154" s="26" t="s">
        <v>423</v>
      </c>
      <c r="I154" s="32">
        <v>3</v>
      </c>
    </row>
    <row r="155" spans="1:9" x14ac:dyDescent="0.7">
      <c r="A155" s="4"/>
      <c r="B155" s="4"/>
      <c r="C155" s="4"/>
      <c r="G155" s="26" t="s">
        <v>6</v>
      </c>
      <c r="H155" s="26" t="s">
        <v>423</v>
      </c>
      <c r="I155" s="32">
        <v>2</v>
      </c>
    </row>
    <row r="156" spans="1:9" x14ac:dyDescent="0.7">
      <c r="A156" s="4"/>
      <c r="B156" s="4"/>
      <c r="C156" s="4"/>
      <c r="G156" s="26" t="s">
        <v>166</v>
      </c>
      <c r="H156" s="26" t="s">
        <v>423</v>
      </c>
      <c r="I156" s="32">
        <v>2</v>
      </c>
    </row>
    <row r="157" spans="1:9" x14ac:dyDescent="0.7">
      <c r="A157" s="4"/>
      <c r="B157" s="4"/>
      <c r="C157" s="4"/>
      <c r="G157" s="26" t="s">
        <v>167</v>
      </c>
      <c r="H157" s="26" t="s">
        <v>423</v>
      </c>
      <c r="I157" s="32">
        <v>2</v>
      </c>
    </row>
    <row r="158" spans="1:9" x14ac:dyDescent="0.7">
      <c r="A158" s="4"/>
      <c r="B158" s="4"/>
      <c r="C158" s="4"/>
      <c r="G158" s="26" t="s">
        <v>168</v>
      </c>
      <c r="H158" s="26" t="s">
        <v>423</v>
      </c>
      <c r="I158" s="32">
        <v>1</v>
      </c>
    </row>
    <row r="159" spans="1:9" x14ac:dyDescent="0.7">
      <c r="A159" s="4"/>
      <c r="B159" s="4"/>
      <c r="C159" s="4"/>
      <c r="G159" s="26" t="s">
        <v>169</v>
      </c>
      <c r="H159" s="26" t="s">
        <v>423</v>
      </c>
      <c r="I159" s="32">
        <v>1</v>
      </c>
    </row>
    <row r="160" spans="1:9" x14ac:dyDescent="0.7">
      <c r="A160" s="4"/>
      <c r="B160" s="4"/>
      <c r="C160" s="4"/>
      <c r="G160" s="26" t="s">
        <v>175</v>
      </c>
      <c r="H160" s="26" t="s">
        <v>423</v>
      </c>
      <c r="I160" s="32">
        <v>1</v>
      </c>
    </row>
    <row r="161" spans="1:9" x14ac:dyDescent="0.7">
      <c r="A161" s="17"/>
      <c r="B161" s="17"/>
      <c r="C161" s="4"/>
      <c r="G161" s="26" t="s">
        <v>170</v>
      </c>
      <c r="H161" s="26" t="s">
        <v>423</v>
      </c>
      <c r="I161" s="32">
        <v>1</v>
      </c>
    </row>
    <row r="162" spans="1:9" x14ac:dyDescent="0.7">
      <c r="A162" s="17"/>
      <c r="B162" s="17"/>
      <c r="C162" s="4"/>
      <c r="G162" s="26" t="s">
        <v>171</v>
      </c>
      <c r="H162" s="26" t="s">
        <v>423</v>
      </c>
      <c r="I162" s="32">
        <v>1</v>
      </c>
    </row>
    <row r="163" spans="1:9" x14ac:dyDescent="0.7">
      <c r="A163" s="17"/>
      <c r="B163" s="17"/>
      <c r="C163" s="4"/>
      <c r="G163" s="26" t="s">
        <v>172</v>
      </c>
      <c r="H163" s="26" t="s">
        <v>423</v>
      </c>
      <c r="I163" s="32">
        <v>1</v>
      </c>
    </row>
    <row r="164" spans="1:9" x14ac:dyDescent="0.7">
      <c r="A164" s="4"/>
      <c r="B164" s="4"/>
      <c r="C164" s="4"/>
      <c r="G164" s="26" t="s">
        <v>173</v>
      </c>
      <c r="H164" s="26" t="s">
        <v>423</v>
      </c>
      <c r="I164" s="32">
        <v>1</v>
      </c>
    </row>
    <row r="165" spans="1:9" x14ac:dyDescent="0.7">
      <c r="A165" s="4"/>
      <c r="B165" s="4"/>
      <c r="C165" s="4"/>
      <c r="G165" s="28" t="s">
        <v>520</v>
      </c>
      <c r="H165" s="28" t="s">
        <v>523</v>
      </c>
      <c r="I165" s="110">
        <v>4</v>
      </c>
    </row>
    <row r="166" spans="1:9" x14ac:dyDescent="0.7">
      <c r="A166" s="4"/>
      <c r="B166" s="4"/>
      <c r="C166" s="4"/>
      <c r="G166" s="28" t="s">
        <v>521</v>
      </c>
      <c r="H166" s="28" t="s">
        <v>523</v>
      </c>
      <c r="I166" s="110">
        <v>4</v>
      </c>
    </row>
    <row r="167" spans="1:9" x14ac:dyDescent="0.7">
      <c r="A167" s="4"/>
      <c r="B167" s="4"/>
      <c r="C167" s="4"/>
      <c r="G167" s="28" t="s">
        <v>378</v>
      </c>
      <c r="H167" s="28" t="s">
        <v>523</v>
      </c>
      <c r="I167" s="110">
        <v>3</v>
      </c>
    </row>
    <row r="168" spans="1:9" x14ac:dyDescent="0.7">
      <c r="A168" s="4"/>
      <c r="B168" s="4"/>
      <c r="C168" s="4"/>
      <c r="G168" s="28" t="s">
        <v>389</v>
      </c>
      <c r="H168" s="28" t="s">
        <v>523</v>
      </c>
      <c r="I168" s="110">
        <v>2</v>
      </c>
    </row>
    <row r="169" spans="1:9" x14ac:dyDescent="0.7">
      <c r="A169" s="17"/>
      <c r="B169" s="17"/>
      <c r="C169" s="4"/>
      <c r="G169" s="28" t="s">
        <v>522</v>
      </c>
      <c r="H169" s="28" t="s">
        <v>523</v>
      </c>
      <c r="I169" s="110">
        <v>2</v>
      </c>
    </row>
    <row r="170" spans="1:9" x14ac:dyDescent="0.7">
      <c r="A170" s="17"/>
      <c r="B170" s="17"/>
      <c r="C170" s="4"/>
      <c r="G170" s="28" t="s">
        <v>393</v>
      </c>
      <c r="H170" s="28" t="s">
        <v>523</v>
      </c>
      <c r="I170" s="110">
        <v>1</v>
      </c>
    </row>
    <row r="171" spans="1:9" x14ac:dyDescent="0.7">
      <c r="A171" s="4"/>
      <c r="B171" s="4"/>
      <c r="C171" s="4"/>
      <c r="G171" s="28" t="s">
        <v>433</v>
      </c>
      <c r="H171" s="28" t="s">
        <v>523</v>
      </c>
      <c r="I171" s="110">
        <v>1</v>
      </c>
    </row>
    <row r="172" spans="1:9" x14ac:dyDescent="0.7">
      <c r="A172" s="4"/>
      <c r="B172" s="4"/>
      <c r="C172" s="4"/>
    </row>
    <row r="173" spans="1:9" x14ac:dyDescent="0.7">
      <c r="A173" s="4"/>
      <c r="B173" s="4"/>
      <c r="C173" s="4"/>
    </row>
    <row r="174" spans="1:9" x14ac:dyDescent="0.7">
      <c r="A174" s="4"/>
      <c r="B174" s="4"/>
      <c r="C174" s="4"/>
    </row>
    <row r="175" spans="1:9" x14ac:dyDescent="0.7">
      <c r="A175" s="4"/>
      <c r="B175" s="4"/>
      <c r="C175" s="4"/>
    </row>
    <row r="176" spans="1:9" x14ac:dyDescent="0.7">
      <c r="A176" s="4"/>
      <c r="B176" s="4"/>
      <c r="C176" s="4"/>
    </row>
    <row r="177" spans="1:3" x14ac:dyDescent="0.7">
      <c r="A177" s="4"/>
      <c r="B177" s="4"/>
      <c r="C177" s="4"/>
    </row>
    <row r="178" spans="1:3" x14ac:dyDescent="0.7">
      <c r="A178" s="4"/>
      <c r="B178" s="4"/>
      <c r="C178" s="4"/>
    </row>
    <row r="179" spans="1:3" x14ac:dyDescent="0.7">
      <c r="A179" s="4"/>
      <c r="B179" s="4"/>
      <c r="C179" s="4"/>
    </row>
    <row r="180" spans="1:3" x14ac:dyDescent="0.7">
      <c r="A180" s="17"/>
      <c r="B180" s="17"/>
      <c r="C180" s="4"/>
    </row>
    <row r="181" spans="1:3" x14ac:dyDescent="0.7">
      <c r="A181" s="17"/>
      <c r="B181" s="17"/>
      <c r="C181" s="4"/>
    </row>
    <row r="182" spans="1:3" x14ac:dyDescent="0.7">
      <c r="A182" s="4"/>
      <c r="B182" s="4"/>
      <c r="C182" s="4"/>
    </row>
    <row r="183" spans="1:3" x14ac:dyDescent="0.7">
      <c r="A183" s="4"/>
      <c r="B183" s="4"/>
      <c r="C183" s="4"/>
    </row>
    <row r="184" spans="1:3" x14ac:dyDescent="0.7">
      <c r="A184" s="4"/>
      <c r="B184" s="4"/>
      <c r="C184" s="4"/>
    </row>
    <row r="185" spans="1:3" x14ac:dyDescent="0.7">
      <c r="A185" s="4"/>
      <c r="B185" s="4"/>
      <c r="C185" s="4"/>
    </row>
    <row r="186" spans="1:3" x14ac:dyDescent="0.7">
      <c r="A186" s="4"/>
      <c r="B186" s="4"/>
      <c r="C186" s="4"/>
    </row>
    <row r="187" spans="1:3" x14ac:dyDescent="0.7">
      <c r="A187" s="4"/>
      <c r="B187" s="4"/>
      <c r="C187" s="4"/>
    </row>
    <row r="188" spans="1:3" x14ac:dyDescent="0.7">
      <c r="A188" s="17"/>
      <c r="B188" s="17"/>
      <c r="C188" s="4"/>
    </row>
    <row r="189" spans="1:3" x14ac:dyDescent="0.7">
      <c r="A189" s="17"/>
      <c r="B189" s="17"/>
      <c r="C189" s="4"/>
    </row>
    <row r="190" spans="1:3" x14ac:dyDescent="0.7">
      <c r="A190" s="17"/>
      <c r="B190" s="17"/>
      <c r="C190" s="4"/>
    </row>
    <row r="191" spans="1:3" x14ac:dyDescent="0.7">
      <c r="A191" s="4"/>
      <c r="B191" s="4"/>
      <c r="C191" s="4"/>
    </row>
    <row r="192" spans="1:3" x14ac:dyDescent="0.7">
      <c r="A192" s="4"/>
      <c r="B192" s="4"/>
      <c r="C192" s="4"/>
    </row>
    <row r="193" spans="1:3" x14ac:dyDescent="0.7">
      <c r="A193" s="4"/>
      <c r="B193" s="4"/>
      <c r="C193" s="4"/>
    </row>
    <row r="194" spans="1:3" x14ac:dyDescent="0.7">
      <c r="A194" s="4"/>
      <c r="B194" s="4"/>
      <c r="C194" s="4"/>
    </row>
    <row r="195" spans="1:3" x14ac:dyDescent="0.7">
      <c r="A195" s="4"/>
      <c r="B195" s="4"/>
      <c r="C195" s="4"/>
    </row>
    <row r="196" spans="1:3" x14ac:dyDescent="0.7">
      <c r="A196" s="4"/>
      <c r="B196" s="4"/>
      <c r="C196" s="4"/>
    </row>
    <row r="197" spans="1:3" x14ac:dyDescent="0.7">
      <c r="A197" s="4"/>
      <c r="B197" s="4"/>
      <c r="C197" s="4"/>
    </row>
    <row r="198" spans="1:3" x14ac:dyDescent="0.7">
      <c r="A198" s="4"/>
      <c r="B198" s="4"/>
      <c r="C198" s="4"/>
    </row>
    <row r="199" spans="1:3" x14ac:dyDescent="0.7">
      <c r="A199" s="4"/>
      <c r="B199" s="4"/>
      <c r="C199" s="4"/>
    </row>
    <row r="200" spans="1:3" x14ac:dyDescent="0.7">
      <c r="A200" s="4"/>
      <c r="B200" s="4"/>
      <c r="C200" s="4"/>
    </row>
    <row r="201" spans="1:3" x14ac:dyDescent="0.7">
      <c r="A201" s="4"/>
      <c r="B201" s="4"/>
      <c r="C201" s="4"/>
    </row>
    <row r="202" spans="1:3" x14ac:dyDescent="0.7">
      <c r="A202" s="4"/>
      <c r="B202" s="4"/>
      <c r="C202" s="4"/>
    </row>
    <row r="203" spans="1:3" x14ac:dyDescent="0.7">
      <c r="A203" s="4"/>
      <c r="B203" s="4"/>
      <c r="C203" s="4"/>
    </row>
    <row r="204" spans="1:3" x14ac:dyDescent="0.7">
      <c r="A204" s="4"/>
      <c r="B204" s="4"/>
      <c r="C204" s="4"/>
    </row>
    <row r="205" spans="1:3" x14ac:dyDescent="0.7">
      <c r="A205" s="4"/>
      <c r="B205" s="4"/>
      <c r="C205" s="4"/>
    </row>
    <row r="206" spans="1:3" x14ac:dyDescent="0.7">
      <c r="A206" s="4"/>
      <c r="B206" s="4"/>
      <c r="C206" s="4"/>
    </row>
    <row r="207" spans="1:3" x14ac:dyDescent="0.7">
      <c r="A207" s="4"/>
      <c r="B207" s="4"/>
      <c r="C207" s="4"/>
    </row>
    <row r="208" spans="1:3" x14ac:dyDescent="0.7">
      <c r="A208" s="17"/>
      <c r="B208" s="17"/>
      <c r="C208" s="4"/>
    </row>
    <row r="209" spans="1:5" x14ac:dyDescent="0.7">
      <c r="A209" s="17"/>
      <c r="B209" s="17"/>
      <c r="C209" s="4"/>
    </row>
    <row r="210" spans="1:5" x14ac:dyDescent="0.7">
      <c r="A210" s="17"/>
      <c r="B210" s="17"/>
      <c r="C210" s="4"/>
    </row>
    <row r="211" spans="1:5" x14ac:dyDescent="0.7">
      <c r="A211" s="4"/>
      <c r="B211" s="4"/>
      <c r="C211" s="4"/>
    </row>
    <row r="212" spans="1:5" x14ac:dyDescent="0.7">
      <c r="A212" s="4"/>
      <c r="B212" s="4"/>
      <c r="C212" s="4"/>
    </row>
    <row r="213" spans="1:5" x14ac:dyDescent="0.7">
      <c r="A213" s="4"/>
      <c r="B213" s="4"/>
      <c r="C213" s="4"/>
    </row>
    <row r="214" spans="1:5" x14ac:dyDescent="0.7">
      <c r="A214" s="4"/>
      <c r="B214" s="4"/>
      <c r="C214" s="4"/>
    </row>
    <row r="215" spans="1:5" x14ac:dyDescent="0.7">
      <c r="A215" s="4"/>
      <c r="B215" s="4"/>
      <c r="C215" s="4"/>
    </row>
    <row r="216" spans="1:5" x14ac:dyDescent="0.7">
      <c r="A216" s="4"/>
      <c r="B216" s="4"/>
      <c r="C216" s="4"/>
    </row>
    <row r="217" spans="1:5" x14ac:dyDescent="0.7">
      <c r="A217" s="4"/>
      <c r="B217" s="4"/>
      <c r="C217" s="4"/>
    </row>
    <row r="218" spans="1:5" x14ac:dyDescent="0.7">
      <c r="A218" s="4"/>
      <c r="B218" s="4"/>
      <c r="C218" s="4"/>
    </row>
    <row r="219" spans="1:5" x14ac:dyDescent="0.7">
      <c r="A219" s="4"/>
      <c r="B219" s="4"/>
      <c r="C219" s="4"/>
    </row>
    <row r="220" spans="1:5" x14ac:dyDescent="0.7">
      <c r="A220" s="4"/>
      <c r="B220" s="4"/>
      <c r="C220" s="4"/>
    </row>
    <row r="221" spans="1:5" x14ac:dyDescent="0.7">
      <c r="A221" s="4"/>
      <c r="B221" s="4"/>
      <c r="C221" s="4"/>
    </row>
    <row r="222" spans="1:5" x14ac:dyDescent="0.7">
      <c r="A222" s="4"/>
      <c r="B222" s="4"/>
      <c r="C222" s="4"/>
    </row>
    <row r="223" spans="1:5" x14ac:dyDescent="0.7">
      <c r="A223" s="4"/>
      <c r="B223" s="4"/>
      <c r="C223" s="4"/>
      <c r="E223" s="13"/>
    </row>
    <row r="224" spans="1:5" x14ac:dyDescent="0.7">
      <c r="E224" s="13"/>
    </row>
    <row r="225" spans="2:5" x14ac:dyDescent="0.7">
      <c r="B225" s="4"/>
      <c r="E225" s="13"/>
    </row>
    <row r="226" spans="2:5" x14ac:dyDescent="0.7">
      <c r="B226" s="4"/>
      <c r="E226" s="13"/>
    </row>
    <row r="227" spans="2:5" x14ac:dyDescent="0.7">
      <c r="B227" s="4"/>
      <c r="E227" s="13"/>
    </row>
    <row r="228" spans="2:5" x14ac:dyDescent="0.7">
      <c r="B228" s="4"/>
      <c r="E228" s="13"/>
    </row>
    <row r="229" spans="2:5" x14ac:dyDescent="0.7">
      <c r="B229" s="4"/>
      <c r="E229" s="13"/>
    </row>
    <row r="230" spans="2:5" x14ac:dyDescent="0.7">
      <c r="B230" s="4"/>
      <c r="E230" s="13"/>
    </row>
    <row r="231" spans="2:5" x14ac:dyDescent="0.7">
      <c r="B231" s="4"/>
      <c r="E231" s="13"/>
    </row>
    <row r="232" spans="2:5" x14ac:dyDescent="0.7">
      <c r="E232" s="13"/>
    </row>
    <row r="233" spans="2:5" x14ac:dyDescent="0.7">
      <c r="E233" s="13"/>
    </row>
    <row r="234" spans="2:5" x14ac:dyDescent="0.7">
      <c r="E234" s="13"/>
    </row>
    <row r="235" spans="2:5" x14ac:dyDescent="0.7">
      <c r="E235" s="13"/>
    </row>
    <row r="236" spans="2:5" x14ac:dyDescent="0.7">
      <c r="B236" s="4"/>
      <c r="E236" s="13"/>
    </row>
    <row r="237" spans="2:5" x14ac:dyDescent="0.7">
      <c r="B237" s="4"/>
      <c r="E237" s="13"/>
    </row>
    <row r="238" spans="2:5" x14ac:dyDescent="0.7">
      <c r="B238" s="4"/>
      <c r="E238" s="13"/>
    </row>
    <row r="239" spans="2:5" x14ac:dyDescent="0.7">
      <c r="B239" s="4"/>
      <c r="E239" s="13"/>
    </row>
    <row r="240" spans="2:5" x14ac:dyDescent="0.7">
      <c r="B240" s="4"/>
      <c r="E240" s="13"/>
    </row>
    <row r="241" spans="2:5" x14ac:dyDescent="0.7">
      <c r="B241" s="4"/>
      <c r="E241" s="13"/>
    </row>
    <row r="242" spans="2:5" x14ac:dyDescent="0.7">
      <c r="B242" s="4"/>
      <c r="E242" s="13"/>
    </row>
    <row r="243" spans="2:5" x14ac:dyDescent="0.7">
      <c r="B243" s="4"/>
      <c r="E243" s="13"/>
    </row>
    <row r="244" spans="2:5" x14ac:dyDescent="0.7">
      <c r="B244" s="4"/>
      <c r="E244" s="13"/>
    </row>
    <row r="245" spans="2:5" x14ac:dyDescent="0.7">
      <c r="B245" s="4"/>
      <c r="E245" s="13"/>
    </row>
    <row r="246" spans="2:5" x14ac:dyDescent="0.7">
      <c r="B246" s="4"/>
      <c r="E246" s="13"/>
    </row>
    <row r="247" spans="2:5" x14ac:dyDescent="0.7">
      <c r="B247" s="4"/>
      <c r="E247" s="13"/>
    </row>
    <row r="248" spans="2:5" x14ac:dyDescent="0.7">
      <c r="B248" s="4"/>
      <c r="E248" s="13"/>
    </row>
    <row r="249" spans="2:5" x14ac:dyDescent="0.7">
      <c r="B249" s="4"/>
      <c r="E249" s="13"/>
    </row>
    <row r="250" spans="2:5" x14ac:dyDescent="0.7">
      <c r="B250" s="4"/>
      <c r="E250" s="13"/>
    </row>
    <row r="251" spans="2:5" x14ac:dyDescent="0.7">
      <c r="B251" s="4"/>
      <c r="E251" s="13"/>
    </row>
    <row r="252" spans="2:5" x14ac:dyDescent="0.7">
      <c r="B252" s="4"/>
      <c r="E252" s="13"/>
    </row>
    <row r="253" spans="2:5" x14ac:dyDescent="0.7">
      <c r="B253" s="4"/>
      <c r="E253" s="13"/>
    </row>
    <row r="254" spans="2:5" x14ac:dyDescent="0.7">
      <c r="B254" s="4"/>
      <c r="E254" s="13"/>
    </row>
    <row r="255" spans="2:5" x14ac:dyDescent="0.7">
      <c r="B255" s="4"/>
      <c r="E255" s="13"/>
    </row>
    <row r="256" spans="2:5" x14ac:dyDescent="0.7">
      <c r="B256" s="4"/>
      <c r="E256" s="13"/>
    </row>
    <row r="257" spans="1:5" x14ac:dyDescent="0.7">
      <c r="B257" s="4"/>
      <c r="E257" s="13"/>
    </row>
    <row r="258" spans="1:5" x14ac:dyDescent="0.7">
      <c r="B258" s="4"/>
      <c r="E258" s="13"/>
    </row>
    <row r="259" spans="1:5" x14ac:dyDescent="0.7">
      <c r="B259" s="4"/>
      <c r="E259" s="13"/>
    </row>
    <row r="260" spans="1:5" x14ac:dyDescent="0.7">
      <c r="B260" s="4"/>
      <c r="E260" s="13"/>
    </row>
    <row r="261" spans="1:5" x14ac:dyDescent="0.7">
      <c r="B261" s="4"/>
      <c r="E261" s="13"/>
    </row>
    <row r="262" spans="1:5" x14ac:dyDescent="0.7">
      <c r="A262" s="4"/>
      <c r="B262" s="4"/>
    </row>
    <row r="264" spans="1:5" x14ac:dyDescent="0.7">
      <c r="A264" s="4"/>
      <c r="B264" s="4"/>
    </row>
    <row r="265" spans="1:5" x14ac:dyDescent="0.7">
      <c r="A265" s="4"/>
      <c r="B265" s="4"/>
    </row>
    <row r="266" spans="1:5" x14ac:dyDescent="0.7">
      <c r="A266" s="4"/>
      <c r="B266" s="4"/>
    </row>
    <row r="267" spans="1:5" x14ac:dyDescent="0.7">
      <c r="A267" s="4"/>
      <c r="B267" s="4"/>
    </row>
    <row r="268" spans="1:5" x14ac:dyDescent="0.7">
      <c r="A268" s="4"/>
      <c r="B268" s="4"/>
    </row>
    <row r="269" spans="1:5" x14ac:dyDescent="0.7">
      <c r="A269" s="4"/>
      <c r="B269" s="4"/>
    </row>
    <row r="270" spans="1:5" x14ac:dyDescent="0.7">
      <c r="A270" s="4"/>
      <c r="B270" s="4"/>
    </row>
    <row r="271" spans="1:5" x14ac:dyDescent="0.7">
      <c r="A271" s="4"/>
      <c r="B271" s="4"/>
    </row>
    <row r="272" spans="1:5" x14ac:dyDescent="0.7">
      <c r="A272" s="4"/>
      <c r="B272" s="4"/>
    </row>
    <row r="273" spans="1:2" x14ac:dyDescent="0.7">
      <c r="A273" s="4"/>
      <c r="B273" s="4"/>
    </row>
    <row r="274" spans="1:2" x14ac:dyDescent="0.7">
      <c r="A274" s="4"/>
      <c r="B274" s="4"/>
    </row>
    <row r="275" spans="1:2" x14ac:dyDescent="0.7">
      <c r="A275" s="4"/>
      <c r="B275" s="4"/>
    </row>
    <row r="276" spans="1:2" x14ac:dyDescent="0.7">
      <c r="A276" s="4"/>
      <c r="B276" s="4"/>
    </row>
  </sheetData>
  <protectedRanges>
    <protectedRange sqref="A524:A599" name="範囲1_1_1"/>
    <protectedRange sqref="A324:B363" name="範囲1_1_2"/>
  </protectedRanges>
  <phoneticPr fontId="4"/>
  <conditionalFormatting sqref="A15:N1048576 A1:D14 F1:N14 E1:E11 E13">
    <cfRule type="containsText" dxfId="21" priority="5" operator="containsText" text="近畿">
      <formula>NOT(ISERROR(SEARCH("近畿",A1)))</formula>
    </cfRule>
    <cfRule type="containsText" dxfId="20" priority="70" operator="containsText" text="立命館">
      <formula>NOT(ISERROR(SEARCH("立命館",A1)))</formula>
    </cfRule>
    <cfRule type="containsText" dxfId="19" priority="71" operator="containsText" text="同志社">
      <formula>NOT(ISERROR(SEARCH("同志社",A1)))</formula>
    </cfRule>
    <cfRule type="containsText" dxfId="18" priority="72" operator="containsText" text="甲南">
      <formula>NOT(ISERROR(SEARCH("甲南",A1)))</formula>
    </cfRule>
    <cfRule type="containsText" dxfId="17" priority="73" operator="containsText" text="京都大学">
      <formula>NOT(ISERROR(SEARCH("京都大学",A1)))</formula>
    </cfRule>
    <cfRule type="containsText" dxfId="16" priority="74" operator="containsText" text="京都産業">
      <formula>NOT(ISERROR(SEARCH("京都産業",A1)))</formula>
    </cfRule>
    <cfRule type="containsText" dxfId="15" priority="75" operator="containsText" text="関西大学">
      <formula>NOT(ISERROR(SEARCH("関西大学",A1)))</formula>
    </cfRule>
    <cfRule type="containsText" dxfId="14" priority="76" operator="containsText" text="関西学院">
      <formula>NOT(ISERROR(SEARCH("関西学院",A1)))</formula>
    </cfRule>
    <cfRule type="containsText" dxfId="13" priority="77" operator="containsText" text="大阪大学">
      <formula>NOT(ISERROR(SEARCH("大阪大学",A1)))</formula>
    </cfRule>
    <cfRule type="containsText" dxfId="12" priority="78" operator="containsText" text="大阪産業">
      <formula>NOT(ISERROR(SEARCH("大阪産業",A1)))</formula>
    </cfRule>
  </conditionalFormatting>
  <conditionalFormatting sqref="A1:XFD1048576">
    <cfRule type="containsText" dxfId="11" priority="1" operator="containsText" text="岡山商科">
      <formula>NOT(ISERROR(SEARCH("岡山商科",A1)))</formula>
    </cfRule>
  </conditionalFormatting>
  <dataValidations count="1">
    <dataValidation type="list" allowBlank="1" showInputMessage="1" showErrorMessage="1" sqref="C9:C213" xr:uid="{82A204C1-AB2D-4F1C-A1E8-F6445434C8CE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8746-B929-4435-9177-A3C1BFB271CC}">
  <dimension ref="A1:I47"/>
  <sheetViews>
    <sheetView workbookViewId="0">
      <selection sqref="A1:XFD1048576"/>
    </sheetView>
  </sheetViews>
  <sheetFormatPr defaultRowHeight="17.649999999999999" x14ac:dyDescent="0.7"/>
  <cols>
    <col min="1" max="1" width="8.6875" style="2"/>
    <col min="2" max="2" width="12.9375" style="2" bestFit="1" customWidth="1"/>
    <col min="3" max="3" width="12.3125" style="5" bestFit="1" customWidth="1"/>
    <col min="4" max="4" width="8.6875" style="87"/>
    <col min="5" max="8" width="9" style="2"/>
    <col min="9" max="9" width="18.3125" style="2" customWidth="1"/>
    <col min="10" max="16384" width="9" style="2"/>
  </cols>
  <sheetData>
    <row r="1" spans="1:9" x14ac:dyDescent="0.7">
      <c r="A1" s="3" t="s">
        <v>112</v>
      </c>
      <c r="B1" s="7" t="s">
        <v>0</v>
      </c>
      <c r="C1" s="7" t="s">
        <v>1</v>
      </c>
      <c r="D1" s="93" t="s">
        <v>109</v>
      </c>
      <c r="E1" s="7" t="s">
        <v>496</v>
      </c>
      <c r="F1" s="7" t="s">
        <v>481</v>
      </c>
      <c r="G1" s="7" t="s">
        <v>497</v>
      </c>
      <c r="H1" s="105" t="s">
        <v>483</v>
      </c>
      <c r="I1" s="105" t="s">
        <v>484</v>
      </c>
    </row>
    <row r="2" spans="1:9" x14ac:dyDescent="0.7">
      <c r="A2" s="1">
        <f t="shared" ref="A2:A43" si="0">RANK($I2,$I:$I)</f>
        <v>1</v>
      </c>
      <c r="B2" s="96" t="s">
        <v>406</v>
      </c>
      <c r="C2" s="96" t="str">
        <f>IFERROR(VLOOKUP(B2,選手!$L:$N,2,FALSE),"")</f>
        <v>関西大学</v>
      </c>
      <c r="D2" s="106">
        <f>IFERROR(VLOOKUP(B2,選手!$L:$N,3,FALSE),"")</f>
        <v>3</v>
      </c>
      <c r="E2" s="6">
        <f>IFERROR(VLOOKUP(B2,春関!$B:$D,3,FALSE),0)</f>
        <v>623.20000000000005</v>
      </c>
      <c r="F2" s="88">
        <f>IFERROR(VLOOKUP(B2,西日本!$B:$D,3,FALSE),0)</f>
        <v>618</v>
      </c>
      <c r="G2" s="6"/>
      <c r="H2" s="107"/>
      <c r="I2" s="107">
        <f t="shared" ref="I2:I43" si="1">LARGE(E2:G2,1)+LARGE(E2:G2,2)</f>
        <v>1241.2</v>
      </c>
    </row>
    <row r="3" spans="1:9" x14ac:dyDescent="0.7">
      <c r="A3" s="1">
        <f t="shared" si="0"/>
        <v>2</v>
      </c>
      <c r="B3" s="96" t="s">
        <v>360</v>
      </c>
      <c r="C3" s="96" t="str">
        <f>IFERROR(VLOOKUP(B3,選手!$L:$N,2,FALSE),"")</f>
        <v>同志社大学</v>
      </c>
      <c r="D3" s="106">
        <f>IFERROR(VLOOKUP(B3,選手!$L:$N,3,FALSE),"")</f>
        <v>1</v>
      </c>
      <c r="E3" s="6">
        <f>IFERROR(VLOOKUP(B3,春関!$B:$D,3,FALSE),0)</f>
        <v>621.9</v>
      </c>
      <c r="F3" s="88">
        <f>IFERROR(VLOOKUP(B3,西日本!$B:$D,3,FALSE),0)</f>
        <v>613.20000000000005</v>
      </c>
      <c r="G3" s="6"/>
      <c r="H3" s="107"/>
      <c r="I3" s="107">
        <f t="shared" si="1"/>
        <v>1235.0999999999999</v>
      </c>
    </row>
    <row r="4" spans="1:9" x14ac:dyDescent="0.7">
      <c r="A4" s="1">
        <f t="shared" si="0"/>
        <v>3</v>
      </c>
      <c r="B4" s="96" t="s">
        <v>181</v>
      </c>
      <c r="C4" s="96" t="str">
        <f>IFERROR(VLOOKUP(B4,選手!$L:$N,2,FALSE),"")</f>
        <v>立命館大学</v>
      </c>
      <c r="D4" s="106">
        <f>IFERROR(VLOOKUP(B4,選手!$L:$N,3,FALSE),"")</f>
        <v>1</v>
      </c>
      <c r="E4" s="6">
        <f>IFERROR(VLOOKUP(B4,春関!$B:$D,3,FALSE),0)</f>
        <v>606</v>
      </c>
      <c r="F4" s="88">
        <f>IFERROR(VLOOKUP(B4,西日本!$B:$D,3,FALSE),0)</f>
        <v>618.4</v>
      </c>
      <c r="G4" s="6"/>
      <c r="H4" s="107"/>
      <c r="I4" s="107">
        <f t="shared" si="1"/>
        <v>1224.4000000000001</v>
      </c>
    </row>
    <row r="5" spans="1:9" x14ac:dyDescent="0.7">
      <c r="A5" s="1">
        <f t="shared" si="0"/>
        <v>4</v>
      </c>
      <c r="B5" s="96" t="s">
        <v>94</v>
      </c>
      <c r="C5" s="96" t="str">
        <f>IFERROR(VLOOKUP(B5,選手!$L:$N,2,FALSE),"")</f>
        <v>立命館大学</v>
      </c>
      <c r="D5" s="106">
        <f>IFERROR(VLOOKUP(B5,選手!$L:$N,3,FALSE),"")</f>
        <v>4</v>
      </c>
      <c r="E5" s="6">
        <f>IFERROR(VLOOKUP(B5,春関!$B:$D,3,FALSE),0)</f>
        <v>613.29999999999995</v>
      </c>
      <c r="F5" s="88">
        <f>IFERROR(VLOOKUP(B5,西日本!$B:$D,3,FALSE),0)</f>
        <v>608.6</v>
      </c>
      <c r="G5" s="6"/>
      <c r="H5" s="107"/>
      <c r="I5" s="107">
        <f t="shared" si="1"/>
        <v>1221.9000000000001</v>
      </c>
    </row>
    <row r="6" spans="1:9" x14ac:dyDescent="0.7">
      <c r="A6" s="1">
        <f t="shared" si="0"/>
        <v>5</v>
      </c>
      <c r="B6" s="96" t="s">
        <v>51</v>
      </c>
      <c r="C6" s="96" t="str">
        <f>IFERROR(VLOOKUP(B6,選手!$L:$N,2,FALSE),"")</f>
        <v>関西大学</v>
      </c>
      <c r="D6" s="106">
        <f>IFERROR(VLOOKUP(B6,選手!$L:$N,3,FALSE),"")</f>
        <v>4</v>
      </c>
      <c r="E6" s="6">
        <f>IFERROR(VLOOKUP(B6,春関!$B:$D,3,FALSE),0)</f>
        <v>608.9</v>
      </c>
      <c r="F6" s="88">
        <f>IFERROR(VLOOKUP(B6,西日本!$B:$D,3,FALSE),0)</f>
        <v>612</v>
      </c>
      <c r="G6" s="6"/>
      <c r="H6" s="107"/>
      <c r="I6" s="107">
        <f t="shared" si="1"/>
        <v>1220.9000000000001</v>
      </c>
    </row>
    <row r="7" spans="1:9" x14ac:dyDescent="0.7">
      <c r="A7" s="1">
        <f t="shared" si="0"/>
        <v>6</v>
      </c>
      <c r="B7" s="96" t="s">
        <v>41</v>
      </c>
      <c r="C7" s="96" t="str">
        <f>IFERROR(VLOOKUP(B7,選手!$L:$N,2,FALSE),"")</f>
        <v>同志社大学</v>
      </c>
      <c r="D7" s="106">
        <f>IFERROR(VLOOKUP(B7,選手!$L:$N,3,FALSE),"")</f>
        <v>3</v>
      </c>
      <c r="E7" s="6">
        <f>IFERROR(VLOOKUP(B7,春関!$B:$D,3,FALSE),0)</f>
        <v>616.79999999999995</v>
      </c>
      <c r="F7" s="88">
        <f>IFERROR(VLOOKUP(B7,西日本!$B:$D,3,FALSE),0)</f>
        <v>602.29999999999995</v>
      </c>
      <c r="G7" s="6"/>
      <c r="H7" s="107"/>
      <c r="I7" s="107">
        <f t="shared" si="1"/>
        <v>1219.0999999999999</v>
      </c>
    </row>
    <row r="8" spans="1:9" x14ac:dyDescent="0.7">
      <c r="A8" s="1">
        <f t="shared" si="0"/>
        <v>7</v>
      </c>
      <c r="B8" s="96" t="s">
        <v>48</v>
      </c>
      <c r="C8" s="96" t="str">
        <f>IFERROR(VLOOKUP(B8,選手!$L:$N,2,FALSE),"")</f>
        <v>同志社大学</v>
      </c>
      <c r="D8" s="106">
        <f>IFERROR(VLOOKUP(B8,選手!$L:$N,3,FALSE),"")</f>
        <v>3</v>
      </c>
      <c r="E8" s="6">
        <f>IFERROR(VLOOKUP(B8,春関!$B:$D,3,FALSE),0)</f>
        <v>607.20000000000005</v>
      </c>
      <c r="F8" s="88">
        <f>IFERROR(VLOOKUP(B8,西日本!$B:$D,3,FALSE),0)</f>
        <v>609.5</v>
      </c>
      <c r="G8" s="6"/>
      <c r="H8" s="107"/>
      <c r="I8" s="107">
        <f t="shared" si="1"/>
        <v>1216.7</v>
      </c>
    </row>
    <row r="9" spans="1:9" x14ac:dyDescent="0.7">
      <c r="A9" s="1">
        <f t="shared" si="0"/>
        <v>8</v>
      </c>
      <c r="B9" s="96" t="s">
        <v>49</v>
      </c>
      <c r="C9" s="96" t="str">
        <f>IFERROR(VLOOKUP(B9,選手!$L:$N,2,FALSE),"")</f>
        <v>関西大学</v>
      </c>
      <c r="D9" s="106">
        <f>IFERROR(VLOOKUP(B9,選手!$L:$N,3,FALSE),"")</f>
        <v>2</v>
      </c>
      <c r="E9" s="6">
        <f>IFERROR(VLOOKUP(B9,春関!$B:$D,3,FALSE),0)</f>
        <v>614.20000000000005</v>
      </c>
      <c r="F9" s="88">
        <f>IFERROR(VLOOKUP(B9,西日本!$B:$D,3,FALSE),0)</f>
        <v>601.5</v>
      </c>
      <c r="G9" s="6"/>
      <c r="H9" s="107"/>
      <c r="I9" s="107">
        <f t="shared" si="1"/>
        <v>1215.7</v>
      </c>
    </row>
    <row r="10" spans="1:9" x14ac:dyDescent="0.7">
      <c r="A10" s="1">
        <f t="shared" si="0"/>
        <v>9</v>
      </c>
      <c r="B10" s="96" t="s">
        <v>407</v>
      </c>
      <c r="C10" s="96" t="str">
        <f>IFERROR(VLOOKUP(B10,選手!$L:$N,2,FALSE),"")</f>
        <v>関西大学</v>
      </c>
      <c r="D10" s="106">
        <f>IFERROR(VLOOKUP(B10,選手!$L:$N,3,FALSE),"")</f>
        <v>1</v>
      </c>
      <c r="E10" s="6">
        <f>IFERROR(VLOOKUP(B10,春関!$B:$D,3,FALSE),0)</f>
        <v>604.9</v>
      </c>
      <c r="F10" s="88">
        <f>IFERROR(VLOOKUP(B10,西日本!$B:$D,3,FALSE),0)</f>
        <v>609.29999999999995</v>
      </c>
      <c r="G10" s="6"/>
      <c r="H10" s="107"/>
      <c r="I10" s="107">
        <f t="shared" si="1"/>
        <v>1214.1999999999998</v>
      </c>
    </row>
    <row r="11" spans="1:9" x14ac:dyDescent="0.7">
      <c r="A11" s="1">
        <f t="shared" si="0"/>
        <v>10</v>
      </c>
      <c r="B11" s="96" t="s">
        <v>500</v>
      </c>
      <c r="C11" s="96" t="str">
        <f>IFERROR(VLOOKUP(B11,選手!$L:$N,2,FALSE),"")</f>
        <v>立命館大学</v>
      </c>
      <c r="D11" s="106">
        <f>IFERROR(VLOOKUP(B11,選手!$L:$N,3,FALSE),"")</f>
        <v>1</v>
      </c>
      <c r="E11" s="6">
        <f>IFERROR(VLOOKUP(B11,春関!$B:$D,3,FALSE),0)</f>
        <v>601</v>
      </c>
      <c r="F11" s="88">
        <f>IFERROR(VLOOKUP(B11,西日本!$B:$D,3,FALSE),0)</f>
        <v>607.6</v>
      </c>
      <c r="G11" s="6"/>
      <c r="H11" s="107"/>
      <c r="I11" s="107">
        <f t="shared" si="1"/>
        <v>1208.5999999999999</v>
      </c>
    </row>
    <row r="12" spans="1:9" x14ac:dyDescent="0.7">
      <c r="A12" s="1">
        <f t="shared" si="0"/>
        <v>11</v>
      </c>
      <c r="B12" s="96" t="s">
        <v>53</v>
      </c>
      <c r="C12" s="96" t="str">
        <f>IFERROR(VLOOKUP(B12,選手!$L:$N,2,FALSE),"")</f>
        <v>同志社大学</v>
      </c>
      <c r="D12" s="106">
        <f>IFERROR(VLOOKUP(B12,選手!$L:$N,3,FALSE),"")</f>
        <v>2</v>
      </c>
      <c r="E12" s="6">
        <f>IFERROR(VLOOKUP(B12,春関!$B:$D,3,FALSE),0)</f>
        <v>609.4</v>
      </c>
      <c r="F12" s="88">
        <f>IFERROR(VLOOKUP(B12,西日本!$B:$D,3,FALSE),0)</f>
        <v>598.79999999999995</v>
      </c>
      <c r="G12" s="6"/>
      <c r="H12" s="107"/>
      <c r="I12" s="107">
        <f t="shared" si="1"/>
        <v>1208.1999999999998</v>
      </c>
    </row>
    <row r="13" spans="1:9" x14ac:dyDescent="0.7">
      <c r="A13" s="1">
        <f t="shared" si="0"/>
        <v>12</v>
      </c>
      <c r="B13" s="96" t="s">
        <v>42</v>
      </c>
      <c r="C13" s="96" t="str">
        <f>IFERROR(VLOOKUP(B13,選手!$L:$N,2,FALSE),"")</f>
        <v>四国大学</v>
      </c>
      <c r="D13" s="106">
        <f>IFERROR(VLOOKUP(B13,選手!$L:$N,3,FALSE),"")</f>
        <v>2</v>
      </c>
      <c r="E13" s="6">
        <f>IFERROR(VLOOKUP(B13,春関!$B:$D,3,FALSE),0)</f>
        <v>606.29999999999995</v>
      </c>
      <c r="F13" s="88">
        <f>IFERROR(VLOOKUP(B13,西日本!$B:$D,3,FALSE),0)</f>
        <v>601.79999999999995</v>
      </c>
      <c r="G13" s="6"/>
      <c r="H13" s="107"/>
      <c r="I13" s="107">
        <f t="shared" si="1"/>
        <v>1208.0999999999999</v>
      </c>
    </row>
    <row r="14" spans="1:9" x14ac:dyDescent="0.7">
      <c r="A14" s="1">
        <f t="shared" si="0"/>
        <v>13</v>
      </c>
      <c r="B14" s="96" t="s">
        <v>47</v>
      </c>
      <c r="C14" s="96" t="str">
        <f>IFERROR(VLOOKUP(B14,選手!$L:$N,2,FALSE),"")</f>
        <v>同志社大学</v>
      </c>
      <c r="D14" s="106">
        <f>IFERROR(VLOOKUP(B14,選手!$L:$N,3,FALSE),"")</f>
        <v>4</v>
      </c>
      <c r="E14" s="6">
        <f>IFERROR(VLOOKUP(B14,春関!$B:$D,3,FALSE),0)</f>
        <v>608</v>
      </c>
      <c r="F14" s="88">
        <f>IFERROR(VLOOKUP(B14,西日本!$B:$D,3,FALSE),0)</f>
        <v>597.70000000000005</v>
      </c>
      <c r="G14" s="6"/>
      <c r="H14" s="107"/>
      <c r="I14" s="107">
        <f t="shared" si="1"/>
        <v>1205.7</v>
      </c>
    </row>
    <row r="15" spans="1:9" x14ac:dyDescent="0.7">
      <c r="A15" s="1">
        <f t="shared" si="0"/>
        <v>14</v>
      </c>
      <c r="B15" s="96" t="s">
        <v>95</v>
      </c>
      <c r="C15" s="96" t="str">
        <f>IFERROR(VLOOKUP(B15,選手!$L:$N,2,FALSE),"")</f>
        <v>同志社大学</v>
      </c>
      <c r="D15" s="106">
        <f>IFERROR(VLOOKUP(B15,選手!$L:$N,3,FALSE),"")</f>
        <v>3</v>
      </c>
      <c r="E15" s="6">
        <f>IFERROR(VLOOKUP(B15,春関!$B:$D,3,FALSE),0)</f>
        <v>599.79999999999995</v>
      </c>
      <c r="F15" s="88">
        <f>IFERROR(VLOOKUP(B15,西日本!$B:$D,3,FALSE),0)</f>
        <v>605.20000000000005</v>
      </c>
      <c r="G15" s="6"/>
      <c r="H15" s="107"/>
      <c r="I15" s="107">
        <f t="shared" si="1"/>
        <v>1205</v>
      </c>
    </row>
    <row r="16" spans="1:9" x14ac:dyDescent="0.7">
      <c r="A16" s="1">
        <f t="shared" si="0"/>
        <v>15</v>
      </c>
      <c r="B16" s="96" t="s">
        <v>44</v>
      </c>
      <c r="C16" s="96" t="str">
        <f>IFERROR(VLOOKUP(B16,選手!$L:$N,2,FALSE),"")</f>
        <v>立命館大学</v>
      </c>
      <c r="D16" s="106">
        <f>IFERROR(VLOOKUP(B16,選手!$L:$N,3,FALSE),"")</f>
        <v>3</v>
      </c>
      <c r="E16" s="6">
        <f>IFERROR(VLOOKUP(B16,春関!$B:$D,3,FALSE),0)</f>
        <v>612.1</v>
      </c>
      <c r="F16" s="88">
        <f>IFERROR(VLOOKUP(B16,西日本!$B:$D,3,FALSE),0)</f>
        <v>592.79999999999995</v>
      </c>
      <c r="G16" s="6"/>
      <c r="H16" s="107"/>
      <c r="I16" s="107">
        <f t="shared" si="1"/>
        <v>1204.9000000000001</v>
      </c>
    </row>
    <row r="17" spans="1:9" x14ac:dyDescent="0.7">
      <c r="A17" s="1">
        <f t="shared" si="0"/>
        <v>16</v>
      </c>
      <c r="B17" s="96" t="s">
        <v>179</v>
      </c>
      <c r="C17" s="96" t="str">
        <f>IFERROR(VLOOKUP(B17,選手!$L:$N,2,FALSE),"")</f>
        <v>立命館大学</v>
      </c>
      <c r="D17" s="106">
        <f>IFERROR(VLOOKUP(B17,選手!$L:$N,3,FALSE),"")</f>
        <v>1</v>
      </c>
      <c r="E17" s="6">
        <f>IFERROR(VLOOKUP(B17,春関!$B:$D,3,FALSE),0)</f>
        <v>599.79999999999995</v>
      </c>
      <c r="F17" s="88">
        <f>IFERROR(VLOOKUP(B17,西日本!$B:$D,3,FALSE),0)</f>
        <v>604</v>
      </c>
      <c r="G17" s="6"/>
      <c r="H17" s="107"/>
      <c r="I17" s="107">
        <f t="shared" si="1"/>
        <v>1203.8</v>
      </c>
    </row>
    <row r="18" spans="1:9" x14ac:dyDescent="0.7">
      <c r="A18" s="1">
        <f t="shared" si="0"/>
        <v>17</v>
      </c>
      <c r="B18" s="96" t="s">
        <v>56</v>
      </c>
      <c r="C18" s="96" t="str">
        <f>IFERROR(VLOOKUP(B18,選手!$L:$N,2,FALSE),"")</f>
        <v>甲南大学</v>
      </c>
      <c r="D18" s="106">
        <f>IFERROR(VLOOKUP(B18,選手!$L:$N,3,FALSE),"")</f>
        <v>4</v>
      </c>
      <c r="E18" s="6">
        <f>IFERROR(VLOOKUP(B18,春関!$B:$D,3,FALSE),0)</f>
        <v>603.79999999999995</v>
      </c>
      <c r="F18" s="88">
        <f>IFERROR(VLOOKUP(B18,西日本!$B:$D,3,FALSE),0)</f>
        <v>598.79999999999995</v>
      </c>
      <c r="G18" s="6"/>
      <c r="H18" s="107"/>
      <c r="I18" s="107">
        <f t="shared" si="1"/>
        <v>1202.5999999999999</v>
      </c>
    </row>
    <row r="19" spans="1:9" x14ac:dyDescent="0.7">
      <c r="A19" s="1">
        <f t="shared" si="0"/>
        <v>18</v>
      </c>
      <c r="B19" s="96" t="s">
        <v>54</v>
      </c>
      <c r="C19" s="96" t="str">
        <f>IFERROR(VLOOKUP(B19,選手!$L:$N,2,FALSE),"")</f>
        <v>関西大学</v>
      </c>
      <c r="D19" s="106">
        <f>IFERROR(VLOOKUP(B19,選手!$L:$N,3,FALSE),"")</f>
        <v>2</v>
      </c>
      <c r="E19" s="6">
        <f>IFERROR(VLOOKUP(B19,春関!$B:$D,3,FALSE),0)</f>
        <v>594.1</v>
      </c>
      <c r="F19" s="88">
        <f>IFERROR(VLOOKUP(B19,西日本!$B:$D,3,FALSE),0)</f>
        <v>604.79999999999995</v>
      </c>
      <c r="G19" s="6"/>
      <c r="H19" s="107"/>
      <c r="I19" s="107">
        <f t="shared" si="1"/>
        <v>1198.9000000000001</v>
      </c>
    </row>
    <row r="20" spans="1:9" x14ac:dyDescent="0.7">
      <c r="A20" s="1">
        <f t="shared" si="0"/>
        <v>19</v>
      </c>
      <c r="B20" s="96" t="s">
        <v>58</v>
      </c>
      <c r="C20" s="96" t="str">
        <f>IFERROR(VLOOKUP(B20,選手!$L:$N,2,FALSE),"")</f>
        <v>同志社大学</v>
      </c>
      <c r="D20" s="106">
        <f>IFERROR(VLOOKUP(B20,選手!$L:$N,3,FALSE),"")</f>
        <v>3</v>
      </c>
      <c r="E20" s="6">
        <f>IFERROR(VLOOKUP(B20,春関!$B:$D,3,FALSE),0)</f>
        <v>612.70000000000005</v>
      </c>
      <c r="F20" s="88">
        <f>IFERROR(VLOOKUP(B20,西日本!$B:$D,3,FALSE),0)</f>
        <v>583.9</v>
      </c>
      <c r="G20" s="6"/>
      <c r="H20" s="107"/>
      <c r="I20" s="107">
        <f t="shared" si="1"/>
        <v>1196.5999999999999</v>
      </c>
    </row>
    <row r="21" spans="1:9" x14ac:dyDescent="0.7">
      <c r="A21" s="1">
        <f t="shared" si="0"/>
        <v>20</v>
      </c>
      <c r="B21" s="96" t="s">
        <v>55</v>
      </c>
      <c r="C21" s="96" t="str">
        <f>IFERROR(VLOOKUP(B21,選手!$L:$N,2,FALSE),"")</f>
        <v>関西学院大学</v>
      </c>
      <c r="D21" s="106">
        <f>IFERROR(VLOOKUP(B21,選手!$L:$N,3,FALSE),"")</f>
        <v>4</v>
      </c>
      <c r="E21" s="6">
        <f>IFERROR(VLOOKUP(B21,春関!$B:$D,3,FALSE),0)</f>
        <v>591.20000000000005</v>
      </c>
      <c r="F21" s="88">
        <f>IFERROR(VLOOKUP(B21,西日本!$B:$D,3,FALSE),0)</f>
        <v>598.70000000000005</v>
      </c>
      <c r="G21" s="6"/>
      <c r="H21" s="107"/>
      <c r="I21" s="107">
        <f t="shared" si="1"/>
        <v>1189.9000000000001</v>
      </c>
    </row>
    <row r="22" spans="1:9" x14ac:dyDescent="0.7">
      <c r="A22" s="1">
        <f t="shared" si="0"/>
        <v>21</v>
      </c>
      <c r="B22" s="23" t="s">
        <v>152</v>
      </c>
      <c r="C22" s="96" t="str">
        <f>IFERROR(VLOOKUP(B22,選手!$L:$N,2,FALSE),"")</f>
        <v>関西学院大学</v>
      </c>
      <c r="D22" s="106">
        <f>IFERROR(VLOOKUP(B22,選手!$L:$N,3,FALSE),"")</f>
        <v>3</v>
      </c>
      <c r="E22" s="6">
        <f>IFERROR(VLOOKUP(B22,春関!$B:$D,3,FALSE),0)</f>
        <v>599.4</v>
      </c>
      <c r="F22" s="88">
        <f>IFERROR(VLOOKUP(B22,西日本!$B:$D,3,FALSE),0)</f>
        <v>590.4</v>
      </c>
      <c r="G22" s="6"/>
      <c r="H22" s="107"/>
      <c r="I22" s="107">
        <f t="shared" si="1"/>
        <v>1189.8</v>
      </c>
    </row>
    <row r="23" spans="1:9" x14ac:dyDescent="0.7">
      <c r="A23" s="1">
        <f t="shared" si="0"/>
        <v>22</v>
      </c>
      <c r="B23" s="96" t="s">
        <v>408</v>
      </c>
      <c r="C23" s="96" t="str">
        <f>IFERROR(VLOOKUP(B23,選手!$L:$N,2,FALSE),"")</f>
        <v>関西大学</v>
      </c>
      <c r="D23" s="106">
        <f>IFERROR(VLOOKUP(B23,選手!$L:$N,3,FALSE),"")</f>
        <v>2</v>
      </c>
      <c r="E23" s="6">
        <f>IFERROR(VLOOKUP(B23,春関!$B:$D,3,FALSE),0)</f>
        <v>594.5</v>
      </c>
      <c r="F23" s="88">
        <f>IFERROR(VLOOKUP(B23,西日本!$B:$D,3,FALSE),0)</f>
        <v>594.1</v>
      </c>
      <c r="G23" s="6"/>
      <c r="H23" s="107"/>
      <c r="I23" s="107">
        <f t="shared" si="1"/>
        <v>1188.5999999999999</v>
      </c>
    </row>
    <row r="24" spans="1:9" x14ac:dyDescent="0.7">
      <c r="A24" s="1">
        <f t="shared" si="0"/>
        <v>23</v>
      </c>
      <c r="B24" s="96" t="s">
        <v>409</v>
      </c>
      <c r="C24" s="96" t="str">
        <f>IFERROR(VLOOKUP(B24,選手!$L:$N,2,FALSE),"")</f>
        <v>関西学院大学</v>
      </c>
      <c r="D24" s="106">
        <f>IFERROR(VLOOKUP(B24,選手!$L:$N,3,FALSE),"")</f>
        <v>1</v>
      </c>
      <c r="E24" s="6">
        <f>IFERROR(VLOOKUP(B24,春関!$B:$D,3,FALSE),0)</f>
        <v>587.79999999999995</v>
      </c>
      <c r="F24" s="88">
        <f>IFERROR(VLOOKUP(B24,西日本!$B:$D,3,FALSE),0)</f>
        <v>600.4</v>
      </c>
      <c r="G24" s="6"/>
      <c r="H24" s="107"/>
      <c r="I24" s="107">
        <f t="shared" si="1"/>
        <v>1188.1999999999998</v>
      </c>
    </row>
    <row r="25" spans="1:9" x14ac:dyDescent="0.7">
      <c r="A25" s="1">
        <f t="shared" si="0"/>
        <v>24</v>
      </c>
      <c r="B25" s="96" t="s">
        <v>63</v>
      </c>
      <c r="C25" s="96" t="str">
        <f>IFERROR(VLOOKUP(B25,選手!$L:$N,2,FALSE),"")</f>
        <v>関西学院大学</v>
      </c>
      <c r="D25" s="106">
        <f>IFERROR(VLOOKUP(B25,選手!$L:$N,3,FALSE),"")</f>
        <v>4</v>
      </c>
      <c r="E25" s="6">
        <f>IFERROR(VLOOKUP(B25,春関!$B:$D,3,FALSE),0)</f>
        <v>586.5</v>
      </c>
      <c r="F25" s="88">
        <f>IFERROR(VLOOKUP(B25,西日本!$B:$D,3,FALSE),0)</f>
        <v>593.5</v>
      </c>
      <c r="G25" s="6"/>
      <c r="H25" s="107"/>
      <c r="I25" s="107">
        <f t="shared" si="1"/>
        <v>1180</v>
      </c>
    </row>
    <row r="26" spans="1:9" x14ac:dyDescent="0.7">
      <c r="A26" s="1">
        <f t="shared" si="0"/>
        <v>25</v>
      </c>
      <c r="B26" s="96" t="s">
        <v>60</v>
      </c>
      <c r="C26" s="96" t="str">
        <f>IFERROR(VLOOKUP(B26,選手!$L:$N,2,FALSE),"")</f>
        <v>関西学院大学</v>
      </c>
      <c r="D26" s="106">
        <f>IFERROR(VLOOKUP(B26,選手!$L:$N,3,FALSE),"")</f>
        <v>3</v>
      </c>
      <c r="E26" s="6">
        <f>IFERROR(VLOOKUP(B26,春関!$B:$D,3,FALSE),0)</f>
        <v>587.79999999999995</v>
      </c>
      <c r="F26" s="88">
        <f>IFERROR(VLOOKUP(B26,西日本!$B:$D,3,FALSE),0)</f>
        <v>577.5</v>
      </c>
      <c r="G26" s="6"/>
      <c r="H26" s="107"/>
      <c r="I26" s="107">
        <f t="shared" si="1"/>
        <v>1165.3</v>
      </c>
    </row>
    <row r="27" spans="1:9" x14ac:dyDescent="0.7">
      <c r="A27" s="1">
        <f t="shared" si="0"/>
        <v>26</v>
      </c>
      <c r="B27" s="96" t="s">
        <v>59</v>
      </c>
      <c r="C27" s="96" t="str">
        <f>IFERROR(VLOOKUP(B27,選手!$L:$N,2,FALSE),"")</f>
        <v>関西学院大学</v>
      </c>
      <c r="D27" s="106">
        <f>IFERROR(VLOOKUP(B27,選手!$L:$N,3,FALSE),"")</f>
        <v>4</v>
      </c>
      <c r="E27" s="6">
        <f>IFERROR(VLOOKUP(B27,春関!$B:$D,3,FALSE),0)</f>
        <v>556.29999999999995</v>
      </c>
      <c r="F27" s="88">
        <f>IFERROR(VLOOKUP(B27,西日本!$B:$D,3,FALSE),0)</f>
        <v>566</v>
      </c>
      <c r="G27" s="6"/>
      <c r="H27" s="107"/>
      <c r="I27" s="107">
        <f t="shared" si="1"/>
        <v>1122.3</v>
      </c>
    </row>
    <row r="28" spans="1:9" x14ac:dyDescent="0.7">
      <c r="A28" s="1">
        <f t="shared" si="0"/>
        <v>27</v>
      </c>
      <c r="B28" s="96" t="s">
        <v>57</v>
      </c>
      <c r="C28" s="96" t="str">
        <f>IFERROR(VLOOKUP(B28,選手!$L:$N,2,FALSE),"")</f>
        <v>関西学院大学</v>
      </c>
      <c r="D28" s="106">
        <f>IFERROR(VLOOKUP(B28,選手!$L:$N,3,FALSE),"")</f>
        <v>3</v>
      </c>
      <c r="E28" s="6">
        <f>IFERROR(VLOOKUP(B28,春関!$B:$D,3,FALSE),0)</f>
        <v>558.29999999999995</v>
      </c>
      <c r="F28" s="88">
        <f>IFERROR(VLOOKUP(B28,西日本!$B:$D,3,FALSE),0)</f>
        <v>560.1</v>
      </c>
      <c r="G28" s="6"/>
      <c r="H28" s="107"/>
      <c r="I28" s="107">
        <f t="shared" si="1"/>
        <v>1118.4000000000001</v>
      </c>
    </row>
    <row r="29" spans="1:9" x14ac:dyDescent="0.7">
      <c r="A29" s="1">
        <f t="shared" si="0"/>
        <v>28</v>
      </c>
      <c r="B29" s="96" t="s">
        <v>62</v>
      </c>
      <c r="C29" s="96" t="str">
        <f>IFERROR(VLOOKUP(B29,選手!$L:$N,2,FALSE),"")</f>
        <v>甲南大学</v>
      </c>
      <c r="D29" s="106">
        <f>IFERROR(VLOOKUP(B29,選手!$L:$N,3,FALSE),"")</f>
        <v>3</v>
      </c>
      <c r="E29" s="6">
        <f>IFERROR(VLOOKUP(B29,春関!$B:$D,3,FALSE),0)</f>
        <v>561.29999999999995</v>
      </c>
      <c r="F29" s="88">
        <f>IFERROR(VLOOKUP(B29,西日本!$B:$D,3,FALSE),0)</f>
        <v>548.70000000000005</v>
      </c>
      <c r="G29" s="6"/>
      <c r="H29" s="107"/>
      <c r="I29" s="107">
        <f t="shared" si="1"/>
        <v>1110</v>
      </c>
    </row>
    <row r="30" spans="1:9" x14ac:dyDescent="0.7">
      <c r="A30" s="1">
        <f t="shared" si="0"/>
        <v>29</v>
      </c>
      <c r="B30" s="96" t="s">
        <v>61</v>
      </c>
      <c r="C30" s="96" t="str">
        <f>IFERROR(VLOOKUP(B30,選手!$L:$N,2,FALSE),"")</f>
        <v>関西大学</v>
      </c>
      <c r="D30" s="106">
        <f>IFERROR(VLOOKUP(B30,選手!$L:$N,3,FALSE),"")</f>
        <v>4</v>
      </c>
      <c r="E30" s="6">
        <f>IFERROR(VLOOKUP(B30,春関!$B:$D,3,FALSE),0)</f>
        <v>565.1</v>
      </c>
      <c r="F30" s="88">
        <f>IFERROR(VLOOKUP(B30,西日本!$B:$D,3,FALSE),0)</f>
        <v>539.20000000000005</v>
      </c>
      <c r="G30" s="6"/>
      <c r="H30" s="107"/>
      <c r="I30" s="107">
        <f t="shared" si="1"/>
        <v>1104.3000000000002</v>
      </c>
    </row>
    <row r="31" spans="1:9" x14ac:dyDescent="0.7">
      <c r="A31" s="1">
        <f t="shared" si="0"/>
        <v>30</v>
      </c>
      <c r="B31" s="96" t="s">
        <v>45</v>
      </c>
      <c r="C31" s="96" t="str">
        <f>IFERROR(VLOOKUP(B31,選手!$L:$N,2,FALSE),"")</f>
        <v>同志社大学</v>
      </c>
      <c r="D31" s="106">
        <f>IFERROR(VLOOKUP(B31,選手!$L:$N,3,FALSE),"")</f>
        <v>4</v>
      </c>
      <c r="E31" s="6">
        <f>IFERROR(VLOOKUP(B31,春関!$B:$D,3,FALSE),0)</f>
        <v>615.29999999999995</v>
      </c>
      <c r="F31" s="88">
        <f>IFERROR(VLOOKUP(B31,西日本!$B:$D,3,FALSE),0)</f>
        <v>0</v>
      </c>
      <c r="G31" s="6"/>
      <c r="H31" s="107"/>
      <c r="I31" s="107">
        <f t="shared" si="1"/>
        <v>615.29999999999995</v>
      </c>
    </row>
    <row r="32" spans="1:9" x14ac:dyDescent="0.7">
      <c r="A32" s="1">
        <f t="shared" si="0"/>
        <v>31</v>
      </c>
      <c r="B32" s="96" t="s">
        <v>50</v>
      </c>
      <c r="C32" s="96" t="str">
        <f>IFERROR(VLOOKUP(B32,選手!$L:$N,2,FALSE),"")</f>
        <v>関西大学</v>
      </c>
      <c r="D32" s="106">
        <f>IFERROR(VLOOKUP(B32,選手!$L:$N,3,FALSE),"")</f>
        <v>2</v>
      </c>
      <c r="E32" s="6">
        <f>IFERROR(VLOOKUP(B32,春関!$B:$D,3,FALSE),0)</f>
        <v>600.9</v>
      </c>
      <c r="F32" s="88">
        <f>IFERROR(VLOOKUP(B32,西日本!$B:$D,3,FALSE),0)</f>
        <v>0</v>
      </c>
      <c r="G32" s="6"/>
      <c r="H32" s="107"/>
      <c r="I32" s="107">
        <f t="shared" si="1"/>
        <v>600.9</v>
      </c>
    </row>
    <row r="33" spans="1:9" x14ac:dyDescent="0.7">
      <c r="A33" s="1">
        <f t="shared" si="0"/>
        <v>32</v>
      </c>
      <c r="B33" s="96" t="s">
        <v>501</v>
      </c>
      <c r="C33" s="96" t="str">
        <f>IFERROR(VLOOKUP(B33,選手!$L:$N,2,FALSE),"")</f>
        <v>関西大学</v>
      </c>
      <c r="D33" s="106">
        <f>IFERROR(VLOOKUP(B33,選手!$L:$N,3,FALSE),"")</f>
        <v>2</v>
      </c>
      <c r="E33" s="6">
        <f>IFERROR(VLOOKUP(B33,春関!$B:$D,3,FALSE),0)</f>
        <v>0</v>
      </c>
      <c r="F33" s="88">
        <f>IFERROR(VLOOKUP(B33,西日本!$B:$D,3,FALSE),0)</f>
        <v>595.70000000000005</v>
      </c>
      <c r="G33" s="6"/>
      <c r="H33" s="107"/>
      <c r="I33" s="107">
        <f t="shared" si="1"/>
        <v>595.70000000000005</v>
      </c>
    </row>
    <row r="34" spans="1:9" x14ac:dyDescent="0.7">
      <c r="A34" s="1">
        <f t="shared" si="0"/>
        <v>33</v>
      </c>
      <c r="B34" s="96" t="s">
        <v>502</v>
      </c>
      <c r="C34" s="96" t="str">
        <f>IFERROR(VLOOKUP(B34,選手!$L:$N,2,FALSE),"")</f>
        <v>四国大学</v>
      </c>
      <c r="D34" s="106">
        <f>IFERROR(VLOOKUP(B34,選手!$L:$N,3,FALSE),"")</f>
        <v>1</v>
      </c>
      <c r="E34" s="6">
        <f>IFERROR(VLOOKUP(B34,春関!$B:$D,3,FALSE),0)</f>
        <v>0</v>
      </c>
      <c r="F34" s="88">
        <f>IFERROR(VLOOKUP(B34,西日本!$B:$D,3,FALSE),0)</f>
        <v>577.1</v>
      </c>
      <c r="G34" s="6"/>
      <c r="H34" s="107"/>
      <c r="I34" s="107">
        <f t="shared" si="1"/>
        <v>577.1</v>
      </c>
    </row>
    <row r="35" spans="1:9" x14ac:dyDescent="0.7">
      <c r="A35" s="1">
        <f t="shared" si="0"/>
        <v>34</v>
      </c>
      <c r="B35" s="96" t="s">
        <v>410</v>
      </c>
      <c r="C35" s="96" t="str">
        <f>IFERROR(VLOOKUP(B35,選手!$L:$N,2,FALSE),"")</f>
        <v>大阪大学</v>
      </c>
      <c r="D35" s="106">
        <f>IFERROR(VLOOKUP(B35,選手!$L:$N,3,FALSE),"")</f>
        <v>2</v>
      </c>
      <c r="E35" s="6">
        <f>IFERROR(VLOOKUP(B35,春関!$B:$D,3,FALSE),0)</f>
        <v>565.79999999999995</v>
      </c>
      <c r="F35" s="88">
        <f>IFERROR(VLOOKUP(B35,西日本!$B:$D,3,FALSE),0)</f>
        <v>0</v>
      </c>
      <c r="G35" s="6"/>
      <c r="H35" s="107"/>
      <c r="I35" s="107">
        <f t="shared" si="1"/>
        <v>565.79999999999995</v>
      </c>
    </row>
    <row r="36" spans="1:9" x14ac:dyDescent="0.7">
      <c r="A36" s="1">
        <f t="shared" si="0"/>
        <v>35</v>
      </c>
      <c r="B36" s="96" t="s">
        <v>411</v>
      </c>
      <c r="C36" s="96" t="str">
        <f>IFERROR(VLOOKUP(B36,選手!$L:$N,2,FALSE),"")</f>
        <v>大阪大学</v>
      </c>
      <c r="D36" s="106">
        <f>IFERROR(VLOOKUP(B36,選手!$L:$N,3,FALSE),"")</f>
        <v>2</v>
      </c>
      <c r="E36" s="6">
        <f>IFERROR(VLOOKUP(B36,春関!$B:$D,3,FALSE),0)</f>
        <v>560.79999999999995</v>
      </c>
      <c r="F36" s="88">
        <f>IFERROR(VLOOKUP(B36,西日本!$B:$D,3,FALSE),0)</f>
        <v>0</v>
      </c>
      <c r="G36" s="6"/>
      <c r="H36" s="107"/>
      <c r="I36" s="107">
        <f t="shared" si="1"/>
        <v>560.79999999999995</v>
      </c>
    </row>
    <row r="37" spans="1:9" x14ac:dyDescent="0.7">
      <c r="A37" s="1">
        <f t="shared" si="0"/>
        <v>36</v>
      </c>
      <c r="B37" s="96" t="s">
        <v>412</v>
      </c>
      <c r="C37" s="96" t="str">
        <f>IFERROR(VLOOKUP(B37,選手!$L:$N,2,FALSE),"")</f>
        <v/>
      </c>
      <c r="D37" s="106" t="str">
        <f>IFERROR(VLOOKUP(B37,選手!$L:$N,3,FALSE),"")</f>
        <v/>
      </c>
      <c r="E37" s="6">
        <f>IFERROR(VLOOKUP(B37,春関!$B:$D,3,FALSE),0)</f>
        <v>557.1</v>
      </c>
      <c r="F37" s="88">
        <f>IFERROR(VLOOKUP(B37,西日本!$B:$D,3,FALSE),0)</f>
        <v>0</v>
      </c>
      <c r="G37" s="6"/>
      <c r="H37" s="107"/>
      <c r="I37" s="107">
        <f t="shared" si="1"/>
        <v>557.1</v>
      </c>
    </row>
    <row r="38" spans="1:9" x14ac:dyDescent="0.7">
      <c r="A38" s="1">
        <f t="shared" si="0"/>
        <v>37</v>
      </c>
      <c r="B38" s="96" t="s">
        <v>96</v>
      </c>
      <c r="C38" s="96" t="str">
        <f>IFERROR(VLOOKUP(B38,選手!$L:$N,2,FALSE),"")</f>
        <v>大阪大学</v>
      </c>
      <c r="D38" s="106">
        <f>IFERROR(VLOOKUP(B38,選手!$L:$N,3,FALSE),"")</f>
        <v>4</v>
      </c>
      <c r="E38" s="6">
        <f>IFERROR(VLOOKUP(B38,春関!$B:$D,3,FALSE),0)</f>
        <v>551.1</v>
      </c>
      <c r="F38" s="88">
        <f>IFERROR(VLOOKUP(B38,西日本!$B:$D,3,FALSE),0)</f>
        <v>0</v>
      </c>
      <c r="G38" s="6"/>
      <c r="H38" s="107"/>
      <c r="I38" s="107">
        <f t="shared" si="1"/>
        <v>551.1</v>
      </c>
    </row>
    <row r="39" spans="1:9" x14ac:dyDescent="0.7">
      <c r="A39" s="1">
        <f t="shared" si="0"/>
        <v>38</v>
      </c>
      <c r="B39" s="96" t="s">
        <v>311</v>
      </c>
      <c r="C39" s="96" t="str">
        <f>IFERROR(VLOOKUP(B39,選手!$L:$N,2,FALSE),"")</f>
        <v>京都大学</v>
      </c>
      <c r="D39" s="106">
        <f>IFERROR(VLOOKUP(B39,選手!$L:$N,3,FALSE),"")</f>
        <v>3</v>
      </c>
      <c r="E39" s="6">
        <f>IFERROR(VLOOKUP(B39,春関!$B:$D,3,FALSE),0)</f>
        <v>547.1</v>
      </c>
      <c r="F39" s="88">
        <f>IFERROR(VLOOKUP(B39,西日本!$B:$D,3,FALSE),0)</f>
        <v>0</v>
      </c>
      <c r="G39" s="6"/>
      <c r="H39" s="107"/>
      <c r="I39" s="107">
        <f t="shared" si="1"/>
        <v>547.1</v>
      </c>
    </row>
    <row r="40" spans="1:9" x14ac:dyDescent="0.7">
      <c r="A40" s="1">
        <f t="shared" si="0"/>
        <v>39</v>
      </c>
      <c r="B40" s="96" t="s">
        <v>312</v>
      </c>
      <c r="C40" s="96" t="str">
        <f>IFERROR(VLOOKUP(B40,選手!$L:$N,2,FALSE),"")</f>
        <v>京都大学</v>
      </c>
      <c r="D40" s="106">
        <f>IFERROR(VLOOKUP(B40,選手!$L:$N,3,FALSE),"")</f>
        <v>3</v>
      </c>
      <c r="E40" s="6">
        <f>IFERROR(VLOOKUP(B40,春関!$B:$D,3,FALSE),0)</f>
        <v>538.29999999999995</v>
      </c>
      <c r="F40" s="88">
        <f>IFERROR(VLOOKUP(B40,西日本!$B:$D,3,FALSE),0)</f>
        <v>0</v>
      </c>
      <c r="G40" s="6"/>
      <c r="H40" s="107"/>
      <c r="I40" s="107">
        <f t="shared" si="1"/>
        <v>538.29999999999995</v>
      </c>
    </row>
    <row r="41" spans="1:9" x14ac:dyDescent="0.7">
      <c r="A41" s="1">
        <f t="shared" si="0"/>
        <v>40</v>
      </c>
      <c r="B41" s="96" t="s">
        <v>413</v>
      </c>
      <c r="C41" s="96" t="str">
        <f>IFERROR(VLOOKUP(B41,選手!$L:$N,2,FALSE),"")</f>
        <v>京都大学</v>
      </c>
      <c r="D41" s="106">
        <f>IFERROR(VLOOKUP(B41,選手!$L:$N,3,FALSE),"")</f>
        <v>3</v>
      </c>
      <c r="E41" s="6">
        <f>IFERROR(VLOOKUP(B41,春関!$B:$D,3,FALSE),0)</f>
        <v>535.70000000000005</v>
      </c>
      <c r="F41" s="88">
        <f>IFERROR(VLOOKUP(B41,西日本!$B:$D,3,FALSE),0)</f>
        <v>0</v>
      </c>
      <c r="G41" s="6"/>
      <c r="H41" s="107"/>
      <c r="I41" s="107">
        <f t="shared" si="1"/>
        <v>535.70000000000005</v>
      </c>
    </row>
    <row r="42" spans="1:9" x14ac:dyDescent="0.7">
      <c r="A42" s="1">
        <f t="shared" si="0"/>
        <v>41</v>
      </c>
      <c r="B42" s="6" t="s">
        <v>414</v>
      </c>
      <c r="C42" s="96" t="str">
        <f>IFERROR(VLOOKUP(B42,選手!$L:$N,2,FALSE),"")</f>
        <v>大阪大学</v>
      </c>
      <c r="D42" s="106">
        <f>IFERROR(VLOOKUP(B42,選手!$L:$N,3,FALSE),"")</f>
        <v>2</v>
      </c>
      <c r="E42" s="6">
        <f>IFERROR(VLOOKUP(B42,春関!$B:$D,3,FALSE),0)</f>
        <v>515.6</v>
      </c>
      <c r="F42" s="88">
        <f>IFERROR(VLOOKUP(B42,西日本!$B:$D,3,FALSE),0)</f>
        <v>0</v>
      </c>
      <c r="G42" s="6"/>
      <c r="H42" s="107"/>
      <c r="I42" s="107">
        <f t="shared" si="1"/>
        <v>515.6</v>
      </c>
    </row>
    <row r="43" spans="1:9" x14ac:dyDescent="0.7">
      <c r="A43" s="1">
        <f t="shared" si="0"/>
        <v>42</v>
      </c>
      <c r="B43" s="6" t="s">
        <v>310</v>
      </c>
      <c r="C43" s="96" t="str">
        <f>IFERROR(VLOOKUP(B43,選手!$L:$N,2,FALSE),"")</f>
        <v>京都大学</v>
      </c>
      <c r="D43" s="106">
        <f>IFERROR(VLOOKUP(B43,選手!$L:$N,3,FALSE),"")</f>
        <v>2</v>
      </c>
      <c r="E43" s="6">
        <f>IFERROR(VLOOKUP(B43,春関!$B:$D,3,FALSE),0)</f>
        <v>504.8</v>
      </c>
      <c r="F43" s="88">
        <f>IFERROR(VLOOKUP(B43,西日本!$B:$D,3,FALSE),0)</f>
        <v>0</v>
      </c>
      <c r="G43" s="6"/>
      <c r="H43" s="107"/>
      <c r="I43" s="107">
        <f t="shared" si="1"/>
        <v>504.8</v>
      </c>
    </row>
    <row r="44" spans="1:9" x14ac:dyDescent="0.7">
      <c r="A44" s="1"/>
      <c r="B44" s="6"/>
      <c r="C44" s="6"/>
      <c r="D44" s="86"/>
      <c r="E44" s="6"/>
      <c r="F44" s="88"/>
      <c r="G44" s="6"/>
      <c r="H44" s="107"/>
      <c r="I44" s="107"/>
    </row>
    <row r="45" spans="1:9" x14ac:dyDescent="0.7">
      <c r="A45" s="1"/>
      <c r="B45" s="6"/>
      <c r="C45" s="6"/>
      <c r="D45" s="86"/>
      <c r="E45" s="6"/>
      <c r="F45" s="88"/>
      <c r="G45" s="6"/>
      <c r="H45" s="107"/>
      <c r="I45" s="107"/>
    </row>
    <row r="46" spans="1:9" x14ac:dyDescent="0.7">
      <c r="A46" s="1"/>
      <c r="B46" s="6"/>
      <c r="C46" s="6"/>
      <c r="D46" s="86"/>
      <c r="E46" s="6"/>
      <c r="F46" s="88"/>
      <c r="G46" s="6"/>
      <c r="H46" s="107"/>
      <c r="I46" s="107"/>
    </row>
    <row r="47" spans="1:9" x14ac:dyDescent="0.7">
      <c r="A47" s="8"/>
      <c r="B47" s="9"/>
      <c r="C47" s="6"/>
      <c r="D47" s="94"/>
      <c r="E47" s="9"/>
      <c r="F47" s="108"/>
      <c r="G47" s="9"/>
      <c r="H47" s="109"/>
      <c r="I47" s="109"/>
    </row>
  </sheetData>
  <phoneticPr fontId="2"/>
  <conditionalFormatting sqref="C1:C1048576">
    <cfRule type="containsText" dxfId="168" priority="2" operator="containsText" text="関西大学">
      <formula>NOT(ISERROR(SEARCH("関西大学",C1)))</formula>
    </cfRule>
    <cfRule type="containsText" dxfId="167" priority="12" operator="containsText" text="立命館">
      <formula>NOT(ISERROR(SEARCH("立命館",C1)))</formula>
    </cfRule>
    <cfRule type="containsText" dxfId="166" priority="13" operator="containsText" text="同志社">
      <formula>NOT(ISERROR(SEARCH("同志社",C1)))</formula>
    </cfRule>
    <cfRule type="containsText" dxfId="165" priority="14" operator="containsText" text="甲南">
      <formula>NOT(ISERROR(SEARCH("甲南",C1)))</formula>
    </cfRule>
    <cfRule type="containsText" dxfId="164" priority="15" operator="containsText" text="京都大学">
      <formula>NOT(ISERROR(SEARCH("京都大学",C1)))</formula>
    </cfRule>
    <cfRule type="containsText" dxfId="163" priority="16" operator="containsText" text="京都産業">
      <formula>NOT(ISERROR(SEARCH("京都産業",C1)))</formula>
    </cfRule>
    <cfRule type="containsText" dxfId="162" priority="18" operator="containsText" text="関西学院">
      <formula>NOT(ISERROR(SEARCH("関西学院",C1)))</formula>
    </cfRule>
    <cfRule type="containsText" dxfId="161" priority="19" operator="containsText" text="大阪大学">
      <formula>NOT(ISERROR(SEARCH("大阪大学",C1)))</formula>
    </cfRule>
    <cfRule type="containsText" dxfId="160" priority="20" operator="containsText" text="大阪産業">
      <formula>NOT(ISERROR(SEARCH("大阪産業",C1)))</formula>
    </cfRule>
  </conditionalFormatting>
  <conditionalFormatting sqref="C1:C1048576">
    <cfRule type="containsText" dxfId="159" priority="11" operator="containsText" text="近畿">
      <formula>NOT(ISERROR(SEARCH("近畿",C1)))</formula>
    </cfRule>
  </conditionalFormatting>
  <conditionalFormatting sqref="A1:XFD1048576">
    <cfRule type="containsText" dxfId="158" priority="1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569-4F59-4F2B-98A0-E79FD7E62F31}">
  <dimension ref="A1:K20"/>
  <sheetViews>
    <sheetView workbookViewId="0">
      <selection activeCell="B1" sqref="A1:XFD1048576"/>
    </sheetView>
  </sheetViews>
  <sheetFormatPr defaultRowHeight="17.649999999999999" x14ac:dyDescent="0.7"/>
  <cols>
    <col min="1" max="1" width="8.6875" style="2"/>
    <col min="2" max="2" width="10.9375" style="2" bestFit="1" customWidth="1"/>
    <col min="3" max="3" width="12.3125" style="5" bestFit="1" customWidth="1"/>
    <col min="4" max="4" width="8.6875" style="2"/>
    <col min="5" max="8" width="9" style="2"/>
    <col min="9" max="9" width="18.3125" style="2" customWidth="1"/>
    <col min="10" max="10" width="9" style="2"/>
    <col min="11" max="11" width="68.3125" style="2" bestFit="1" customWidth="1"/>
    <col min="12" max="16384" width="9" style="2"/>
  </cols>
  <sheetData>
    <row r="1" spans="1:11" x14ac:dyDescent="0.7">
      <c r="A1" s="3" t="s">
        <v>112</v>
      </c>
      <c r="B1" s="7" t="s">
        <v>0</v>
      </c>
      <c r="C1" s="7" t="s">
        <v>108</v>
      </c>
      <c r="D1" s="7" t="s">
        <v>114</v>
      </c>
      <c r="E1" s="7" t="s">
        <v>496</v>
      </c>
      <c r="F1" s="7" t="s">
        <v>481</v>
      </c>
      <c r="G1" s="7" t="s">
        <v>482</v>
      </c>
      <c r="H1" s="105" t="s">
        <v>483</v>
      </c>
      <c r="I1" s="105" t="s">
        <v>111</v>
      </c>
    </row>
    <row r="2" spans="1:11" x14ac:dyDescent="0.7">
      <c r="A2" s="8">
        <f t="shared" ref="A2:A9" si="0">RANK($I2,$I:$I)</f>
        <v>1</v>
      </c>
      <c r="B2" s="96" t="s">
        <v>117</v>
      </c>
      <c r="C2" s="9" t="str">
        <f>IFERROR(VLOOKUP(B2,選手!$G:$I,2,FALSE),"")</f>
        <v>同志社大学</v>
      </c>
      <c r="D2" s="9">
        <f>IFERROR(VLOOKUP(B2,選手!$G:$I,3,FALSE),"")</f>
        <v>3</v>
      </c>
      <c r="E2" s="6">
        <f>IFERROR(VLOOKUP(B2,春関!$F:$H,3,FALSE),0)</f>
        <v>556</v>
      </c>
      <c r="F2" s="6">
        <f>IFERROR(VLOOKUP(B2,西日本!$F:$H,3,FALSE),0)</f>
        <v>566</v>
      </c>
      <c r="G2" s="6"/>
      <c r="H2" s="107"/>
      <c r="I2" s="107">
        <f t="shared" ref="I2:I9" si="1">LARGE(E2:G2,1)+LARGE(E2:G2,2)</f>
        <v>1122</v>
      </c>
    </row>
    <row r="3" spans="1:11" x14ac:dyDescent="0.7">
      <c r="A3" s="8">
        <f t="shared" si="0"/>
        <v>2</v>
      </c>
      <c r="B3" s="96" t="s">
        <v>404</v>
      </c>
      <c r="C3" s="9" t="str">
        <f>IFERROR(VLOOKUP(B3,選手!$G:$I,2,FALSE),"")</f>
        <v>立命館大学</v>
      </c>
      <c r="D3" s="9">
        <f>IFERROR(VLOOKUP(B3,選手!$G:$I,3,FALSE),"")</f>
        <v>4</v>
      </c>
      <c r="E3" s="6">
        <f>IFERROR(VLOOKUP(B3,春関!$F:$H,3,FALSE),0)</f>
        <v>533</v>
      </c>
      <c r="F3" s="6">
        <f>IFERROR(VLOOKUP(B3,西日本!$F:$H,3,FALSE),0)</f>
        <v>561</v>
      </c>
      <c r="G3" s="6"/>
      <c r="H3" s="107"/>
      <c r="I3" s="107">
        <f t="shared" si="1"/>
        <v>1094</v>
      </c>
      <c r="K3" s="2" t="s">
        <v>518</v>
      </c>
    </row>
    <row r="4" spans="1:11" x14ac:dyDescent="0.7">
      <c r="A4" s="8">
        <f t="shared" si="0"/>
        <v>3</v>
      </c>
      <c r="B4" s="96" t="s">
        <v>403</v>
      </c>
      <c r="C4" s="9" t="str">
        <f>IFERROR(VLOOKUP(B4,選手!$G:$I,2,FALSE),"")</f>
        <v>同志社大学</v>
      </c>
      <c r="D4" s="9">
        <f>IFERROR(VLOOKUP(B4,選手!$G:$I,3,FALSE),"")</f>
        <v>4</v>
      </c>
      <c r="E4" s="6">
        <f>IFERROR(VLOOKUP(B4,春関!$F:$H,3,FALSE),0)</f>
        <v>533</v>
      </c>
      <c r="F4" s="6">
        <f>IFERROR(VLOOKUP(B4,西日本!$F:$H,3,FALSE),0)</f>
        <v>547</v>
      </c>
      <c r="G4" s="6"/>
      <c r="H4" s="107"/>
      <c r="I4" s="107">
        <f t="shared" si="1"/>
        <v>1080</v>
      </c>
    </row>
    <row r="5" spans="1:11" x14ac:dyDescent="0.7">
      <c r="A5" s="8">
        <f t="shared" si="0"/>
        <v>4</v>
      </c>
      <c r="B5" s="96" t="s">
        <v>401</v>
      </c>
      <c r="C5" s="9" t="str">
        <f>IFERROR(VLOOKUP(B5,選手!$G:$I,2,FALSE),"")</f>
        <v>関西学院大学</v>
      </c>
      <c r="D5" s="9">
        <f>IFERROR(VLOOKUP(B5,選手!$G:$I,3,FALSE),"")</f>
        <v>3</v>
      </c>
      <c r="E5" s="6">
        <f>IFERROR(VLOOKUP(B5,春関!$F:$H,3,FALSE),0)</f>
        <v>538</v>
      </c>
      <c r="F5" s="6">
        <f>IFERROR(VLOOKUP(B5,西日本!$F:$H,3,FALSE),0)</f>
        <v>536</v>
      </c>
      <c r="G5" s="6"/>
      <c r="H5" s="107"/>
      <c r="I5" s="107">
        <f t="shared" si="1"/>
        <v>1074</v>
      </c>
    </row>
    <row r="6" spans="1:11" x14ac:dyDescent="0.7">
      <c r="A6" s="8">
        <f t="shared" si="0"/>
        <v>5</v>
      </c>
      <c r="B6" s="96" t="s">
        <v>498</v>
      </c>
      <c r="C6" s="9" t="str">
        <f>IFERROR(VLOOKUP(B6,選手!$G:$I,2,FALSE),"")</f>
        <v>立命館大学</v>
      </c>
      <c r="D6" s="9">
        <f>IFERROR(VLOOKUP(B6,選手!$G:$I,3,FALSE),"")</f>
        <v>4</v>
      </c>
      <c r="E6" s="6">
        <f>IFERROR(VLOOKUP(B6,春関!$F:$H,3,FALSE),0)</f>
        <v>523</v>
      </c>
      <c r="F6" s="6">
        <f>IFERROR(VLOOKUP(B6,西日本!$F:$H,3,FALSE),0)</f>
        <v>514</v>
      </c>
      <c r="G6" s="6"/>
      <c r="H6" s="107"/>
      <c r="I6" s="107">
        <f t="shared" si="1"/>
        <v>1037</v>
      </c>
    </row>
    <row r="7" spans="1:11" x14ac:dyDescent="0.7">
      <c r="A7" s="8">
        <f t="shared" si="0"/>
        <v>6</v>
      </c>
      <c r="B7" s="96" t="s">
        <v>122</v>
      </c>
      <c r="C7" s="9" t="str">
        <f>IFERROR(VLOOKUP(B7,選手!$G:$I,2,FALSE),"")</f>
        <v>関西大学</v>
      </c>
      <c r="D7" s="9">
        <f>IFERROR(VLOOKUP(B7,選手!$G:$I,3,FALSE),"")</f>
        <v>3</v>
      </c>
      <c r="E7" s="6">
        <f>IFERROR(VLOOKUP(B7,春関!$F:$H,3,FALSE),0)</f>
        <v>512</v>
      </c>
      <c r="F7" s="6">
        <f>IFERROR(VLOOKUP(B7,西日本!$F:$H,3,FALSE),0)</f>
        <v>523</v>
      </c>
      <c r="G7" s="6"/>
      <c r="H7" s="107"/>
      <c r="I7" s="107">
        <f t="shared" si="1"/>
        <v>1035</v>
      </c>
    </row>
    <row r="8" spans="1:11" x14ac:dyDescent="0.7">
      <c r="A8" s="8">
        <f t="shared" si="0"/>
        <v>7</v>
      </c>
      <c r="B8" s="96" t="s">
        <v>405</v>
      </c>
      <c r="C8" s="9" t="str">
        <f>IFERROR(VLOOKUP(B8,選手!$G:$I,2,FALSE),"")</f>
        <v>関西大学</v>
      </c>
      <c r="D8" s="9">
        <f>IFERROR(VLOOKUP(B8,選手!$G:$I,3,FALSE),"")</f>
        <v>4</v>
      </c>
      <c r="E8" s="6">
        <f>IFERROR(VLOOKUP(B8,春関!$F:$H,3,FALSE),0)</f>
        <v>487</v>
      </c>
      <c r="F8" s="6">
        <f>IFERROR(VLOOKUP(B8,西日本!$F:$H,3,FALSE),0)</f>
        <v>506</v>
      </c>
      <c r="G8" s="6"/>
      <c r="H8" s="107"/>
      <c r="I8" s="107">
        <f t="shared" si="1"/>
        <v>993</v>
      </c>
    </row>
    <row r="9" spans="1:11" x14ac:dyDescent="0.7">
      <c r="A9" s="8">
        <f t="shared" si="0"/>
        <v>8</v>
      </c>
      <c r="B9" s="96" t="s">
        <v>402</v>
      </c>
      <c r="C9" s="9" t="str">
        <f>IFERROR(VLOOKUP(B9,選手!$G:$I,2,FALSE),"")</f>
        <v>京都大学</v>
      </c>
      <c r="D9" s="9">
        <f>IFERROR(VLOOKUP(B9,選手!$G:$I,3,FALSE),"")</f>
        <v>4</v>
      </c>
      <c r="E9" s="6">
        <f>IFERROR(VLOOKUP(B9,春関!$F:$H,3,FALSE),0)</f>
        <v>537</v>
      </c>
      <c r="F9" s="6">
        <f>IFERROR(VLOOKUP(B9,西日本!$F:$H,3,FALSE),0)</f>
        <v>0</v>
      </c>
      <c r="G9" s="6"/>
      <c r="H9" s="107"/>
      <c r="I9" s="107">
        <f t="shared" si="1"/>
        <v>537</v>
      </c>
    </row>
    <row r="10" spans="1:11" x14ac:dyDescent="0.7">
      <c r="A10" s="8"/>
      <c r="B10" s="9"/>
      <c r="C10" s="9"/>
      <c r="D10" s="9"/>
      <c r="E10" s="6"/>
      <c r="F10" s="6"/>
      <c r="G10" s="6"/>
      <c r="H10" s="107"/>
      <c r="I10" s="107"/>
    </row>
    <row r="11" spans="1:11" x14ac:dyDescent="0.7">
      <c r="A11" s="8"/>
      <c r="B11" s="9"/>
      <c r="C11" s="9"/>
      <c r="D11" s="9"/>
      <c r="E11" s="6"/>
      <c r="F11" s="6"/>
      <c r="G11" s="6"/>
      <c r="H11" s="107"/>
      <c r="I11" s="107"/>
    </row>
    <row r="12" spans="1:11" x14ac:dyDescent="0.7">
      <c r="A12" s="8"/>
      <c r="B12" s="9"/>
      <c r="C12" s="9"/>
      <c r="D12" s="9"/>
      <c r="E12" s="6"/>
      <c r="F12" s="6"/>
      <c r="G12" s="6"/>
      <c r="H12" s="107"/>
      <c r="I12" s="107"/>
    </row>
    <row r="13" spans="1:11" x14ac:dyDescent="0.7">
      <c r="A13" s="8"/>
      <c r="B13" s="9"/>
      <c r="C13" s="9"/>
      <c r="D13" s="9"/>
      <c r="E13" s="6"/>
      <c r="F13" s="6"/>
      <c r="G13" s="6"/>
      <c r="H13" s="107"/>
      <c r="I13" s="107"/>
    </row>
    <row r="14" spans="1:11" x14ac:dyDescent="0.7">
      <c r="A14" s="8"/>
      <c r="B14" s="9"/>
      <c r="C14" s="9"/>
      <c r="D14" s="9"/>
      <c r="E14" s="6"/>
      <c r="F14" s="6"/>
      <c r="G14" s="6"/>
      <c r="H14" s="107"/>
      <c r="I14" s="107"/>
    </row>
    <row r="15" spans="1:11" x14ac:dyDescent="0.7">
      <c r="A15" s="8"/>
      <c r="B15" s="9"/>
      <c r="C15" s="9"/>
      <c r="D15" s="9"/>
      <c r="E15" s="6"/>
      <c r="F15" s="6"/>
      <c r="G15" s="6"/>
      <c r="H15" s="107"/>
      <c r="I15" s="107"/>
    </row>
    <row r="16" spans="1:11" x14ac:dyDescent="0.7">
      <c r="A16" s="8"/>
      <c r="B16" s="9"/>
      <c r="C16" s="9"/>
      <c r="D16" s="9"/>
      <c r="E16" s="6"/>
      <c r="F16" s="6"/>
      <c r="G16" s="6"/>
      <c r="H16" s="107"/>
      <c r="I16" s="107"/>
    </row>
    <row r="17" spans="1:9" x14ac:dyDescent="0.7">
      <c r="A17" s="8"/>
      <c r="B17" s="9"/>
      <c r="C17" s="9"/>
      <c r="D17" s="9"/>
      <c r="E17" s="6"/>
      <c r="F17" s="6"/>
      <c r="G17" s="6"/>
      <c r="H17" s="107"/>
      <c r="I17" s="107"/>
    </row>
    <row r="18" spans="1:9" x14ac:dyDescent="0.7">
      <c r="A18" s="8"/>
      <c r="B18" s="9"/>
      <c r="C18" s="9"/>
      <c r="D18" s="9"/>
      <c r="E18" s="6"/>
      <c r="F18" s="6"/>
      <c r="G18" s="6"/>
      <c r="H18" s="107"/>
      <c r="I18" s="107"/>
    </row>
    <row r="19" spans="1:9" x14ac:dyDescent="0.7">
      <c r="A19" s="8"/>
      <c r="B19" s="9"/>
      <c r="C19" s="9"/>
      <c r="D19" s="9"/>
      <c r="E19" s="6"/>
      <c r="F19" s="6"/>
      <c r="G19" s="6"/>
      <c r="H19" s="107"/>
      <c r="I19" s="107"/>
    </row>
    <row r="20" spans="1:9" x14ac:dyDescent="0.7">
      <c r="A20" s="1"/>
      <c r="B20" s="6"/>
      <c r="C20" s="6"/>
      <c r="D20" s="6"/>
      <c r="E20" s="6"/>
      <c r="F20" s="6"/>
      <c r="G20" s="6"/>
      <c r="H20" s="107"/>
      <c r="I20" s="107"/>
    </row>
  </sheetData>
  <sortState xmlns:xlrd2="http://schemas.microsoft.com/office/spreadsheetml/2017/richdata2" ref="A2:G21">
    <sortCondition ref="A2:A21"/>
  </sortState>
  <phoneticPr fontId="2"/>
  <conditionalFormatting sqref="C1:C1048576">
    <cfRule type="containsText" dxfId="147" priority="3" operator="containsText" text="立命館">
      <formula>NOT(ISERROR(SEARCH("立命館",C1)))</formula>
    </cfRule>
    <cfRule type="containsText" dxfId="146" priority="4" operator="containsText" text="同志社">
      <formula>NOT(ISERROR(SEARCH("同志社",C1)))</formula>
    </cfRule>
    <cfRule type="containsText" dxfId="145" priority="5" operator="containsText" text="甲南">
      <formula>NOT(ISERROR(SEARCH("甲南",C1)))</formula>
    </cfRule>
    <cfRule type="containsText" dxfId="144" priority="6" operator="containsText" text="京都大学">
      <formula>NOT(ISERROR(SEARCH("京都大学",C1)))</formula>
    </cfRule>
    <cfRule type="containsText" dxfId="143" priority="7" operator="containsText" text="京都産業">
      <formula>NOT(ISERROR(SEARCH("京都産業",C1)))</formula>
    </cfRule>
    <cfRule type="containsText" dxfId="142" priority="8" operator="containsText" text="関西大学">
      <formula>NOT(ISERROR(SEARCH("関西大学",C1)))</formula>
    </cfRule>
    <cfRule type="containsText" dxfId="141" priority="9" operator="containsText" text="関西学院">
      <formula>NOT(ISERROR(SEARCH("関西学院",C1)))</formula>
    </cfRule>
    <cfRule type="containsText" dxfId="140" priority="10" operator="containsText" text="大阪大学">
      <formula>NOT(ISERROR(SEARCH("大阪大学",C1)))</formula>
    </cfRule>
    <cfRule type="containsText" dxfId="139" priority="11" operator="containsText" text="大阪産業">
      <formula>NOT(ISERROR(SEARCH("大阪産業",C1)))</formula>
    </cfRule>
  </conditionalFormatting>
  <conditionalFormatting sqref="C1:C1048576">
    <cfRule type="containsText" dxfId="138" priority="2" operator="containsText" text="近畿">
      <formula>NOT(ISERROR(SEARCH("近畿",C1)))</formula>
    </cfRule>
  </conditionalFormatting>
  <conditionalFormatting sqref="A1:XFD1048576">
    <cfRule type="containsText" dxfId="137" priority="1" operator="containsText" text="岡山商科">
      <formula>NOT(ISERROR(SEARCH("岡山商科",A1)))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85A4-385A-4021-903C-A59FF430535A}">
  <dimension ref="A1:K14"/>
  <sheetViews>
    <sheetView workbookViewId="0">
      <selection activeCell="B1" sqref="A1:XFD1048576"/>
    </sheetView>
  </sheetViews>
  <sheetFormatPr defaultRowHeight="17.649999999999999" x14ac:dyDescent="0.7"/>
  <cols>
    <col min="1" max="1" width="8.6875" style="2"/>
    <col min="2" max="2" width="12.9375" style="2" bestFit="1" customWidth="1"/>
    <col min="3" max="3" width="12.3125" style="5" bestFit="1" customWidth="1"/>
    <col min="4" max="4" width="8.6875" style="2"/>
    <col min="5" max="8" width="9" style="2"/>
    <col min="9" max="9" width="18.3125" style="2" customWidth="1"/>
    <col min="10" max="10" width="9" style="2"/>
    <col min="11" max="11" width="67.1875" style="2" bestFit="1" customWidth="1"/>
    <col min="12" max="16384" width="9" style="2"/>
  </cols>
  <sheetData>
    <row r="1" spans="1:11" x14ac:dyDescent="0.7">
      <c r="A1" s="3" t="s">
        <v>112</v>
      </c>
      <c r="B1" s="7" t="s">
        <v>0</v>
      </c>
      <c r="C1" s="7" t="s">
        <v>108</v>
      </c>
      <c r="D1" s="7" t="s">
        <v>114</v>
      </c>
      <c r="E1" s="7" t="s">
        <v>496</v>
      </c>
      <c r="F1" s="7" t="s">
        <v>481</v>
      </c>
      <c r="G1" s="7" t="s">
        <v>497</v>
      </c>
      <c r="H1" s="105" t="s">
        <v>483</v>
      </c>
      <c r="I1" s="105" t="s">
        <v>111</v>
      </c>
    </row>
    <row r="2" spans="1:11" x14ac:dyDescent="0.7">
      <c r="A2" s="1">
        <f t="shared" ref="A2:A12" si="0">RANK($I2,$I:$I)</f>
        <v>1</v>
      </c>
      <c r="B2" s="96" t="s">
        <v>416</v>
      </c>
      <c r="C2" s="6" t="str">
        <f>IFERROR(VLOOKUP(B2,選手!$L:$M,2,FALSE),"")</f>
        <v>同志社大学</v>
      </c>
      <c r="D2" s="6">
        <f>IFERROR(VLOOKUP(B2,選手!L:N,3,FALSE),"")</f>
        <v>3</v>
      </c>
      <c r="E2" s="6">
        <f>IFERROR(VLOOKUP(B2,春関!$F:$H,3,FALSE),0)</f>
        <v>574</v>
      </c>
      <c r="F2" s="6">
        <f>IFERROR(VLOOKUP(B2,西日本!$F:$H,3,FALSE),0)</f>
        <v>568</v>
      </c>
      <c r="G2" s="6"/>
      <c r="H2" s="107"/>
      <c r="I2" s="107">
        <f t="shared" ref="I2:I12" si="1">LARGE(E2:G2,1)+LARGE(E2:G2,2)</f>
        <v>1142</v>
      </c>
    </row>
    <row r="3" spans="1:11" x14ac:dyDescent="0.7">
      <c r="A3" s="1">
        <f t="shared" si="0"/>
        <v>2</v>
      </c>
      <c r="B3" s="96" t="s">
        <v>417</v>
      </c>
      <c r="C3" s="6" t="str">
        <f>IFERROR(VLOOKUP(B3,選手!$L:$M,2,FALSE),"")</f>
        <v>同志社大学</v>
      </c>
      <c r="D3" s="6">
        <f>IFERROR(VLOOKUP(B3,選手!L:N,3,FALSE),"")</f>
        <v>4</v>
      </c>
      <c r="E3" s="6">
        <f>IFERROR(VLOOKUP(B3,春関!$F:$H,3,FALSE),0)</f>
        <v>568</v>
      </c>
      <c r="F3" s="6">
        <f>IFERROR(VLOOKUP(B3,西日本!$F:$H,3,FALSE),0)</f>
        <v>567</v>
      </c>
      <c r="G3" s="6"/>
      <c r="H3" s="107"/>
      <c r="I3" s="107">
        <f t="shared" si="1"/>
        <v>1135</v>
      </c>
      <c r="K3" s="2" t="s">
        <v>518</v>
      </c>
    </row>
    <row r="4" spans="1:11" x14ac:dyDescent="0.7">
      <c r="A4" s="1">
        <f t="shared" si="0"/>
        <v>3</v>
      </c>
      <c r="B4" s="96" t="s">
        <v>132</v>
      </c>
      <c r="C4" s="6" t="str">
        <f>IFERROR(VLOOKUP(B4,選手!$L:$M,2,FALSE),"")</f>
        <v>関西大学</v>
      </c>
      <c r="D4" s="6">
        <f>IFERROR(VLOOKUP(B4,選手!L:N,3,FALSE),"")</f>
        <v>3</v>
      </c>
      <c r="E4" s="6">
        <f>IFERROR(VLOOKUP(B4,春関!$F:$H,3,FALSE),0)</f>
        <v>577</v>
      </c>
      <c r="F4" s="6">
        <f>IFERROR(VLOOKUP(B4,西日本!$F:$H,3,FALSE),0)</f>
        <v>556</v>
      </c>
      <c r="G4" s="6"/>
      <c r="H4" s="107"/>
      <c r="I4" s="107">
        <f t="shared" si="1"/>
        <v>1133</v>
      </c>
    </row>
    <row r="5" spans="1:11" x14ac:dyDescent="0.7">
      <c r="A5" s="1">
        <f t="shared" si="0"/>
        <v>4</v>
      </c>
      <c r="B5" s="96" t="s">
        <v>134</v>
      </c>
      <c r="C5" s="6" t="str">
        <f>IFERROR(VLOOKUP(B5,選手!$L:$M,2,FALSE),"")</f>
        <v>同志社大学</v>
      </c>
      <c r="D5" s="6">
        <f>IFERROR(VLOOKUP(B5,選手!L:N,3,FALSE),"")</f>
        <v>2</v>
      </c>
      <c r="E5" s="6">
        <f>IFERROR(VLOOKUP(B5,春関!$F:$H,3,FALSE),0)</f>
        <v>561</v>
      </c>
      <c r="F5" s="6">
        <f>IFERROR(VLOOKUP(B5,西日本!$F:$H,3,FALSE),0)</f>
        <v>563</v>
      </c>
      <c r="G5" s="6"/>
      <c r="H5" s="107"/>
      <c r="I5" s="107">
        <f t="shared" si="1"/>
        <v>1124</v>
      </c>
    </row>
    <row r="6" spans="1:11" x14ac:dyDescent="0.7">
      <c r="A6" s="1">
        <f t="shared" si="0"/>
        <v>5</v>
      </c>
      <c r="B6" s="96" t="s">
        <v>135</v>
      </c>
      <c r="C6" s="6" t="str">
        <f>IFERROR(VLOOKUP(B6,選手!$L:$M,2,FALSE),"")</f>
        <v>立命館大学</v>
      </c>
      <c r="D6" s="6">
        <f>IFERROR(VLOOKUP(B6,選手!L:N,3,FALSE),"")</f>
        <v>3</v>
      </c>
      <c r="E6" s="6">
        <f>IFERROR(VLOOKUP(B6,春関!$F:$H,3,FALSE),0)</f>
        <v>545</v>
      </c>
      <c r="F6" s="6">
        <f>IFERROR(VLOOKUP(B6,西日本!$F:$H,3,FALSE),0)</f>
        <v>562</v>
      </c>
      <c r="G6" s="6"/>
      <c r="H6" s="107"/>
      <c r="I6" s="107">
        <f t="shared" si="1"/>
        <v>1107</v>
      </c>
    </row>
    <row r="7" spans="1:11" x14ac:dyDescent="0.7">
      <c r="A7" s="1">
        <f t="shared" si="0"/>
        <v>5</v>
      </c>
      <c r="B7" s="96" t="s">
        <v>133</v>
      </c>
      <c r="C7" s="6" t="str">
        <f>IFERROR(VLOOKUP(B7,選手!$L:$M,2,FALSE),"")</f>
        <v>同志社大学</v>
      </c>
      <c r="D7" s="6">
        <f>IFERROR(VLOOKUP(B7,選手!L:N,3,FALSE),"")</f>
        <v>3</v>
      </c>
      <c r="E7" s="6">
        <f>IFERROR(VLOOKUP(B7,春関!$F:$H,3,FALSE),0)</f>
        <v>557</v>
      </c>
      <c r="F7" s="6">
        <f>IFERROR(VLOOKUP(B7,西日本!$F:$H,3,FALSE),0)</f>
        <v>550</v>
      </c>
      <c r="G7" s="6"/>
      <c r="H7" s="107"/>
      <c r="I7" s="107">
        <f t="shared" si="1"/>
        <v>1107</v>
      </c>
    </row>
    <row r="8" spans="1:11" x14ac:dyDescent="0.7">
      <c r="A8" s="1">
        <f t="shared" si="0"/>
        <v>7</v>
      </c>
      <c r="B8" s="96" t="s">
        <v>419</v>
      </c>
      <c r="C8" s="6" t="str">
        <f>IFERROR(VLOOKUP(B8,選手!$L:$M,2,FALSE),"")</f>
        <v>関西学院大学</v>
      </c>
      <c r="D8" s="6">
        <f>IFERROR(VLOOKUP(B8,選手!L:N,3,FALSE),"")</f>
        <v>4</v>
      </c>
      <c r="E8" s="6">
        <f>IFERROR(VLOOKUP(B8,春関!$F:$H,3,FALSE),0)</f>
        <v>550</v>
      </c>
      <c r="F8" s="6">
        <f>IFERROR(VLOOKUP(B8,西日本!$F:$H,3,FALSE),0)</f>
        <v>549</v>
      </c>
      <c r="G8" s="6"/>
      <c r="H8" s="107"/>
      <c r="I8" s="107">
        <f t="shared" si="1"/>
        <v>1099</v>
      </c>
    </row>
    <row r="9" spans="1:11" x14ac:dyDescent="0.7">
      <c r="A9" s="1">
        <f t="shared" si="0"/>
        <v>8</v>
      </c>
      <c r="B9" s="96" t="s">
        <v>136</v>
      </c>
      <c r="C9" s="6" t="str">
        <f>IFERROR(VLOOKUP(B9,選手!$L:$M,2,FALSE),"")</f>
        <v>同志社大学</v>
      </c>
      <c r="D9" s="6">
        <f>IFERROR(VLOOKUP(B9,選手!L:N,3,FALSE),"")</f>
        <v>3</v>
      </c>
      <c r="E9" s="6">
        <f>IFERROR(VLOOKUP(B9,春関!$F:$H,3,FALSE),0)</f>
        <v>548</v>
      </c>
      <c r="F9" s="6">
        <f>IFERROR(VLOOKUP(B9,西日本!$F:$H,3,FALSE),0)</f>
        <v>544</v>
      </c>
      <c r="G9" s="6"/>
      <c r="H9" s="107"/>
      <c r="I9" s="107">
        <f t="shared" si="1"/>
        <v>1092</v>
      </c>
    </row>
    <row r="10" spans="1:11" x14ac:dyDescent="0.7">
      <c r="A10" s="1">
        <f t="shared" si="0"/>
        <v>9</v>
      </c>
      <c r="B10" s="96" t="s">
        <v>418</v>
      </c>
      <c r="C10" s="6" t="str">
        <f>IFERROR(VLOOKUP(B10,選手!$L:$M,2,FALSE),"")</f>
        <v>関西大学</v>
      </c>
      <c r="D10" s="6">
        <f>IFERROR(VLOOKUP(B10,選手!L:N,3,FALSE),"")</f>
        <v>2</v>
      </c>
      <c r="E10" s="6">
        <f>IFERROR(VLOOKUP(B10,春関!$F:$H,3,FALSE),0)</f>
        <v>556</v>
      </c>
      <c r="F10" s="6">
        <f>IFERROR(VLOOKUP(B10,西日本!$F:$H,3,FALSE),0)</f>
        <v>505</v>
      </c>
      <c r="G10" s="6"/>
      <c r="H10" s="107"/>
      <c r="I10" s="107">
        <f t="shared" si="1"/>
        <v>1061</v>
      </c>
    </row>
    <row r="11" spans="1:11" x14ac:dyDescent="0.7">
      <c r="A11" s="1">
        <f t="shared" si="0"/>
        <v>10</v>
      </c>
      <c r="B11" s="96" t="s">
        <v>420</v>
      </c>
      <c r="C11" s="6" t="str">
        <f>IFERROR(VLOOKUP(B11,選手!$L:$M,2,FALSE),"")</f>
        <v>関西大学</v>
      </c>
      <c r="D11" s="6">
        <f>IFERROR(VLOOKUP(B11,選手!L:N,3,FALSE),"")</f>
        <v>4</v>
      </c>
      <c r="E11" s="6">
        <f>IFERROR(VLOOKUP(B11,春関!$F:$H,3,FALSE),0)</f>
        <v>530</v>
      </c>
      <c r="F11" s="6">
        <f>IFERROR(VLOOKUP(B11,西日本!$F:$H,3,FALSE),0)</f>
        <v>525</v>
      </c>
      <c r="G11" s="6"/>
      <c r="H11" s="107"/>
      <c r="I11" s="107">
        <f t="shared" si="1"/>
        <v>1055</v>
      </c>
    </row>
    <row r="12" spans="1:11" x14ac:dyDescent="0.7">
      <c r="A12" s="1">
        <f t="shared" si="0"/>
        <v>11</v>
      </c>
      <c r="B12" s="96" t="s">
        <v>421</v>
      </c>
      <c r="C12" s="6" t="str">
        <f>IFERROR(VLOOKUP(B12,選手!$L:$M,2,FALSE),"")</f>
        <v>甲南大学</v>
      </c>
      <c r="D12" s="6">
        <f>IFERROR(VLOOKUP(B12,選手!L:N,3,FALSE),"")</f>
        <v>4</v>
      </c>
      <c r="E12" s="6">
        <f>IFERROR(VLOOKUP(B12,春関!$F:$H,3,FALSE),0)</f>
        <v>508</v>
      </c>
      <c r="F12" s="6">
        <f>IFERROR(VLOOKUP(B12,西日本!$F:$H,3,FALSE),0)</f>
        <v>503</v>
      </c>
      <c r="G12" s="6"/>
      <c r="H12" s="107"/>
      <c r="I12" s="107">
        <f t="shared" si="1"/>
        <v>1011</v>
      </c>
    </row>
    <row r="13" spans="1:11" x14ac:dyDescent="0.7">
      <c r="A13" s="1"/>
      <c r="B13" s="6"/>
      <c r="C13" s="6"/>
      <c r="D13" s="6"/>
      <c r="E13" s="6"/>
      <c r="F13" s="6"/>
      <c r="G13" s="6"/>
      <c r="H13" s="107"/>
      <c r="I13" s="107"/>
    </row>
    <row r="14" spans="1:11" x14ac:dyDescent="0.7">
      <c r="A14" s="8"/>
      <c r="B14" s="9"/>
      <c r="C14" s="9"/>
      <c r="D14" s="9"/>
      <c r="E14" s="9"/>
      <c r="F14" s="9"/>
      <c r="G14" s="9"/>
      <c r="H14" s="109"/>
      <c r="I14" s="109"/>
    </row>
  </sheetData>
  <sortState xmlns:xlrd2="http://schemas.microsoft.com/office/spreadsheetml/2017/richdata2" ref="A2:G15">
    <sortCondition ref="A2:A15"/>
  </sortState>
  <phoneticPr fontId="2"/>
  <conditionalFormatting sqref="C1:C1048576">
    <cfRule type="containsText" dxfId="126" priority="3" operator="containsText" text="立命館">
      <formula>NOT(ISERROR(SEARCH("立命館",C1)))</formula>
    </cfRule>
    <cfRule type="containsText" dxfId="125" priority="4" operator="containsText" text="同志社">
      <formula>NOT(ISERROR(SEARCH("同志社",C1)))</formula>
    </cfRule>
    <cfRule type="containsText" dxfId="124" priority="5" operator="containsText" text="甲南">
      <formula>NOT(ISERROR(SEARCH("甲南",C1)))</formula>
    </cfRule>
    <cfRule type="containsText" dxfId="123" priority="6" operator="containsText" text="京都">
      <formula>NOT(ISERROR(SEARCH("京都",C1)))</formula>
    </cfRule>
    <cfRule type="containsText" dxfId="122" priority="7" operator="containsText" text="京都産業">
      <formula>NOT(ISERROR(SEARCH("京都産業",C1)))</formula>
    </cfRule>
    <cfRule type="containsText" dxfId="121" priority="8" operator="containsText" text="関西">
      <formula>NOT(ISERROR(SEARCH("関西",C1)))</formula>
    </cfRule>
    <cfRule type="containsText" dxfId="120" priority="9" operator="containsText" text="関西学院">
      <formula>NOT(ISERROR(SEARCH("関西学院",C1)))</formula>
    </cfRule>
    <cfRule type="containsText" dxfId="119" priority="10" operator="containsText" text="大阪">
      <formula>NOT(ISERROR(SEARCH("大阪",C1)))</formula>
    </cfRule>
    <cfRule type="containsText" dxfId="118" priority="11" operator="containsText" text="大阪産業">
      <formula>NOT(ISERROR(SEARCH("大阪産業",C1)))</formula>
    </cfRule>
  </conditionalFormatting>
  <conditionalFormatting sqref="C1:C1048576">
    <cfRule type="containsText" dxfId="117" priority="2" operator="containsText" text="近畿">
      <formula>NOT(ISERROR(SEARCH("近畿",C1)))</formula>
    </cfRule>
  </conditionalFormatting>
  <conditionalFormatting sqref="A1:XFD1048576">
    <cfRule type="containsText" dxfId="116" priority="1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D7AA-A8B5-4AD6-BAB0-ADD7B2C0F001}">
  <dimension ref="A1:I12"/>
  <sheetViews>
    <sheetView workbookViewId="0">
      <selection sqref="A1:XFD1048576"/>
    </sheetView>
  </sheetViews>
  <sheetFormatPr defaultRowHeight="17.649999999999999" x14ac:dyDescent="0.7"/>
  <cols>
    <col min="1" max="1" width="8.6875" style="2"/>
    <col min="2" max="2" width="10.9375" style="2" bestFit="1" customWidth="1"/>
    <col min="3" max="3" width="12.3125" style="5" bestFit="1" customWidth="1"/>
    <col min="4" max="4" width="8.6875" style="2"/>
    <col min="5" max="8" width="9" style="2"/>
    <col min="9" max="9" width="18.3125" style="2" customWidth="1"/>
    <col min="10" max="16384" width="9" style="2"/>
  </cols>
  <sheetData>
    <row r="1" spans="1:9" x14ac:dyDescent="0.7">
      <c r="A1" s="3" t="s">
        <v>112</v>
      </c>
      <c r="B1" s="7" t="s">
        <v>0</v>
      </c>
      <c r="C1" s="7" t="s">
        <v>108</v>
      </c>
      <c r="D1" s="7" t="s">
        <v>114</v>
      </c>
      <c r="E1" s="7" t="s">
        <v>496</v>
      </c>
      <c r="F1" s="7" t="s">
        <v>481</v>
      </c>
      <c r="G1" s="7" t="s">
        <v>497</v>
      </c>
      <c r="H1" s="105" t="s">
        <v>483</v>
      </c>
      <c r="I1" s="105" t="s">
        <v>111</v>
      </c>
    </row>
    <row r="2" spans="1:9" x14ac:dyDescent="0.7">
      <c r="A2" s="1">
        <f t="shared" ref="A2:A12" si="0">RANK($I2,$I:$I)</f>
        <v>1</v>
      </c>
      <c r="B2" s="96" t="s">
        <v>427</v>
      </c>
      <c r="C2" s="6" t="str">
        <f>IFERROR(VLOOKUP(B2,選手!$G:$I,2,FALSE),"")</f>
        <v>同志社大学</v>
      </c>
      <c r="D2" s="6">
        <f>IFERROR(VLOOKUP(B2,選手!$G:$I,3,FALSE),"")</f>
        <v>3</v>
      </c>
      <c r="E2" s="6">
        <f>IFERROR(VLOOKUP(B2,春関!$N:$P,3,FALSE),0)</f>
        <v>571</v>
      </c>
      <c r="F2" s="6">
        <f>IFERROR(VLOOKUP(B2,西日本!$N:$P,3,FALSE),0)</f>
        <v>559</v>
      </c>
      <c r="G2" s="6"/>
      <c r="H2" s="107"/>
      <c r="I2" s="107">
        <f t="shared" ref="I2:I12" si="1">LARGE(E2:G2,1)+LARGE(E2:G2,2)</f>
        <v>1130</v>
      </c>
    </row>
    <row r="3" spans="1:9" x14ac:dyDescent="0.7">
      <c r="A3" s="1">
        <f t="shared" si="0"/>
        <v>2</v>
      </c>
      <c r="B3" s="96" t="s">
        <v>428</v>
      </c>
      <c r="C3" s="6" t="str">
        <f>IFERROR(VLOOKUP(B3,選手!$G:$I,2,FALSE),"")</f>
        <v>同志社大学</v>
      </c>
      <c r="D3" s="6">
        <f>IFERROR(VLOOKUP(B3,選手!$G:$I,3,FALSE),"")</f>
        <v>1</v>
      </c>
      <c r="E3" s="6">
        <f>IFERROR(VLOOKUP(B3,春関!$N:$P,3,FALSE),0)</f>
        <v>562</v>
      </c>
      <c r="F3" s="6">
        <f>IFERROR(VLOOKUP(B3,西日本!$N:$P,3,FALSE),0)</f>
        <v>565</v>
      </c>
      <c r="G3" s="6"/>
      <c r="H3" s="107"/>
      <c r="I3" s="107">
        <f t="shared" si="1"/>
        <v>1127</v>
      </c>
    </row>
    <row r="4" spans="1:9" x14ac:dyDescent="0.7">
      <c r="A4" s="1">
        <f t="shared" si="0"/>
        <v>3</v>
      </c>
      <c r="B4" s="96" t="s">
        <v>429</v>
      </c>
      <c r="C4" s="6" t="str">
        <f>IFERROR(VLOOKUP(B4,選手!$G:$I,2,FALSE),"")</f>
        <v>同志社大学</v>
      </c>
      <c r="D4" s="6">
        <f>IFERROR(VLOOKUP(B4,選手!$G:$I,3,FALSE),"")</f>
        <v>2</v>
      </c>
      <c r="E4" s="6">
        <f>IFERROR(VLOOKUP(B4,春関!$N:$P,3,FALSE),0)</f>
        <v>558</v>
      </c>
      <c r="F4" s="6">
        <f>IFERROR(VLOOKUP(B4,西日本!$N:$P,3,FALSE),0)</f>
        <v>554</v>
      </c>
      <c r="G4" s="6"/>
      <c r="H4" s="107"/>
      <c r="I4" s="107">
        <f t="shared" si="1"/>
        <v>1112</v>
      </c>
    </row>
    <row r="5" spans="1:9" x14ac:dyDescent="0.7">
      <c r="A5" s="1">
        <f t="shared" si="0"/>
        <v>4</v>
      </c>
      <c r="B5" s="96" t="s">
        <v>430</v>
      </c>
      <c r="C5" s="6" t="str">
        <f>IFERROR(VLOOKUP(B5,選手!$G:$I,2,FALSE),"")</f>
        <v>同志社大学</v>
      </c>
      <c r="D5" s="6">
        <f>IFERROR(VLOOKUP(B5,選手!$G:$I,3,FALSE),"")</f>
        <v>3</v>
      </c>
      <c r="E5" s="6">
        <f>IFERROR(VLOOKUP(B5,春関!$N:$P,3,FALSE),0)</f>
        <v>522</v>
      </c>
      <c r="F5" s="6">
        <f>IFERROR(VLOOKUP(B5,西日本!$N:$P,3,FALSE),0)</f>
        <v>551</v>
      </c>
      <c r="G5" s="6"/>
      <c r="H5" s="107"/>
      <c r="I5" s="107">
        <f t="shared" si="1"/>
        <v>1073</v>
      </c>
    </row>
    <row r="6" spans="1:9" x14ac:dyDescent="0.7">
      <c r="A6" s="1">
        <f t="shared" si="0"/>
        <v>5</v>
      </c>
      <c r="B6" s="96" t="s">
        <v>431</v>
      </c>
      <c r="C6" s="6" t="str">
        <f>IFERROR(VLOOKUP(B6,選手!$G:$I,2,FALSE),"")</f>
        <v>近畿大学</v>
      </c>
      <c r="D6" s="6">
        <f>IFERROR(VLOOKUP(B6,選手!$G:$I,3,FALSE),"")</f>
        <v>4</v>
      </c>
      <c r="E6" s="6">
        <f>IFERROR(VLOOKUP(B6,春関!$N:$P,3,FALSE),0)</f>
        <v>516</v>
      </c>
      <c r="F6" s="6">
        <f>IFERROR(VLOOKUP(B6,西日本!$N:$P,3,FALSE),0)</f>
        <v>526</v>
      </c>
      <c r="G6" s="6"/>
      <c r="H6" s="107"/>
      <c r="I6" s="107">
        <f t="shared" si="1"/>
        <v>1042</v>
      </c>
    </row>
    <row r="7" spans="1:9" x14ac:dyDescent="0.7">
      <c r="A7" s="1">
        <f t="shared" si="0"/>
        <v>6</v>
      </c>
      <c r="B7" s="96" t="s">
        <v>71</v>
      </c>
      <c r="C7" s="6" t="str">
        <f>IFERROR(VLOOKUP(B7,選手!$G:$I,2,FALSE),"")</f>
        <v>甲南大学</v>
      </c>
      <c r="D7" s="6">
        <f>IFERROR(VLOOKUP(B7,選手!$G:$I,3,FALSE),"")</f>
        <v>4</v>
      </c>
      <c r="E7" s="6">
        <f>IFERROR(VLOOKUP(B7,春関!$N:$P,3,FALSE),0)</f>
        <v>492</v>
      </c>
      <c r="F7" s="6">
        <f>IFERROR(VLOOKUP(B7,西日本!$N:$P,3,FALSE),0)</f>
        <v>511</v>
      </c>
      <c r="G7" s="6"/>
      <c r="H7" s="107"/>
      <c r="I7" s="107">
        <f t="shared" si="1"/>
        <v>1003</v>
      </c>
    </row>
    <row r="8" spans="1:9" x14ac:dyDescent="0.7">
      <c r="A8" s="1">
        <f t="shared" si="0"/>
        <v>7</v>
      </c>
      <c r="B8" s="96" t="s">
        <v>432</v>
      </c>
      <c r="C8" s="6" t="str">
        <f>IFERROR(VLOOKUP(B8,選手!$G:$I,2,FALSE),"")</f>
        <v>岡山商科大学</v>
      </c>
      <c r="D8" s="6">
        <f>IFERROR(VLOOKUP(B8,選手!$G:$I,3,FALSE),"")</f>
        <v>2</v>
      </c>
      <c r="E8" s="6">
        <f>IFERROR(VLOOKUP(B8,春関!$N:$P,3,FALSE),0)</f>
        <v>515</v>
      </c>
      <c r="F8" s="6">
        <f>IFERROR(VLOOKUP(B8,西日本!$N:$P,3,FALSE),0)</f>
        <v>0</v>
      </c>
      <c r="G8" s="6"/>
      <c r="H8" s="107"/>
      <c r="I8" s="107">
        <f t="shared" si="1"/>
        <v>515</v>
      </c>
    </row>
    <row r="9" spans="1:9" x14ac:dyDescent="0.7">
      <c r="A9" s="1">
        <f t="shared" si="0"/>
        <v>8</v>
      </c>
      <c r="B9" s="96" t="s">
        <v>433</v>
      </c>
      <c r="C9" s="6" t="str">
        <f>IFERROR(VLOOKUP(B9,選手!$G:$I,2,FALSE),"")</f>
        <v>岡山商科大学</v>
      </c>
      <c r="D9" s="6">
        <f>IFERROR(VLOOKUP(B9,選手!$G:$I,3,FALSE),"")</f>
        <v>1</v>
      </c>
      <c r="E9" s="6">
        <f>IFERROR(VLOOKUP(B9,春関!$N:$P,3,FALSE),0)</f>
        <v>508</v>
      </c>
      <c r="F9" s="6">
        <f>IFERROR(VLOOKUP(B9,西日本!$N:$P,3,FALSE),0)</f>
        <v>0</v>
      </c>
      <c r="G9" s="6"/>
      <c r="H9" s="107"/>
      <c r="I9" s="107">
        <f t="shared" si="1"/>
        <v>508</v>
      </c>
    </row>
    <row r="10" spans="1:9" x14ac:dyDescent="0.7">
      <c r="A10" s="1">
        <f t="shared" si="0"/>
        <v>9</v>
      </c>
      <c r="B10" s="96" t="s">
        <v>27</v>
      </c>
      <c r="C10" s="6" t="str">
        <f>IFERROR(VLOOKUP(B10,選手!$G:$I,2,FALSE),"")</f>
        <v>立命館大学</v>
      </c>
      <c r="D10" s="6">
        <f>IFERROR(VLOOKUP(B10,選手!$G:$I,3,FALSE),"")</f>
        <v>4</v>
      </c>
      <c r="E10" s="6">
        <f>IFERROR(VLOOKUP(B10,春関!$N:$P,3,FALSE),0)</f>
        <v>502</v>
      </c>
      <c r="F10" s="6">
        <f>IFERROR(VLOOKUP(B10,西日本!$N:$P,3,FALSE),0)</f>
        <v>0</v>
      </c>
      <c r="G10" s="6"/>
      <c r="H10" s="107"/>
      <c r="I10" s="107">
        <f t="shared" si="1"/>
        <v>502</v>
      </c>
    </row>
    <row r="11" spans="1:9" x14ac:dyDescent="0.7">
      <c r="A11" s="1">
        <f t="shared" si="0"/>
        <v>10</v>
      </c>
      <c r="B11" s="6" t="s">
        <v>503</v>
      </c>
      <c r="C11" s="6" t="str">
        <f>IFERROR(VLOOKUP(B11,選手!$G:$I,2,FALSE),"")</f>
        <v>関西学院大学</v>
      </c>
      <c r="D11" s="6">
        <f>IFERROR(VLOOKUP(B11,選手!$G:$I,3,FALSE),"")</f>
        <v>3</v>
      </c>
      <c r="E11" s="6">
        <f>IFERROR(VLOOKUP(B11,春関!$N:$P,3,FALSE),0)</f>
        <v>0</v>
      </c>
      <c r="F11" s="6">
        <f>IFERROR(VLOOKUP(B11,西日本!$N:$P,3,FALSE),0)</f>
        <v>494</v>
      </c>
      <c r="G11" s="6"/>
      <c r="H11" s="107"/>
      <c r="I11" s="107">
        <f t="shared" si="1"/>
        <v>494</v>
      </c>
    </row>
    <row r="12" spans="1:9" x14ac:dyDescent="0.7">
      <c r="A12" s="8">
        <f t="shared" si="0"/>
        <v>11</v>
      </c>
      <c r="B12" s="9"/>
      <c r="C12" s="9" t="str">
        <f>IFERROR(VLOOKUP(B12,選手!$G:$I,2,FALSE),"")</f>
        <v/>
      </c>
      <c r="D12" s="9" t="str">
        <f>IFERROR(VLOOKUP(B12,選手!$G:$I,3,FALSE),"")</f>
        <v/>
      </c>
      <c r="E12" s="6">
        <f>IFERROR(VLOOKUP(B12,春関!$N:$P,3,FALSE),0)</f>
        <v>0</v>
      </c>
      <c r="F12" s="6">
        <f>IFERROR(VLOOKUP(B12,西日本!$N:$P,3,FALSE),0)</f>
        <v>0</v>
      </c>
      <c r="G12" s="9"/>
      <c r="H12" s="109"/>
      <c r="I12" s="109">
        <f t="shared" si="1"/>
        <v>0</v>
      </c>
    </row>
  </sheetData>
  <phoneticPr fontId="2"/>
  <conditionalFormatting sqref="C1:C1048576">
    <cfRule type="containsText" dxfId="105" priority="3" operator="containsText" text="立命館">
      <formula>NOT(ISERROR(SEARCH("立命館",C1)))</formula>
    </cfRule>
    <cfRule type="containsText" dxfId="104" priority="4" operator="containsText" text="同志社">
      <formula>NOT(ISERROR(SEARCH("同志社",C1)))</formula>
    </cfRule>
    <cfRule type="containsText" dxfId="103" priority="5" operator="containsText" text="甲南">
      <formula>NOT(ISERROR(SEARCH("甲南",C1)))</formula>
    </cfRule>
    <cfRule type="containsText" dxfId="102" priority="6" operator="containsText" text="京都大学">
      <formula>NOT(ISERROR(SEARCH("京都大学",C1)))</formula>
    </cfRule>
    <cfRule type="containsText" dxfId="101" priority="7" operator="containsText" text="京都産業">
      <formula>NOT(ISERROR(SEARCH("京都産業",C1)))</formula>
    </cfRule>
    <cfRule type="containsText" dxfId="100" priority="8" operator="containsText" text="関西大学">
      <formula>NOT(ISERROR(SEARCH("関西大学",C1)))</formula>
    </cfRule>
    <cfRule type="containsText" dxfId="99" priority="9" operator="containsText" text="関西学院">
      <formula>NOT(ISERROR(SEARCH("関西学院",C1)))</formula>
    </cfRule>
    <cfRule type="containsText" dxfId="98" priority="10" operator="containsText" text="大阪大学">
      <formula>NOT(ISERROR(SEARCH("大阪大学",C1)))</formula>
    </cfRule>
    <cfRule type="containsText" dxfId="97" priority="11" operator="containsText" text="大阪産業">
      <formula>NOT(ISERROR(SEARCH("大阪産業",C1)))</formula>
    </cfRule>
  </conditionalFormatting>
  <conditionalFormatting sqref="C1:C1048576">
    <cfRule type="containsText" dxfId="96" priority="2" operator="containsText" text="近畿大学">
      <formula>NOT(ISERROR(SEARCH("近畿大学",C1)))</formula>
    </cfRule>
  </conditionalFormatting>
  <conditionalFormatting sqref="A1:XFD1048576">
    <cfRule type="containsText" dxfId="95" priority="1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A035-5D14-431E-9A9C-4D7317B3200B}">
  <dimension ref="A1:I12"/>
  <sheetViews>
    <sheetView workbookViewId="0">
      <selection sqref="A1:XFD1048576"/>
    </sheetView>
  </sheetViews>
  <sheetFormatPr defaultRowHeight="17.649999999999999" x14ac:dyDescent="0.7"/>
  <cols>
    <col min="1" max="1" width="8.6875" style="2"/>
    <col min="2" max="2" width="10.9375" style="2" bestFit="1" customWidth="1"/>
    <col min="3" max="3" width="14.3125" style="5" bestFit="1" customWidth="1"/>
    <col min="4" max="4" width="8.6875" style="2"/>
    <col min="5" max="7" width="9" style="2"/>
    <col min="8" max="8" width="9.3125" style="2" customWidth="1"/>
    <col min="9" max="9" width="16.8125" style="2" customWidth="1"/>
    <col min="10" max="16384" width="9" style="2"/>
  </cols>
  <sheetData>
    <row r="1" spans="1:9" x14ac:dyDescent="0.7">
      <c r="A1" s="3" t="s">
        <v>112</v>
      </c>
      <c r="B1" s="7" t="s">
        <v>0</v>
      </c>
      <c r="C1" s="7" t="s">
        <v>108</v>
      </c>
      <c r="D1" s="7" t="s">
        <v>109</v>
      </c>
      <c r="E1" s="7" t="s">
        <v>496</v>
      </c>
      <c r="F1" s="7" t="s">
        <v>481</v>
      </c>
      <c r="G1" s="7" t="s">
        <v>497</v>
      </c>
      <c r="H1" s="105" t="s">
        <v>483</v>
      </c>
      <c r="I1" s="105" t="s">
        <v>111</v>
      </c>
    </row>
    <row r="2" spans="1:9" x14ac:dyDescent="0.7">
      <c r="A2" s="1">
        <f t="shared" ref="A2:A9" si="0">RANK($I2,$I:$I)</f>
        <v>1</v>
      </c>
      <c r="B2" s="96" t="s">
        <v>434</v>
      </c>
      <c r="C2" s="6" t="str">
        <f>IFERROR(VLOOKUP(B2,選手!$L:$N,2,FALSE),"")</f>
        <v>同志社大学</v>
      </c>
      <c r="D2" s="6">
        <f>IFERROR(VLOOKUP(B2,選手!$L:$N,3,FALSE),"")</f>
        <v>4</v>
      </c>
      <c r="E2" s="6">
        <f>IFERROR(VLOOKUP(B2,春関!$N:$P,3,FALSE),0)</f>
        <v>549</v>
      </c>
      <c r="F2" s="6">
        <f>IFERROR(VLOOKUP(B2,西日本!$N:$P,3,FALSE),0)</f>
        <v>552</v>
      </c>
      <c r="G2" s="6"/>
      <c r="H2" s="107"/>
      <c r="I2" s="107">
        <f t="shared" ref="I2:I9" si="1">LARGE(E2:G2,1)+LARGE(E2:G2,2)</f>
        <v>1101</v>
      </c>
    </row>
    <row r="3" spans="1:9" x14ac:dyDescent="0.7">
      <c r="A3" s="1">
        <f t="shared" si="0"/>
        <v>2</v>
      </c>
      <c r="B3" s="96" t="s">
        <v>435</v>
      </c>
      <c r="C3" s="6" t="str">
        <f>IFERROR(VLOOKUP(B3,選手!$L:$N,2,FALSE),"")</f>
        <v>同志社大学</v>
      </c>
      <c r="D3" s="6">
        <f>IFERROR(VLOOKUP(B3,選手!$L:$N,3,FALSE),"")</f>
        <v>1</v>
      </c>
      <c r="E3" s="6">
        <f>IFERROR(VLOOKUP(B3,春関!$N:$P,3,FALSE),0)</f>
        <v>542</v>
      </c>
      <c r="F3" s="6">
        <f>IFERROR(VLOOKUP(B3,西日本!$N:$P,3,FALSE),0)</f>
        <v>539</v>
      </c>
      <c r="G3" s="6"/>
      <c r="H3" s="107"/>
      <c r="I3" s="107">
        <f t="shared" si="1"/>
        <v>1081</v>
      </c>
    </row>
    <row r="4" spans="1:9" x14ac:dyDescent="0.7">
      <c r="A4" s="1">
        <f t="shared" si="0"/>
        <v>3</v>
      </c>
      <c r="B4" s="96" t="s">
        <v>437</v>
      </c>
      <c r="C4" s="6" t="str">
        <f>IFERROR(VLOOKUP(B4,選手!$L:$N,2,FALSE),"")</f>
        <v>四国大学</v>
      </c>
      <c r="D4" s="6">
        <f>IFERROR(VLOOKUP(B4,選手!$L:$N,3,FALSE),"")</f>
        <v>4</v>
      </c>
      <c r="E4" s="6">
        <f>IFERROR(VLOOKUP(B4,春関!$N:$P,3,FALSE),0)</f>
        <v>530</v>
      </c>
      <c r="F4" s="6">
        <f>IFERROR(VLOOKUP(B4,西日本!$N:$P,3,FALSE),0)</f>
        <v>548</v>
      </c>
      <c r="G4" s="6"/>
      <c r="H4" s="107"/>
      <c r="I4" s="107">
        <f t="shared" si="1"/>
        <v>1078</v>
      </c>
    </row>
    <row r="5" spans="1:9" x14ac:dyDescent="0.7">
      <c r="A5" s="1">
        <f t="shared" si="0"/>
        <v>4</v>
      </c>
      <c r="B5" s="96" t="s">
        <v>153</v>
      </c>
      <c r="C5" s="6" t="str">
        <f>IFERROR(VLOOKUP(B5,選手!$L:$N,2,FALSE),"")</f>
        <v>関西学院大学</v>
      </c>
      <c r="D5" s="6">
        <f>IFERROR(VLOOKUP(B5,選手!$L:$N,3,FALSE),"")</f>
        <v>2</v>
      </c>
      <c r="E5" s="6">
        <f>IFERROR(VLOOKUP(B5,春関!$N:$P,3,FALSE),0)</f>
        <v>536</v>
      </c>
      <c r="F5" s="6">
        <f>IFERROR(VLOOKUP(B5,西日本!$N:$P,3,FALSE),0)</f>
        <v>539</v>
      </c>
      <c r="G5" s="6"/>
      <c r="H5" s="107"/>
      <c r="I5" s="107">
        <f t="shared" si="1"/>
        <v>1075</v>
      </c>
    </row>
    <row r="6" spans="1:9" x14ac:dyDescent="0.7">
      <c r="A6" s="1">
        <f t="shared" si="0"/>
        <v>5</v>
      </c>
      <c r="B6" s="96" t="s">
        <v>439</v>
      </c>
      <c r="C6" s="6" t="str">
        <f>IFERROR(VLOOKUP(B6,選手!$L:$N,2,FALSE),"")</f>
        <v>関西大学</v>
      </c>
      <c r="D6" s="6">
        <f>IFERROR(VLOOKUP(B6,選手!$L:$N,3,FALSE),"")</f>
        <v>3</v>
      </c>
      <c r="E6" s="6">
        <f>IFERROR(VLOOKUP(B6,春関!$N:$P,3,FALSE),0)</f>
        <v>529</v>
      </c>
      <c r="F6" s="6">
        <f>IFERROR(VLOOKUP(B6,西日本!$N:$P,3,FALSE),0)</f>
        <v>539</v>
      </c>
      <c r="G6" s="6"/>
      <c r="H6" s="107"/>
      <c r="I6" s="107">
        <f t="shared" si="1"/>
        <v>1068</v>
      </c>
    </row>
    <row r="7" spans="1:9" x14ac:dyDescent="0.7">
      <c r="A7" s="1">
        <f t="shared" si="0"/>
        <v>6</v>
      </c>
      <c r="B7" s="96" t="s">
        <v>438</v>
      </c>
      <c r="C7" s="6" t="str">
        <f>IFERROR(VLOOKUP(B7,選手!$L:$N,2,FALSE),"")</f>
        <v>立命館大学</v>
      </c>
      <c r="D7" s="6">
        <f>IFERROR(VLOOKUP(B7,選手!$L:$N,3,FALSE),"")</f>
        <v>3</v>
      </c>
      <c r="E7" s="6">
        <f>IFERROR(VLOOKUP(B7,春関!$N:$P,3,FALSE),0)</f>
        <v>529</v>
      </c>
      <c r="F7" s="6">
        <f>IFERROR(VLOOKUP(B7,西日本!$N:$P,3,FALSE),0)</f>
        <v>536</v>
      </c>
      <c r="G7" s="6"/>
      <c r="H7" s="107"/>
      <c r="I7" s="107">
        <f t="shared" si="1"/>
        <v>1065</v>
      </c>
    </row>
    <row r="8" spans="1:9" x14ac:dyDescent="0.7">
      <c r="A8" s="1">
        <f t="shared" si="0"/>
        <v>7</v>
      </c>
      <c r="B8" s="96" t="s">
        <v>440</v>
      </c>
      <c r="C8" s="6" t="str">
        <f>IFERROR(VLOOKUP(B8,選手!$L:$N,2,FALSE),"")</f>
        <v>関西大学</v>
      </c>
      <c r="D8" s="6">
        <f>IFERROR(VLOOKUP(B8,選手!$L:$N,3,FALSE),"")</f>
        <v>2</v>
      </c>
      <c r="E8" s="6">
        <f>IFERROR(VLOOKUP(B8,春関!$N:$P,3,FALSE),0)</f>
        <v>503</v>
      </c>
      <c r="F8" s="6">
        <f>IFERROR(VLOOKUP(B8,西日本!$N:$P,3,FALSE),0)</f>
        <v>529</v>
      </c>
      <c r="G8" s="6"/>
      <c r="H8" s="107"/>
      <c r="I8" s="107">
        <f t="shared" si="1"/>
        <v>1032</v>
      </c>
    </row>
    <row r="9" spans="1:9" x14ac:dyDescent="0.7">
      <c r="A9" s="1">
        <f t="shared" si="0"/>
        <v>8</v>
      </c>
      <c r="B9" s="96" t="s">
        <v>436</v>
      </c>
      <c r="C9" s="6" t="str">
        <f>IFERROR(VLOOKUP(B9,選手!$L:$N,2,FALSE),"")</f>
        <v>岡山商科大学</v>
      </c>
      <c r="D9" s="6">
        <f>IFERROR(VLOOKUP(B9,選手!$L:$N,3,FALSE),"")</f>
        <v>4</v>
      </c>
      <c r="E9" s="6">
        <f>IFERROR(VLOOKUP(B9,春関!$N:$P,3,FALSE),0)</f>
        <v>535</v>
      </c>
      <c r="F9" s="6">
        <f>IFERROR(VLOOKUP(B9,西日本!$N:$P,3,FALSE),0)</f>
        <v>0</v>
      </c>
      <c r="G9" s="6"/>
      <c r="H9" s="107"/>
      <c r="I9" s="107">
        <f t="shared" si="1"/>
        <v>535</v>
      </c>
    </row>
    <row r="10" spans="1:9" x14ac:dyDescent="0.7">
      <c r="A10" s="1"/>
      <c r="B10" s="96"/>
      <c r="C10" s="6"/>
      <c r="D10" s="6"/>
      <c r="E10" s="6"/>
      <c r="F10" s="6"/>
      <c r="G10" s="6"/>
      <c r="H10" s="107"/>
      <c r="I10" s="107"/>
    </row>
    <row r="11" spans="1:9" x14ac:dyDescent="0.7">
      <c r="A11" s="1"/>
      <c r="B11" s="6"/>
      <c r="C11" s="6"/>
      <c r="D11" s="6"/>
      <c r="E11" s="6"/>
      <c r="F11" s="6"/>
      <c r="G11" s="6"/>
      <c r="H11" s="107"/>
      <c r="I11" s="107"/>
    </row>
    <row r="12" spans="1:9" x14ac:dyDescent="0.7">
      <c r="A12" s="8"/>
      <c r="B12" s="9"/>
      <c r="C12" s="9"/>
      <c r="D12" s="9"/>
      <c r="E12" s="6"/>
      <c r="F12" s="6"/>
      <c r="G12" s="9"/>
      <c r="H12" s="109"/>
      <c r="I12" s="109"/>
    </row>
  </sheetData>
  <phoneticPr fontId="2"/>
  <conditionalFormatting sqref="C1:C1048576">
    <cfRule type="containsText" dxfId="84" priority="12" operator="containsText" text="近畿大学">
      <formula>NOT(ISERROR(SEARCH("近畿大学",C1)))</formula>
    </cfRule>
    <cfRule type="containsText" dxfId="83" priority="13" operator="containsText" text="立命館">
      <formula>NOT(ISERROR(SEARCH("立命館",C1)))</formula>
    </cfRule>
    <cfRule type="containsText" dxfId="82" priority="14" operator="containsText" text="同志社">
      <formula>NOT(ISERROR(SEARCH("同志社",C1)))</formula>
    </cfRule>
    <cfRule type="containsText" dxfId="81" priority="15" operator="containsText" text="甲南">
      <formula>NOT(ISERROR(SEARCH("甲南",C1)))</formula>
    </cfRule>
    <cfRule type="containsText" dxfId="80" priority="16" operator="containsText" text="京都大学">
      <formula>NOT(ISERROR(SEARCH("京都大学",C1)))</formula>
    </cfRule>
    <cfRule type="containsText" dxfId="79" priority="17" operator="containsText" text="京都産業">
      <formula>NOT(ISERROR(SEARCH("京都産業",C1)))</formula>
    </cfRule>
    <cfRule type="containsText" dxfId="78" priority="18" operator="containsText" text="関西大学">
      <formula>NOT(ISERROR(SEARCH("関西大学",C1)))</formula>
    </cfRule>
    <cfRule type="containsText" dxfId="77" priority="19" operator="containsText" text="関西学院">
      <formula>NOT(ISERROR(SEARCH("関西学院",C1)))</formula>
    </cfRule>
    <cfRule type="containsText" dxfId="76" priority="20" operator="containsText" text="大阪大学">
      <formula>NOT(ISERROR(SEARCH("大阪大学",C1)))</formula>
    </cfRule>
    <cfRule type="containsText" dxfId="75" priority="21" operator="containsText" text="大阪産業">
      <formula>NOT(ISERROR(SEARCH("大阪産業",C1)))</formula>
    </cfRule>
  </conditionalFormatting>
  <conditionalFormatting sqref="A1:XFD1048576">
    <cfRule type="containsText" dxfId="74" priority="1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47D3-F5D7-4AB7-9FFA-F596BFD61DA5}">
  <dimension ref="A1:I12"/>
  <sheetViews>
    <sheetView workbookViewId="0">
      <selection sqref="A1:XFD1048576"/>
    </sheetView>
  </sheetViews>
  <sheetFormatPr defaultRowHeight="17.649999999999999" x14ac:dyDescent="0.7"/>
  <cols>
    <col min="1" max="1" width="8.6875" style="2"/>
    <col min="2" max="2" width="10.9375" style="2" bestFit="1" customWidth="1"/>
    <col min="3" max="3" width="10.4375" style="5" bestFit="1" customWidth="1"/>
    <col min="4" max="4" width="8.6875" style="2"/>
    <col min="5" max="16384" width="9" style="2"/>
  </cols>
  <sheetData>
    <row r="1" spans="1:9" x14ac:dyDescent="0.7">
      <c r="A1" s="3" t="s">
        <v>112</v>
      </c>
      <c r="B1" s="7" t="s">
        <v>0</v>
      </c>
      <c r="C1" s="7" t="s">
        <v>108</v>
      </c>
      <c r="D1" s="7" t="s">
        <v>109</v>
      </c>
      <c r="E1" s="7" t="s">
        <v>496</v>
      </c>
      <c r="F1" s="7" t="s">
        <v>481</v>
      </c>
      <c r="G1" s="7" t="s">
        <v>75</v>
      </c>
      <c r="H1" s="7" t="s">
        <v>483</v>
      </c>
      <c r="I1" s="105" t="s">
        <v>110</v>
      </c>
    </row>
    <row r="2" spans="1:9" x14ac:dyDescent="0.7">
      <c r="A2" s="1">
        <f t="shared" ref="A2:A12" si="0">RANK($I2,$I:$I)</f>
        <v>1</v>
      </c>
      <c r="B2" s="96" t="s">
        <v>404</v>
      </c>
      <c r="C2" s="6" t="str">
        <f>IFERROR(VLOOKUP(B2,選手!$G:$I,2,FALSE),"")</f>
        <v>立命館大学</v>
      </c>
      <c r="D2" s="6">
        <f>IFERROR(VLOOKUP(B2,選手!$G:$I,3,FALSE),"")</f>
        <v>4</v>
      </c>
      <c r="E2" s="6">
        <f>IFERROR(VLOOKUP(B2,春関!$J:$L,3,FALSE),0)</f>
        <v>594.29999999999995</v>
      </c>
      <c r="F2" s="6">
        <f>IFERROR(VLOOKUP(B2,西日本!$J:$L,3,FALSE),0)</f>
        <v>607</v>
      </c>
      <c r="G2" s="7"/>
      <c r="H2" s="7"/>
      <c r="I2" s="107">
        <f t="shared" ref="I2:I12" si="1">SUM(E2:F2)</f>
        <v>1201.3</v>
      </c>
    </row>
    <row r="3" spans="1:9" x14ac:dyDescent="0.7">
      <c r="A3" s="1">
        <f t="shared" si="0"/>
        <v>2</v>
      </c>
      <c r="B3" s="96" t="s">
        <v>401</v>
      </c>
      <c r="C3" s="6" t="str">
        <f>IFERROR(VLOOKUP(B3,選手!$G:$I,2,FALSE),"")</f>
        <v>関西学院大学</v>
      </c>
      <c r="D3" s="6">
        <f>IFERROR(VLOOKUP(B3,選手!$G:$I,3,FALSE),"")</f>
        <v>3</v>
      </c>
      <c r="E3" s="6">
        <f>IFERROR(VLOOKUP(B3,春関!$J:$L,3,FALSE),0)</f>
        <v>594.79999999999995</v>
      </c>
      <c r="F3" s="6">
        <f>IFERROR(VLOOKUP(B3,西日本!$J:$L,3,FALSE),0)</f>
        <v>565.29999999999995</v>
      </c>
      <c r="G3" s="96"/>
      <c r="H3" s="96"/>
      <c r="I3" s="107">
        <f t="shared" si="1"/>
        <v>1160.0999999999999</v>
      </c>
    </row>
    <row r="4" spans="1:9" x14ac:dyDescent="0.7">
      <c r="A4" s="1">
        <f t="shared" si="0"/>
        <v>3</v>
      </c>
      <c r="B4" s="96" t="s">
        <v>122</v>
      </c>
      <c r="C4" s="6" t="str">
        <f>IFERROR(VLOOKUP(B4,選手!$G:$I,2,FALSE),"")</f>
        <v>関西大学</v>
      </c>
      <c r="D4" s="6">
        <f>IFERROR(VLOOKUP(B4,選手!$G:$I,3,FALSE),"")</f>
        <v>3</v>
      </c>
      <c r="E4" s="6">
        <f>IFERROR(VLOOKUP(B4,春関!$J:$L,3,FALSE),0)</f>
        <v>576.20000000000005</v>
      </c>
      <c r="F4" s="6">
        <f>IFERROR(VLOOKUP(B4,西日本!$J:$L,3,FALSE),0)</f>
        <v>577.6</v>
      </c>
      <c r="G4" s="96"/>
      <c r="H4" s="96"/>
      <c r="I4" s="107">
        <f t="shared" si="1"/>
        <v>1153.8000000000002</v>
      </c>
    </row>
    <row r="5" spans="1:9" x14ac:dyDescent="0.7">
      <c r="A5" s="1">
        <f t="shared" si="0"/>
        <v>4</v>
      </c>
      <c r="B5" s="96" t="s">
        <v>405</v>
      </c>
      <c r="C5" s="6" t="str">
        <f>IFERROR(VLOOKUP(B5,選手!$G:$I,2,FALSE),"")</f>
        <v>関西大学</v>
      </c>
      <c r="D5" s="6">
        <f>IFERROR(VLOOKUP(B5,選手!$G:$I,3,FALSE),"")</f>
        <v>4</v>
      </c>
      <c r="E5" s="6">
        <f>IFERROR(VLOOKUP(B5,春関!$J:$L,3,FALSE),0)</f>
        <v>538.1</v>
      </c>
      <c r="F5" s="6">
        <f>IFERROR(VLOOKUP(B5,西日本!$J:$L,3,FALSE),0)</f>
        <v>586</v>
      </c>
      <c r="G5" s="96"/>
      <c r="H5" s="96"/>
      <c r="I5" s="107">
        <f t="shared" si="1"/>
        <v>1124.0999999999999</v>
      </c>
    </row>
    <row r="6" spans="1:9" x14ac:dyDescent="0.7">
      <c r="A6" s="1">
        <f t="shared" si="0"/>
        <v>5</v>
      </c>
      <c r="B6" s="96" t="s">
        <v>402</v>
      </c>
      <c r="C6" s="6" t="str">
        <f>IFERROR(VLOOKUP(B6,選手!$G:$I,2,FALSE),"")</f>
        <v>京都大学</v>
      </c>
      <c r="D6" s="6">
        <f>IFERROR(VLOOKUP(B6,選手!$G:$I,3,FALSE),"")</f>
        <v>4</v>
      </c>
      <c r="E6" s="6">
        <f>IFERROR(VLOOKUP(B6,春関!$J:$L,3,FALSE),0)</f>
        <v>602</v>
      </c>
      <c r="F6" s="6">
        <f>IFERROR(VLOOKUP(B6,西日本!$J:$L,3,FALSE),0)</f>
        <v>0</v>
      </c>
      <c r="G6" s="96"/>
      <c r="H6" s="96"/>
      <c r="I6" s="107">
        <f t="shared" si="1"/>
        <v>602</v>
      </c>
    </row>
    <row r="7" spans="1:9" x14ac:dyDescent="0.7">
      <c r="A7" s="1">
        <f t="shared" si="0"/>
        <v>6</v>
      </c>
      <c r="B7" s="96" t="s">
        <v>117</v>
      </c>
      <c r="C7" s="6" t="str">
        <f>IFERROR(VLOOKUP(B7,選手!$G:$I,2,FALSE),"")</f>
        <v>同志社大学</v>
      </c>
      <c r="D7" s="6">
        <f>IFERROR(VLOOKUP(B7,選手!$G:$I,3,FALSE),"")</f>
        <v>3</v>
      </c>
      <c r="E7" s="6">
        <f>IFERROR(VLOOKUP(B7,春関!$J:$L,3,FALSE),0)</f>
        <v>0</v>
      </c>
      <c r="F7" s="6">
        <f>IFERROR(VLOOKUP(B7,西日本!$J:$L,3,FALSE),0)</f>
        <v>588</v>
      </c>
      <c r="G7" s="96"/>
      <c r="H7" s="96"/>
      <c r="I7" s="107">
        <f t="shared" si="1"/>
        <v>588</v>
      </c>
    </row>
    <row r="8" spans="1:9" x14ac:dyDescent="0.7">
      <c r="A8" s="1">
        <f t="shared" si="0"/>
        <v>7</v>
      </c>
      <c r="B8" s="6" t="s">
        <v>424</v>
      </c>
      <c r="C8" s="6" t="str">
        <f>IFERROR(VLOOKUP(B8,選手!$G:$I,2,FALSE),"")</f>
        <v>京都大学</v>
      </c>
      <c r="D8" s="6">
        <f>IFERROR(VLOOKUP(B8,選手!$G:$I,3,FALSE),"")</f>
        <v>4</v>
      </c>
      <c r="E8" s="6">
        <f>IFERROR(VLOOKUP(B8,春関!$J:$L,3,FALSE),0)</f>
        <v>557.70000000000005</v>
      </c>
      <c r="F8" s="6">
        <f>IFERROR(VLOOKUP(B8,西日本!$J:$L,3,FALSE),0)</f>
        <v>0</v>
      </c>
      <c r="G8" s="96"/>
      <c r="H8" s="96"/>
      <c r="I8" s="107">
        <f t="shared" si="1"/>
        <v>557.70000000000005</v>
      </c>
    </row>
    <row r="9" spans="1:9" x14ac:dyDescent="0.7">
      <c r="A9" s="1">
        <f t="shared" si="0"/>
        <v>8</v>
      </c>
      <c r="B9" s="6"/>
      <c r="C9" s="6" t="str">
        <f>IFERROR(VLOOKUP(B9,選手!$G:$I,2,FALSE),"")</f>
        <v/>
      </c>
      <c r="D9" s="6" t="str">
        <f>IFERROR(VLOOKUP(B9,選手!$G:$I,3,FALSE),"")</f>
        <v/>
      </c>
      <c r="E9" s="6">
        <f>IFERROR(VLOOKUP(B9,春関!$J:$L,3,FALSE),0)</f>
        <v>0</v>
      </c>
      <c r="F9" s="6">
        <f>IFERROR(VLOOKUP(B9,西日本!$J:$L,3,FALSE),0)</f>
        <v>0</v>
      </c>
      <c r="G9" s="96"/>
      <c r="H9" s="96"/>
      <c r="I9" s="107">
        <f t="shared" si="1"/>
        <v>0</v>
      </c>
    </row>
    <row r="10" spans="1:9" x14ac:dyDescent="0.7">
      <c r="A10" s="1">
        <f t="shared" si="0"/>
        <v>8</v>
      </c>
      <c r="B10" s="6"/>
      <c r="C10" s="6" t="str">
        <f>IFERROR(VLOOKUP(B10,選手!$G:$I,2,FALSE),"")</f>
        <v/>
      </c>
      <c r="D10" s="6" t="str">
        <f>IFERROR(VLOOKUP(B10,選手!$G:$I,3,FALSE),"")</f>
        <v/>
      </c>
      <c r="E10" s="6">
        <f>IFERROR(VLOOKUP(B10,春関!$J:$L,3,FALSE),0)</f>
        <v>0</v>
      </c>
      <c r="F10" s="6">
        <f>IFERROR(VLOOKUP(B10,西日本!$J:$L,3,FALSE),0)</f>
        <v>0</v>
      </c>
      <c r="G10" s="96"/>
      <c r="H10" s="96"/>
      <c r="I10" s="107">
        <f t="shared" si="1"/>
        <v>0</v>
      </c>
    </row>
    <row r="11" spans="1:9" x14ac:dyDescent="0.7">
      <c r="A11" s="1">
        <f t="shared" si="0"/>
        <v>8</v>
      </c>
      <c r="B11" s="6"/>
      <c r="C11" s="6" t="str">
        <f>IFERROR(VLOOKUP(B11,選手!$G:$I,2,FALSE),"")</f>
        <v/>
      </c>
      <c r="D11" s="6" t="str">
        <f>IFERROR(VLOOKUP(B11,選手!$G:$I,3,FALSE),"")</f>
        <v/>
      </c>
      <c r="E11" s="6">
        <f>IFERROR(VLOOKUP(B11,春関!$J:$L,3,FALSE),0)</f>
        <v>0</v>
      </c>
      <c r="F11" s="6">
        <f>IFERROR(VLOOKUP(B11,西日本!$J:$L,3,FALSE),0)</f>
        <v>0</v>
      </c>
      <c r="G11" s="96"/>
      <c r="H11" s="96"/>
      <c r="I11" s="107">
        <f t="shared" si="1"/>
        <v>0</v>
      </c>
    </row>
    <row r="12" spans="1:9" x14ac:dyDescent="0.7">
      <c r="A12" s="8">
        <f t="shared" si="0"/>
        <v>8</v>
      </c>
      <c r="B12" s="9"/>
      <c r="C12" s="9" t="str">
        <f>IFERROR(VLOOKUP(B12,選手!$G:$I,2,FALSE),"")</f>
        <v/>
      </c>
      <c r="D12" s="9" t="str">
        <f>IFERROR(VLOOKUP(B12,選手!$G:$I,3,FALSE),"")</f>
        <v/>
      </c>
      <c r="E12" s="6">
        <f>IFERROR(VLOOKUP(B12,春関!$J:$L,3,FALSE),0)</f>
        <v>0</v>
      </c>
      <c r="F12" s="9">
        <f>IFERROR(VLOOKUP(B12,西日本!$J:$L,3,FALSE),0)</f>
        <v>0</v>
      </c>
      <c r="G12" s="9"/>
      <c r="H12" s="9"/>
      <c r="I12" s="109">
        <f t="shared" si="1"/>
        <v>0</v>
      </c>
    </row>
  </sheetData>
  <phoneticPr fontId="2"/>
  <conditionalFormatting sqref="C1:C1048576">
    <cfRule type="containsText" dxfId="63" priority="3" operator="containsText" text="立命館">
      <formula>NOT(ISERROR(SEARCH("立命館",C1)))</formula>
    </cfRule>
    <cfRule type="containsText" dxfId="62" priority="4" operator="containsText" text="同志社">
      <formula>NOT(ISERROR(SEARCH("同志社",C1)))</formula>
    </cfRule>
    <cfRule type="containsText" dxfId="61" priority="5" operator="containsText" text="甲南">
      <formula>NOT(ISERROR(SEARCH("甲南",C1)))</formula>
    </cfRule>
    <cfRule type="containsText" dxfId="60" priority="6" operator="containsText" text="京都大学">
      <formula>NOT(ISERROR(SEARCH("京都大学",C1)))</formula>
    </cfRule>
    <cfRule type="containsText" dxfId="59" priority="7" operator="containsText" text="京都産業">
      <formula>NOT(ISERROR(SEARCH("京都産業",C1)))</formula>
    </cfRule>
    <cfRule type="containsText" dxfId="58" priority="8" operator="containsText" text="関西大学">
      <formula>NOT(ISERROR(SEARCH("関西大学",C1)))</formula>
    </cfRule>
    <cfRule type="containsText" dxfId="57" priority="9" operator="containsText" text="関西学院">
      <formula>NOT(ISERROR(SEARCH("関西学院",C1)))</formula>
    </cfRule>
    <cfRule type="containsText" dxfId="56" priority="10" operator="containsText" text="大阪大学">
      <formula>NOT(ISERROR(SEARCH("大阪大学",C1)))</formula>
    </cfRule>
    <cfRule type="containsText" dxfId="55" priority="11" operator="containsText" text="大阪産業">
      <formula>NOT(ISERROR(SEARCH("大阪産業",C1)))</formula>
    </cfRule>
  </conditionalFormatting>
  <conditionalFormatting sqref="C1:C1048576">
    <cfRule type="containsText" dxfId="54" priority="2" operator="containsText" text="近畿">
      <formula>NOT(ISERROR(SEARCH("近畿",C1)))</formula>
    </cfRule>
  </conditionalFormatting>
  <conditionalFormatting sqref="A1:XFD1048576">
    <cfRule type="containsText" dxfId="53" priority="1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FCF4-1C40-4553-BB3B-E7E39DBB4F4E}">
  <dimension ref="A1:I12"/>
  <sheetViews>
    <sheetView workbookViewId="0">
      <selection sqref="A1:XFD1048576"/>
    </sheetView>
  </sheetViews>
  <sheetFormatPr defaultRowHeight="17.649999999999999" x14ac:dyDescent="0.7"/>
  <cols>
    <col min="1" max="1" width="6.6875" style="2" customWidth="1"/>
    <col min="2" max="2" width="12.875" style="2" customWidth="1"/>
    <col min="3" max="3" width="11.9375" style="5" customWidth="1"/>
    <col min="4" max="4" width="8.6875" style="2"/>
    <col min="5" max="16384" width="9" style="2"/>
  </cols>
  <sheetData>
    <row r="1" spans="1:9" x14ac:dyDescent="0.7">
      <c r="A1" s="3" t="s">
        <v>112</v>
      </c>
      <c r="B1" s="7" t="s">
        <v>0</v>
      </c>
      <c r="C1" s="7" t="s">
        <v>108</v>
      </c>
      <c r="D1" s="7" t="s">
        <v>109</v>
      </c>
      <c r="E1" s="7" t="s">
        <v>496</v>
      </c>
      <c r="F1" s="7" t="s">
        <v>481</v>
      </c>
      <c r="G1" s="7" t="s">
        <v>75</v>
      </c>
      <c r="H1" s="7" t="s">
        <v>483</v>
      </c>
      <c r="I1" s="105" t="s">
        <v>110</v>
      </c>
    </row>
    <row r="2" spans="1:9" x14ac:dyDescent="0.7">
      <c r="A2" s="1">
        <f t="shared" ref="A2:A12" si="0">RANK($I2,$I:$I)</f>
        <v>1</v>
      </c>
      <c r="B2" s="96" t="s">
        <v>419</v>
      </c>
      <c r="C2" s="6" t="str">
        <f>IFERROR(VLOOKUP(B2,選手!$L:$N,2,FALSE),"")</f>
        <v>関西学院大学</v>
      </c>
      <c r="D2" s="6">
        <f>IFERROR(VLOOKUP(B2,選手!$L:$N,3,FALSE),"")</f>
        <v>4</v>
      </c>
      <c r="E2" s="6">
        <f>IFERROR(VLOOKUP(B2,春関!$J:$L,3,FALSE),0)</f>
        <v>604.9</v>
      </c>
      <c r="F2" s="6">
        <f>IFERROR(VLOOKUP(B2,西日本!$J:$L,3,FALSE),0)</f>
        <v>597.20000000000005</v>
      </c>
      <c r="G2" s="7"/>
      <c r="H2" s="7"/>
      <c r="I2" s="107">
        <f t="shared" ref="I2:I12" si="1">SUM(E2:F2)</f>
        <v>1202.0999999999999</v>
      </c>
    </row>
    <row r="3" spans="1:9" x14ac:dyDescent="0.7">
      <c r="A3" s="1">
        <f t="shared" si="0"/>
        <v>2</v>
      </c>
      <c r="B3" s="96" t="s">
        <v>420</v>
      </c>
      <c r="C3" s="6" t="str">
        <f>IFERROR(VLOOKUP(B3,選手!$L:$N,2,FALSE),"")</f>
        <v>関西大学</v>
      </c>
      <c r="D3" s="6">
        <f>IFERROR(VLOOKUP(B3,選手!$L:$N,3,FALSE),"")</f>
        <v>4</v>
      </c>
      <c r="E3" s="6">
        <f>IFERROR(VLOOKUP(B3,春関!$J:$L,3,FALSE),0)</f>
        <v>586.29999999999995</v>
      </c>
      <c r="F3" s="6">
        <f>IFERROR(VLOOKUP(B3,西日本!$J:$L,3,FALSE),0)</f>
        <v>601.4</v>
      </c>
      <c r="G3" s="96"/>
      <c r="H3" s="96"/>
      <c r="I3" s="107">
        <f t="shared" si="1"/>
        <v>1187.6999999999998</v>
      </c>
    </row>
    <row r="4" spans="1:9" x14ac:dyDescent="0.7">
      <c r="A4" s="1">
        <f t="shared" si="0"/>
        <v>3</v>
      </c>
      <c r="B4" s="96" t="s">
        <v>421</v>
      </c>
      <c r="C4" s="6" t="str">
        <f>IFERROR(VLOOKUP(B4,選手!$L:$N,2,FALSE),"")</f>
        <v>甲南大学</v>
      </c>
      <c r="D4" s="6">
        <f>IFERROR(VLOOKUP(B4,選手!$L:$N,3,FALSE),"")</f>
        <v>4</v>
      </c>
      <c r="E4" s="6">
        <f>IFERROR(VLOOKUP(B4,春関!$J:$L,3,FALSE),0)</f>
        <v>545.79999999999995</v>
      </c>
      <c r="F4" s="6">
        <f>IFERROR(VLOOKUP(B4,西日本!$J:$L,3,FALSE),0)</f>
        <v>555.9</v>
      </c>
      <c r="G4" s="96"/>
      <c r="H4" s="96"/>
      <c r="I4" s="107">
        <f t="shared" si="1"/>
        <v>1101.6999999999998</v>
      </c>
    </row>
    <row r="5" spans="1:9" x14ac:dyDescent="0.7">
      <c r="A5" s="1">
        <f t="shared" si="0"/>
        <v>4</v>
      </c>
      <c r="B5" s="96" t="s">
        <v>417</v>
      </c>
      <c r="C5" s="6" t="str">
        <f>IFERROR(VLOOKUP(B5,選手!$L:$N,2,FALSE),"")</f>
        <v>同志社大学</v>
      </c>
      <c r="D5" s="6">
        <f>IFERROR(VLOOKUP(B5,選手!$L:$N,3,FALSE),"")</f>
        <v>4</v>
      </c>
      <c r="E5" s="6">
        <f>IFERROR(VLOOKUP(B5,春関!$J:$L,3,FALSE),0)</f>
        <v>0</v>
      </c>
      <c r="F5" s="6">
        <f>IFERROR(VLOOKUP(B5,西日本!$J:$L,3,FALSE),0)</f>
        <v>603.5</v>
      </c>
      <c r="G5" s="96"/>
      <c r="H5" s="96"/>
      <c r="I5" s="107">
        <f t="shared" si="1"/>
        <v>603.5</v>
      </c>
    </row>
    <row r="6" spans="1:9" x14ac:dyDescent="0.7">
      <c r="A6" s="1">
        <f t="shared" si="0"/>
        <v>5</v>
      </c>
      <c r="B6" s="96" t="s">
        <v>135</v>
      </c>
      <c r="C6" s="6" t="str">
        <f>IFERROR(VLOOKUP(B6,選手!$L:$N,2,FALSE),"")</f>
        <v>立命館大学</v>
      </c>
      <c r="D6" s="6">
        <f>IFERROR(VLOOKUP(B6,選手!$L:$N,3,FALSE),"")</f>
        <v>3</v>
      </c>
      <c r="E6" s="6">
        <f>IFERROR(VLOOKUP(B6,春関!$J:$L,3,FALSE),0)</f>
        <v>599.4</v>
      </c>
      <c r="F6" s="6">
        <f>IFERROR(VLOOKUP(B6,西日本!$J:$L,3,FALSE),0)</f>
        <v>0</v>
      </c>
      <c r="G6" s="96"/>
      <c r="H6" s="96"/>
      <c r="I6" s="107">
        <f t="shared" si="1"/>
        <v>599.4</v>
      </c>
    </row>
    <row r="7" spans="1:9" x14ac:dyDescent="0.7">
      <c r="A7" s="1">
        <f t="shared" si="0"/>
        <v>6</v>
      </c>
      <c r="B7" s="96" t="s">
        <v>181</v>
      </c>
      <c r="C7" s="6" t="str">
        <f>IFERROR(VLOOKUP(B7,選手!$L:$N,2,FALSE),"")</f>
        <v>立命館大学</v>
      </c>
      <c r="D7" s="6">
        <f>IFERROR(VLOOKUP(B7,選手!$L:$N,3,FALSE),"")</f>
        <v>1</v>
      </c>
      <c r="E7" s="6">
        <f>IFERROR(VLOOKUP(B7,春関!$J:$L,3,FALSE),0)</f>
        <v>0</v>
      </c>
      <c r="F7" s="6">
        <f>IFERROR(VLOOKUP(B7,西日本!$J:$L,3,FALSE),0)</f>
        <v>598.5</v>
      </c>
      <c r="G7" s="96"/>
      <c r="H7" s="96"/>
      <c r="I7" s="107">
        <f t="shared" si="1"/>
        <v>598.5</v>
      </c>
    </row>
    <row r="8" spans="1:9" x14ac:dyDescent="0.7">
      <c r="A8" s="1">
        <f t="shared" si="0"/>
        <v>7</v>
      </c>
      <c r="B8" s="96" t="s">
        <v>152</v>
      </c>
      <c r="C8" s="6" t="str">
        <f>IFERROR(VLOOKUP(B8,選手!$L:$N,2,FALSE),"")</f>
        <v>関西学院大学</v>
      </c>
      <c r="D8" s="6">
        <f>IFERROR(VLOOKUP(B8,選手!$L:$N,3,FALSE),"")</f>
        <v>3</v>
      </c>
      <c r="E8" s="6">
        <f>IFERROR(VLOOKUP(B8,春関!$J:$L,3,FALSE),0)</f>
        <v>0</v>
      </c>
      <c r="F8" s="6">
        <f>IFERROR(VLOOKUP(B8,西日本!$J:$L,3,FALSE),0)</f>
        <v>575</v>
      </c>
      <c r="G8" s="96"/>
      <c r="H8" s="96"/>
      <c r="I8" s="107">
        <f t="shared" si="1"/>
        <v>575</v>
      </c>
    </row>
    <row r="9" spans="1:9" x14ac:dyDescent="0.7">
      <c r="A9" s="1">
        <f t="shared" si="0"/>
        <v>8</v>
      </c>
      <c r="B9" s="6" t="s">
        <v>163</v>
      </c>
      <c r="C9" s="6" t="str">
        <f>IFERROR(VLOOKUP(B9,選手!$L:$N,2,FALSE),"")</f>
        <v>関西学院大学</v>
      </c>
      <c r="D9" s="6">
        <f>IFERROR(VLOOKUP(B9,選手!$L:$N,3,FALSE),"")</f>
        <v>1</v>
      </c>
      <c r="E9" s="6">
        <f>IFERROR(VLOOKUP(B9,春関!$J:$L,3,FALSE),0)</f>
        <v>574.5</v>
      </c>
      <c r="F9" s="6">
        <f>IFERROR(VLOOKUP(B9,西日本!$J:$L,3,FALSE),0)</f>
        <v>0</v>
      </c>
      <c r="G9" s="96"/>
      <c r="H9" s="96"/>
      <c r="I9" s="107">
        <f t="shared" si="1"/>
        <v>574.5</v>
      </c>
    </row>
    <row r="10" spans="1:9" x14ac:dyDescent="0.7">
      <c r="A10" s="1">
        <f t="shared" si="0"/>
        <v>9</v>
      </c>
      <c r="B10" s="6" t="s">
        <v>136</v>
      </c>
      <c r="C10" s="6" t="str">
        <f>IFERROR(VLOOKUP(B10,選手!$L:$N,2,FALSE),"")</f>
        <v>同志社大学</v>
      </c>
      <c r="D10" s="6">
        <f>IFERROR(VLOOKUP(B10,選手!$L:$N,3,FALSE),"")</f>
        <v>3</v>
      </c>
      <c r="E10" s="6">
        <f>IFERROR(VLOOKUP(B10,春関!$J:$L,3,FALSE),0)</f>
        <v>0</v>
      </c>
      <c r="F10" s="6">
        <f>IFERROR(VLOOKUP(B10,西日本!$J:$L,3,FALSE),0)</f>
        <v>550.5</v>
      </c>
      <c r="G10" s="96"/>
      <c r="H10" s="96"/>
      <c r="I10" s="107">
        <f t="shared" si="1"/>
        <v>550.5</v>
      </c>
    </row>
    <row r="11" spans="1:9" x14ac:dyDescent="0.7">
      <c r="A11" s="1">
        <f t="shared" si="0"/>
        <v>10</v>
      </c>
      <c r="B11" s="6"/>
      <c r="C11" s="6" t="str">
        <f>IFERROR(VLOOKUP(B11,選手!$L:$N,2,FALSE),"")</f>
        <v/>
      </c>
      <c r="D11" s="6" t="str">
        <f>IFERROR(VLOOKUP(B11,選手!$L:$N,3,FALSE),"")</f>
        <v/>
      </c>
      <c r="E11" s="6">
        <f>IFERROR(VLOOKUP(B11,春関!$J:$L,3,FALSE),0)</f>
        <v>0</v>
      </c>
      <c r="F11" s="6">
        <f>IFERROR(VLOOKUP(B11,西日本!$J:$L,3,FALSE),0)</f>
        <v>0</v>
      </c>
      <c r="G11" s="96"/>
      <c r="H11" s="96"/>
      <c r="I11" s="107">
        <f t="shared" si="1"/>
        <v>0</v>
      </c>
    </row>
    <row r="12" spans="1:9" x14ac:dyDescent="0.7">
      <c r="A12" s="8">
        <f t="shared" si="0"/>
        <v>10</v>
      </c>
      <c r="B12" s="9"/>
      <c r="C12" s="6" t="str">
        <f>IFERROR(VLOOKUP(B12,選手!$L:$N,2,FALSE),"")</f>
        <v/>
      </c>
      <c r="D12" s="6" t="str">
        <f>IFERROR(VLOOKUP(B12,選手!$L:$N,3,FALSE),"")</f>
        <v/>
      </c>
      <c r="E12" s="6">
        <f>IFERROR(VLOOKUP(B12,春関!$J:$L,3,FALSE),0)</f>
        <v>0</v>
      </c>
      <c r="F12" s="6">
        <f>IFERROR(VLOOKUP(B12,西日本!$J:$L,3,FALSE),0)</f>
        <v>0</v>
      </c>
      <c r="G12" s="9"/>
      <c r="H12" s="9"/>
      <c r="I12" s="109">
        <f t="shared" si="1"/>
        <v>0</v>
      </c>
    </row>
  </sheetData>
  <phoneticPr fontId="2"/>
  <conditionalFormatting sqref="C1:C1048576">
    <cfRule type="containsText" dxfId="42" priority="23" operator="containsText" text="近畿大学">
      <formula>NOT(ISERROR(SEARCH("近畿大学",C1)))</formula>
    </cfRule>
    <cfRule type="containsText" dxfId="41" priority="24" operator="containsText" text="立命館">
      <formula>NOT(ISERROR(SEARCH("立命館",C1)))</formula>
    </cfRule>
    <cfRule type="containsText" dxfId="40" priority="25" operator="containsText" text="同志社">
      <formula>NOT(ISERROR(SEARCH("同志社",C1)))</formula>
    </cfRule>
    <cfRule type="containsText" dxfId="39" priority="26" operator="containsText" text="甲南">
      <formula>NOT(ISERROR(SEARCH("甲南",C1)))</formula>
    </cfRule>
    <cfRule type="containsText" dxfId="38" priority="27" operator="containsText" text="京都大学">
      <formula>NOT(ISERROR(SEARCH("京都大学",C1)))</formula>
    </cfRule>
    <cfRule type="containsText" dxfId="37" priority="28" operator="containsText" text="京都産業">
      <formula>NOT(ISERROR(SEARCH("京都産業",C1)))</formula>
    </cfRule>
    <cfRule type="containsText" dxfId="36" priority="29" operator="containsText" text="関西大学">
      <formula>NOT(ISERROR(SEARCH("関西大学",C1)))</formula>
    </cfRule>
    <cfRule type="containsText" dxfId="35" priority="30" operator="containsText" text="関西学院">
      <formula>NOT(ISERROR(SEARCH("関西学院",C1)))</formula>
    </cfRule>
    <cfRule type="containsText" dxfId="34" priority="31" operator="containsText" text="大阪大学">
      <formula>NOT(ISERROR(SEARCH("大阪大学",C1)))</formula>
    </cfRule>
    <cfRule type="containsText" dxfId="33" priority="32" operator="containsText" text="大阪産業">
      <formula>NOT(ISERROR(SEARCH("大阪産業",C1)))</formula>
    </cfRule>
  </conditionalFormatting>
  <conditionalFormatting sqref="A1:XFD1048576">
    <cfRule type="containsText" dxfId="32" priority="1" operator="containsText" text="岡山商科">
      <formula>NOT(ISERROR(SEARCH("岡山商科",A1)))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BFC6-5EEF-4571-8EAF-1ABE70278B14}">
  <dimension ref="B1:P138"/>
  <sheetViews>
    <sheetView zoomScale="97" zoomScaleNormal="97" workbookViewId="0">
      <selection activeCell="E8" sqref="E8"/>
    </sheetView>
  </sheetViews>
  <sheetFormatPr defaultRowHeight="17.649999999999999" x14ac:dyDescent="0.7"/>
  <cols>
    <col min="2" max="3" width="12.5" customWidth="1"/>
    <col min="4" max="4" width="9" style="85"/>
    <col min="6" max="7" width="12.5" customWidth="1"/>
    <col min="8" max="8" width="9" style="85"/>
    <col min="10" max="11" width="12.5" customWidth="1"/>
    <col min="12" max="12" width="9" style="85"/>
    <col min="14" max="15" width="12.5" customWidth="1"/>
    <col min="16" max="16" width="9" style="85"/>
  </cols>
  <sheetData>
    <row r="1" spans="2:16" x14ac:dyDescent="0.7">
      <c r="B1" t="s">
        <v>426</v>
      </c>
      <c r="F1" t="s">
        <v>100</v>
      </c>
      <c r="J1" t="s">
        <v>102</v>
      </c>
      <c r="N1" t="s">
        <v>425</v>
      </c>
    </row>
    <row r="2" spans="2:16" x14ac:dyDescent="0.7">
      <c r="B2" s="46" t="s">
        <v>0</v>
      </c>
      <c r="C2" s="46" t="s">
        <v>1</v>
      </c>
      <c r="D2" s="84" t="s">
        <v>370</v>
      </c>
      <c r="F2" s="84" t="s">
        <v>0</v>
      </c>
      <c r="G2" s="46" t="s">
        <v>1</v>
      </c>
      <c r="H2" s="84" t="s">
        <v>370</v>
      </c>
      <c r="J2" s="46" t="s">
        <v>0</v>
      </c>
      <c r="K2" s="46" t="s">
        <v>1</v>
      </c>
      <c r="L2" s="84" t="s">
        <v>370</v>
      </c>
      <c r="N2" s="46" t="s">
        <v>106</v>
      </c>
      <c r="O2" s="46" t="s">
        <v>108</v>
      </c>
      <c r="P2" s="84" t="s">
        <v>370</v>
      </c>
    </row>
    <row r="3" spans="2:16" x14ac:dyDescent="0.7">
      <c r="B3" s="46" t="s">
        <v>371</v>
      </c>
      <c r="C3" s="46" t="s">
        <v>118</v>
      </c>
      <c r="D3" s="84">
        <v>621.5</v>
      </c>
      <c r="F3" s="46" t="s">
        <v>117</v>
      </c>
      <c r="G3" s="46" t="s">
        <v>115</v>
      </c>
      <c r="H3" s="84">
        <v>556</v>
      </c>
      <c r="J3" s="46" t="s">
        <v>402</v>
      </c>
      <c r="K3" s="46" t="s">
        <v>422</v>
      </c>
      <c r="L3" s="84">
        <v>602</v>
      </c>
      <c r="N3" s="46" t="s">
        <v>427</v>
      </c>
      <c r="O3" s="46" t="s">
        <v>115</v>
      </c>
      <c r="P3" s="84">
        <v>571</v>
      </c>
    </row>
    <row r="4" spans="2:16" x14ac:dyDescent="0.7">
      <c r="B4" s="46" t="s">
        <v>116</v>
      </c>
      <c r="C4" s="46" t="s">
        <v>115</v>
      </c>
      <c r="D4" s="84">
        <v>617</v>
      </c>
      <c r="F4" s="46" t="s">
        <v>401</v>
      </c>
      <c r="G4" s="46" t="s">
        <v>121</v>
      </c>
      <c r="H4" s="84">
        <v>538</v>
      </c>
      <c r="J4" s="46" t="s">
        <v>401</v>
      </c>
      <c r="K4" s="46" t="s">
        <v>121</v>
      </c>
      <c r="L4" s="84">
        <v>594.79999999999995</v>
      </c>
      <c r="N4" s="46" t="s">
        <v>428</v>
      </c>
      <c r="O4" s="46" t="s">
        <v>115</v>
      </c>
      <c r="P4" s="84">
        <v>562</v>
      </c>
    </row>
    <row r="5" spans="2:16" x14ac:dyDescent="0.7">
      <c r="B5" s="46" t="s">
        <v>117</v>
      </c>
      <c r="C5" s="46" t="s">
        <v>118</v>
      </c>
      <c r="D5" s="84">
        <v>614</v>
      </c>
      <c r="F5" s="46" t="s">
        <v>402</v>
      </c>
      <c r="G5" s="46" t="s">
        <v>131</v>
      </c>
      <c r="H5" s="84">
        <v>537</v>
      </c>
      <c r="J5" s="46" t="s">
        <v>404</v>
      </c>
      <c r="K5" s="46" t="s">
        <v>423</v>
      </c>
      <c r="L5" s="84">
        <v>594.29999999999995</v>
      </c>
      <c r="N5" s="46" t="s">
        <v>429</v>
      </c>
      <c r="O5" s="46" t="s">
        <v>115</v>
      </c>
      <c r="P5" s="84">
        <v>558</v>
      </c>
    </row>
    <row r="6" spans="2:16" x14ac:dyDescent="0.7">
      <c r="B6" s="46" t="s">
        <v>119</v>
      </c>
      <c r="C6" s="46" t="s">
        <v>120</v>
      </c>
      <c r="D6" s="84">
        <v>608</v>
      </c>
      <c r="F6" s="46" t="s">
        <v>403</v>
      </c>
      <c r="G6" s="46" t="s">
        <v>115</v>
      </c>
      <c r="H6" s="84">
        <v>533</v>
      </c>
      <c r="J6" s="46" t="s">
        <v>122</v>
      </c>
      <c r="K6" s="46" t="s">
        <v>120</v>
      </c>
      <c r="L6" s="84">
        <v>576.20000000000005</v>
      </c>
      <c r="N6" s="46" t="s">
        <v>430</v>
      </c>
      <c r="O6" s="46" t="s">
        <v>115</v>
      </c>
      <c r="P6" s="84">
        <v>522</v>
      </c>
    </row>
    <row r="7" spans="2:16" x14ac:dyDescent="0.7">
      <c r="B7" s="46" t="s">
        <v>373</v>
      </c>
      <c r="C7" s="46" t="s">
        <v>120</v>
      </c>
      <c r="D7" s="84">
        <v>606.29999999999995</v>
      </c>
      <c r="F7" s="46" t="s">
        <v>404</v>
      </c>
      <c r="G7" s="46" t="s">
        <v>130</v>
      </c>
      <c r="H7" s="84">
        <v>533</v>
      </c>
      <c r="J7" s="46" t="s">
        <v>424</v>
      </c>
      <c r="K7" s="46" t="s">
        <v>422</v>
      </c>
      <c r="L7" s="84">
        <v>557.70000000000005</v>
      </c>
      <c r="N7" s="46" t="s">
        <v>431</v>
      </c>
      <c r="O7" s="46" t="s">
        <v>38</v>
      </c>
      <c r="P7" s="84">
        <v>516</v>
      </c>
    </row>
    <row r="8" spans="2:16" x14ac:dyDescent="0.7">
      <c r="B8" s="46" t="s">
        <v>374</v>
      </c>
      <c r="C8" s="46" t="s">
        <v>121</v>
      </c>
      <c r="D8" s="84">
        <v>605.29999999999995</v>
      </c>
      <c r="F8" s="46" t="s">
        <v>498</v>
      </c>
      <c r="G8" s="46" t="s">
        <v>130</v>
      </c>
      <c r="H8" s="84">
        <v>523</v>
      </c>
      <c r="J8" s="46" t="s">
        <v>405</v>
      </c>
      <c r="K8" s="46" t="s">
        <v>120</v>
      </c>
      <c r="L8" s="84">
        <v>538.1</v>
      </c>
      <c r="N8" s="46" t="s">
        <v>432</v>
      </c>
      <c r="O8" s="46" t="s">
        <v>398</v>
      </c>
      <c r="P8" s="84">
        <v>515</v>
      </c>
    </row>
    <row r="9" spans="2:16" x14ac:dyDescent="0.7">
      <c r="B9" s="46" t="s">
        <v>375</v>
      </c>
      <c r="C9" s="46" t="s">
        <v>121</v>
      </c>
      <c r="D9" s="84">
        <v>605.29999999999995</v>
      </c>
      <c r="F9" s="46" t="s">
        <v>122</v>
      </c>
      <c r="G9" s="46" t="s">
        <v>120</v>
      </c>
      <c r="H9" s="84">
        <v>512</v>
      </c>
      <c r="N9" s="46" t="s">
        <v>433</v>
      </c>
      <c r="O9" s="46" t="s">
        <v>398</v>
      </c>
      <c r="P9" s="84">
        <v>508</v>
      </c>
    </row>
    <row r="10" spans="2:16" x14ac:dyDescent="0.7">
      <c r="B10" s="46" t="s">
        <v>376</v>
      </c>
      <c r="C10" s="46" t="s">
        <v>137</v>
      </c>
      <c r="D10" s="84">
        <v>601.1</v>
      </c>
      <c r="F10" s="46" t="s">
        <v>405</v>
      </c>
      <c r="G10" s="46" t="s">
        <v>120</v>
      </c>
      <c r="H10" s="84">
        <v>487</v>
      </c>
      <c r="J10" t="s">
        <v>103</v>
      </c>
      <c r="N10" s="46" t="s">
        <v>27</v>
      </c>
      <c r="O10" s="46" t="s">
        <v>130</v>
      </c>
      <c r="P10" s="84">
        <v>502</v>
      </c>
    </row>
    <row r="11" spans="2:16" x14ac:dyDescent="0.7">
      <c r="B11" s="46" t="s">
        <v>377</v>
      </c>
      <c r="C11" s="46" t="s">
        <v>120</v>
      </c>
      <c r="D11" s="84">
        <v>598.9</v>
      </c>
      <c r="J11" s="46" t="s">
        <v>106</v>
      </c>
      <c r="K11" s="46" t="s">
        <v>108</v>
      </c>
      <c r="L11" s="84" t="s">
        <v>370</v>
      </c>
      <c r="N11" s="46" t="s">
        <v>71</v>
      </c>
      <c r="O11" s="46" t="s">
        <v>126</v>
      </c>
      <c r="P11" s="84">
        <v>492</v>
      </c>
    </row>
    <row r="12" spans="2:16" x14ac:dyDescent="0.7">
      <c r="B12" s="46" t="s">
        <v>15</v>
      </c>
      <c r="C12" s="46" t="s">
        <v>397</v>
      </c>
      <c r="D12" s="84">
        <v>598.29999999999995</v>
      </c>
      <c r="F12" t="s">
        <v>101</v>
      </c>
      <c r="J12" s="46" t="s">
        <v>419</v>
      </c>
      <c r="K12" s="46" t="s">
        <v>121</v>
      </c>
      <c r="L12" s="84">
        <v>604.9</v>
      </c>
    </row>
    <row r="13" spans="2:16" x14ac:dyDescent="0.7">
      <c r="B13" s="46" t="s">
        <v>378</v>
      </c>
      <c r="C13" s="46" t="s">
        <v>398</v>
      </c>
      <c r="D13" s="84">
        <v>592.6</v>
      </c>
      <c r="F13" s="46" t="s">
        <v>106</v>
      </c>
      <c r="G13" s="46" t="s">
        <v>108</v>
      </c>
      <c r="H13" s="84" t="s">
        <v>370</v>
      </c>
      <c r="J13" s="46" t="s">
        <v>135</v>
      </c>
      <c r="K13" s="46" t="s">
        <v>130</v>
      </c>
      <c r="L13" s="84">
        <v>599.4</v>
      </c>
      <c r="N13" t="s">
        <v>99</v>
      </c>
    </row>
    <row r="14" spans="2:16" x14ac:dyDescent="0.7">
      <c r="B14" s="46" t="s">
        <v>76</v>
      </c>
      <c r="C14" s="46" t="s">
        <v>131</v>
      </c>
      <c r="D14" s="84">
        <v>592</v>
      </c>
      <c r="F14" s="46" t="s">
        <v>132</v>
      </c>
      <c r="G14" s="46" t="s">
        <v>120</v>
      </c>
      <c r="H14" s="84">
        <v>577</v>
      </c>
      <c r="J14" s="46" t="s">
        <v>420</v>
      </c>
      <c r="K14" s="46" t="s">
        <v>120</v>
      </c>
      <c r="L14" s="84">
        <v>586.29999999999995</v>
      </c>
      <c r="N14" s="46" t="s">
        <v>106</v>
      </c>
      <c r="O14" s="46" t="s">
        <v>108</v>
      </c>
      <c r="P14" s="84" t="s">
        <v>370</v>
      </c>
    </row>
    <row r="15" spans="2:16" x14ac:dyDescent="0.7">
      <c r="B15" s="46" t="s">
        <v>300</v>
      </c>
      <c r="C15" s="46" t="s">
        <v>131</v>
      </c>
      <c r="D15" s="84">
        <v>589.79999999999995</v>
      </c>
      <c r="F15" s="46" t="s">
        <v>416</v>
      </c>
      <c r="G15" s="46" t="s">
        <v>115</v>
      </c>
      <c r="H15" s="84">
        <v>574</v>
      </c>
      <c r="J15" s="46" t="s">
        <v>163</v>
      </c>
      <c r="K15" s="46" t="s">
        <v>127</v>
      </c>
      <c r="L15" s="84">
        <v>574.5</v>
      </c>
      <c r="N15" s="46" t="s">
        <v>434</v>
      </c>
      <c r="O15" s="46" t="s">
        <v>115</v>
      </c>
      <c r="P15" s="84">
        <v>549</v>
      </c>
    </row>
    <row r="16" spans="2:16" x14ac:dyDescent="0.7">
      <c r="B16" s="46" t="s">
        <v>379</v>
      </c>
      <c r="C16" s="46" t="s">
        <v>130</v>
      </c>
      <c r="D16" s="84">
        <v>589.5</v>
      </c>
      <c r="F16" s="46" t="s">
        <v>417</v>
      </c>
      <c r="G16" s="46" t="s">
        <v>115</v>
      </c>
      <c r="H16" s="84">
        <v>568</v>
      </c>
      <c r="J16" s="46" t="s">
        <v>421</v>
      </c>
      <c r="K16" s="46" t="s">
        <v>126</v>
      </c>
      <c r="L16" s="84">
        <v>545.79999999999995</v>
      </c>
      <c r="N16" s="46" t="s">
        <v>435</v>
      </c>
      <c r="O16" s="46" t="s">
        <v>115</v>
      </c>
      <c r="P16" s="84">
        <v>542</v>
      </c>
    </row>
    <row r="17" spans="2:16" x14ac:dyDescent="0.7">
      <c r="B17" s="46" t="s">
        <v>381</v>
      </c>
      <c r="C17" s="46" t="s">
        <v>120</v>
      </c>
      <c r="D17" s="84">
        <v>589</v>
      </c>
      <c r="F17" s="46" t="s">
        <v>134</v>
      </c>
      <c r="G17" s="46" t="s">
        <v>115</v>
      </c>
      <c r="H17" s="84">
        <v>561</v>
      </c>
      <c r="N17" s="46" t="s">
        <v>153</v>
      </c>
      <c r="O17" s="46" t="s">
        <v>121</v>
      </c>
      <c r="P17" s="84">
        <v>536</v>
      </c>
    </row>
    <row r="18" spans="2:16" x14ac:dyDescent="0.7">
      <c r="B18" s="46" t="s">
        <v>382</v>
      </c>
      <c r="C18" s="46" t="s">
        <v>399</v>
      </c>
      <c r="D18" s="84">
        <v>588.4</v>
      </c>
      <c r="F18" s="46" t="s">
        <v>133</v>
      </c>
      <c r="G18" s="46" t="s">
        <v>115</v>
      </c>
      <c r="H18" s="84">
        <v>557</v>
      </c>
      <c r="N18" s="46" t="s">
        <v>436</v>
      </c>
      <c r="O18" s="46" t="s">
        <v>398</v>
      </c>
      <c r="P18" s="84">
        <v>535</v>
      </c>
    </row>
    <row r="19" spans="2:16" x14ac:dyDescent="0.7">
      <c r="B19" s="46" t="s">
        <v>24</v>
      </c>
      <c r="C19" s="46" t="s">
        <v>118</v>
      </c>
      <c r="D19" s="84">
        <v>587.9</v>
      </c>
      <c r="F19" s="46" t="s">
        <v>418</v>
      </c>
      <c r="G19" s="46" t="s">
        <v>120</v>
      </c>
      <c r="H19" s="84">
        <v>556</v>
      </c>
      <c r="N19" s="46" t="s">
        <v>437</v>
      </c>
      <c r="O19" s="46" t="s">
        <v>137</v>
      </c>
      <c r="P19" s="84">
        <v>530</v>
      </c>
    </row>
    <row r="20" spans="2:16" x14ac:dyDescent="0.7">
      <c r="B20" s="46" t="s">
        <v>17</v>
      </c>
      <c r="C20" s="46" t="s">
        <v>38</v>
      </c>
      <c r="D20" s="84">
        <v>586.6</v>
      </c>
      <c r="F20" s="46" t="s">
        <v>419</v>
      </c>
      <c r="G20" s="46" t="s">
        <v>121</v>
      </c>
      <c r="H20" s="84">
        <v>550</v>
      </c>
      <c r="N20" s="46" t="s">
        <v>438</v>
      </c>
      <c r="O20" s="46" t="s">
        <v>130</v>
      </c>
      <c r="P20" s="84">
        <v>529</v>
      </c>
    </row>
    <row r="21" spans="2:16" x14ac:dyDescent="0.7">
      <c r="B21" s="46" t="s">
        <v>383</v>
      </c>
      <c r="C21" s="46" t="s">
        <v>130</v>
      </c>
      <c r="D21" s="84">
        <v>586.5</v>
      </c>
      <c r="F21" s="46" t="s">
        <v>136</v>
      </c>
      <c r="G21" s="46" t="s">
        <v>115</v>
      </c>
      <c r="H21" s="84">
        <v>548</v>
      </c>
      <c r="N21" s="46" t="s">
        <v>439</v>
      </c>
      <c r="O21" s="46" t="s">
        <v>120</v>
      </c>
      <c r="P21" s="84">
        <v>529</v>
      </c>
    </row>
    <row r="22" spans="2:16" x14ac:dyDescent="0.7">
      <c r="B22" s="46" t="s">
        <v>22</v>
      </c>
      <c r="C22" s="46" t="s">
        <v>38</v>
      </c>
      <c r="D22" s="84">
        <v>586.4</v>
      </c>
      <c r="F22" s="46" t="s">
        <v>135</v>
      </c>
      <c r="G22" s="46" t="s">
        <v>130</v>
      </c>
      <c r="H22" s="84">
        <v>545</v>
      </c>
      <c r="N22" s="46" t="s">
        <v>440</v>
      </c>
      <c r="O22" s="46" t="s">
        <v>120</v>
      </c>
      <c r="P22" s="84">
        <v>503</v>
      </c>
    </row>
    <row r="23" spans="2:16" x14ac:dyDescent="0.7">
      <c r="B23" s="46" t="s">
        <v>26</v>
      </c>
      <c r="C23" s="46" t="s">
        <v>400</v>
      </c>
      <c r="D23" s="84">
        <v>586.29999999999995</v>
      </c>
      <c r="F23" s="46" t="s">
        <v>420</v>
      </c>
      <c r="G23" s="46" t="s">
        <v>120</v>
      </c>
      <c r="H23" s="84">
        <v>530</v>
      </c>
    </row>
    <row r="24" spans="2:16" x14ac:dyDescent="0.7">
      <c r="B24" s="46" t="s">
        <v>384</v>
      </c>
      <c r="C24" s="46" t="s">
        <v>125</v>
      </c>
      <c r="D24" s="84">
        <v>585.5</v>
      </c>
      <c r="F24" s="46" t="s">
        <v>421</v>
      </c>
      <c r="G24" s="46" t="s">
        <v>126</v>
      </c>
      <c r="H24" s="84">
        <v>508</v>
      </c>
    </row>
    <row r="25" spans="2:16" x14ac:dyDescent="0.7">
      <c r="B25" s="46" t="s">
        <v>19</v>
      </c>
      <c r="C25" s="46" t="s">
        <v>120</v>
      </c>
      <c r="D25" s="84">
        <v>582.5</v>
      </c>
    </row>
    <row r="26" spans="2:16" x14ac:dyDescent="0.7">
      <c r="B26" s="46" t="s">
        <v>70</v>
      </c>
      <c r="C26" s="46" t="s">
        <v>131</v>
      </c>
      <c r="D26" s="84">
        <v>581.6</v>
      </c>
    </row>
    <row r="27" spans="2:16" x14ac:dyDescent="0.7">
      <c r="B27" s="46" t="s">
        <v>385</v>
      </c>
      <c r="C27" s="46" t="s">
        <v>125</v>
      </c>
      <c r="D27" s="84">
        <v>581.6</v>
      </c>
    </row>
    <row r="28" spans="2:16" x14ac:dyDescent="0.7">
      <c r="B28" s="46" t="s">
        <v>25</v>
      </c>
      <c r="C28" s="46" t="s">
        <v>120</v>
      </c>
      <c r="D28" s="84">
        <v>578.70000000000005</v>
      </c>
    </row>
    <row r="29" spans="2:16" x14ac:dyDescent="0.7">
      <c r="B29" s="46" t="s">
        <v>388</v>
      </c>
      <c r="C29" s="46" t="s">
        <v>130</v>
      </c>
      <c r="D29" s="84">
        <v>577.70000000000005</v>
      </c>
    </row>
    <row r="30" spans="2:16" x14ac:dyDescent="0.7">
      <c r="B30" s="46" t="s">
        <v>387</v>
      </c>
      <c r="C30" s="46" t="s">
        <v>120</v>
      </c>
      <c r="D30" s="84">
        <v>577.29999999999995</v>
      </c>
    </row>
    <row r="31" spans="2:16" x14ac:dyDescent="0.7">
      <c r="B31" s="46" t="s">
        <v>386</v>
      </c>
      <c r="C31" s="46" t="s">
        <v>38</v>
      </c>
      <c r="D31" s="84">
        <v>574.20000000000005</v>
      </c>
    </row>
    <row r="32" spans="2:16" x14ac:dyDescent="0.7">
      <c r="B32" s="46" t="s">
        <v>389</v>
      </c>
      <c r="C32" s="46" t="s">
        <v>398</v>
      </c>
      <c r="D32" s="84">
        <v>572.9</v>
      </c>
    </row>
    <row r="33" spans="2:4" x14ac:dyDescent="0.7">
      <c r="B33" s="46" t="s">
        <v>83</v>
      </c>
      <c r="C33" s="46" t="s">
        <v>123</v>
      </c>
      <c r="D33" s="84">
        <v>568.20000000000005</v>
      </c>
    </row>
    <row r="34" spans="2:4" x14ac:dyDescent="0.7">
      <c r="B34" s="46" t="s">
        <v>174</v>
      </c>
      <c r="C34" s="46" t="s">
        <v>130</v>
      </c>
      <c r="D34" s="84">
        <v>567.9</v>
      </c>
    </row>
    <row r="35" spans="2:4" x14ac:dyDescent="0.7">
      <c r="B35" s="46" t="s">
        <v>390</v>
      </c>
      <c r="C35" s="46" t="s">
        <v>123</v>
      </c>
      <c r="D35" s="84">
        <v>565.79999999999995</v>
      </c>
    </row>
    <row r="36" spans="2:4" x14ac:dyDescent="0.7">
      <c r="B36" s="46" t="s">
        <v>29</v>
      </c>
      <c r="C36" s="46" t="s">
        <v>121</v>
      </c>
      <c r="D36" s="84">
        <v>561.6</v>
      </c>
    </row>
    <row r="37" spans="2:4" x14ac:dyDescent="0.7">
      <c r="B37" s="46" t="s">
        <v>33</v>
      </c>
      <c r="C37" s="46" t="s">
        <v>121</v>
      </c>
      <c r="D37" s="84">
        <v>559.9</v>
      </c>
    </row>
    <row r="38" spans="2:4" x14ac:dyDescent="0.7">
      <c r="B38" s="46" t="s">
        <v>82</v>
      </c>
      <c r="C38" s="46" t="s">
        <v>131</v>
      </c>
      <c r="D38" s="84">
        <v>557.4</v>
      </c>
    </row>
    <row r="39" spans="2:4" x14ac:dyDescent="0.7">
      <c r="B39" s="46" t="s">
        <v>80</v>
      </c>
      <c r="C39" s="46" t="s">
        <v>124</v>
      </c>
      <c r="D39" s="84">
        <v>556.79999999999995</v>
      </c>
    </row>
    <row r="40" spans="2:4" x14ac:dyDescent="0.7">
      <c r="B40" s="46" t="s">
        <v>32</v>
      </c>
      <c r="C40" s="46" t="s">
        <v>126</v>
      </c>
      <c r="D40" s="84">
        <v>556.29999999999995</v>
      </c>
    </row>
    <row r="41" spans="2:4" x14ac:dyDescent="0.7">
      <c r="B41" s="46" t="s">
        <v>35</v>
      </c>
      <c r="C41" s="46" t="s">
        <v>121</v>
      </c>
      <c r="D41" s="84">
        <v>555.70000000000005</v>
      </c>
    </row>
    <row r="42" spans="2:4" x14ac:dyDescent="0.7">
      <c r="B42" s="46" t="s">
        <v>87</v>
      </c>
      <c r="C42" s="46" t="s">
        <v>124</v>
      </c>
      <c r="D42" s="84">
        <v>555.29999999999995</v>
      </c>
    </row>
    <row r="43" spans="2:4" x14ac:dyDescent="0.7">
      <c r="B43" s="46" t="s">
        <v>81</v>
      </c>
      <c r="C43" s="46" t="s">
        <v>120</v>
      </c>
      <c r="D43" s="84">
        <v>554.79999999999995</v>
      </c>
    </row>
    <row r="44" spans="2:4" x14ac:dyDescent="0.7">
      <c r="B44" s="46" t="s">
        <v>86</v>
      </c>
      <c r="C44" s="46" t="s">
        <v>131</v>
      </c>
      <c r="D44" s="84">
        <v>552.20000000000005</v>
      </c>
    </row>
    <row r="45" spans="2:4" x14ac:dyDescent="0.7">
      <c r="B45" s="46" t="s">
        <v>37</v>
      </c>
      <c r="C45" s="46" t="s">
        <v>121</v>
      </c>
      <c r="D45" s="84">
        <v>549.20000000000005</v>
      </c>
    </row>
    <row r="46" spans="2:4" x14ac:dyDescent="0.7">
      <c r="B46" s="46" t="s">
        <v>391</v>
      </c>
      <c r="C46" s="46" t="s">
        <v>123</v>
      </c>
      <c r="D46" s="84">
        <v>548.4</v>
      </c>
    </row>
    <row r="47" spans="2:4" x14ac:dyDescent="0.7">
      <c r="B47" s="46" t="s">
        <v>28</v>
      </c>
      <c r="C47" s="46" t="s">
        <v>126</v>
      </c>
      <c r="D47" s="84">
        <v>546.79999999999995</v>
      </c>
    </row>
    <row r="48" spans="2:4" x14ac:dyDescent="0.7">
      <c r="B48" s="46" t="s">
        <v>79</v>
      </c>
      <c r="C48" s="46" t="s">
        <v>121</v>
      </c>
      <c r="D48" s="84">
        <v>545.4</v>
      </c>
    </row>
    <row r="49" spans="2:4" x14ac:dyDescent="0.7">
      <c r="B49" s="46" t="s">
        <v>392</v>
      </c>
      <c r="C49" s="46" t="s">
        <v>123</v>
      </c>
      <c r="D49" s="84">
        <v>539.6</v>
      </c>
    </row>
    <row r="50" spans="2:4" x14ac:dyDescent="0.7">
      <c r="B50" s="46" t="s">
        <v>85</v>
      </c>
      <c r="C50" s="46" t="s">
        <v>123</v>
      </c>
      <c r="D50" s="84">
        <v>534.79999999999995</v>
      </c>
    </row>
    <row r="51" spans="2:4" x14ac:dyDescent="0.7">
      <c r="B51" s="46" t="s">
        <v>78</v>
      </c>
      <c r="C51" s="46" t="s">
        <v>131</v>
      </c>
      <c r="D51" s="84">
        <v>527.1</v>
      </c>
    </row>
    <row r="52" spans="2:4" x14ac:dyDescent="0.7">
      <c r="B52" s="46" t="s">
        <v>93</v>
      </c>
      <c r="C52" s="46" t="s">
        <v>130</v>
      </c>
      <c r="D52" s="84">
        <v>523.29999999999995</v>
      </c>
    </row>
    <row r="53" spans="2:4" x14ac:dyDescent="0.7">
      <c r="B53" s="46" t="s">
        <v>36</v>
      </c>
      <c r="C53" s="46" t="s">
        <v>130</v>
      </c>
      <c r="D53" s="84">
        <v>519.79999999999995</v>
      </c>
    </row>
    <row r="54" spans="2:4" x14ac:dyDescent="0.7">
      <c r="B54" s="46" t="s">
        <v>393</v>
      </c>
      <c r="C54" s="46" t="s">
        <v>398</v>
      </c>
      <c r="D54" s="84">
        <v>516</v>
      </c>
    </row>
    <row r="55" spans="2:4" x14ac:dyDescent="0.7">
      <c r="B55" s="46" t="s">
        <v>84</v>
      </c>
      <c r="C55" s="46" t="s">
        <v>131</v>
      </c>
      <c r="D55" s="84">
        <v>513.4</v>
      </c>
    </row>
    <row r="56" spans="2:4" x14ac:dyDescent="0.7">
      <c r="B56" s="46" t="s">
        <v>92</v>
      </c>
      <c r="C56" s="46" t="s">
        <v>131</v>
      </c>
      <c r="D56" s="84">
        <v>503.2</v>
      </c>
    </row>
    <row r="57" spans="2:4" x14ac:dyDescent="0.7">
      <c r="B57" s="46" t="s">
        <v>394</v>
      </c>
      <c r="C57" s="46" t="s">
        <v>123</v>
      </c>
      <c r="D57" s="84">
        <v>501.9</v>
      </c>
    </row>
    <row r="58" spans="2:4" x14ac:dyDescent="0.7">
      <c r="B58" s="46" t="s">
        <v>395</v>
      </c>
      <c r="C58" s="46" t="s">
        <v>38</v>
      </c>
      <c r="D58" s="84">
        <v>487.7</v>
      </c>
    </row>
    <row r="59" spans="2:4" x14ac:dyDescent="0.7">
      <c r="B59" s="46" t="s">
        <v>396</v>
      </c>
      <c r="C59" s="46" t="s">
        <v>107</v>
      </c>
      <c r="D59" s="84">
        <v>465.2</v>
      </c>
    </row>
    <row r="60" spans="2:4" x14ac:dyDescent="0.7">
      <c r="B60" s="46" t="s">
        <v>91</v>
      </c>
      <c r="C60" s="46" t="s">
        <v>131</v>
      </c>
      <c r="D60" s="84">
        <v>0</v>
      </c>
    </row>
    <row r="61" spans="2:4" x14ac:dyDescent="0.7">
      <c r="B61" s="46" t="s">
        <v>34</v>
      </c>
      <c r="C61" s="46" t="s">
        <v>121</v>
      </c>
      <c r="D61" s="84">
        <v>0</v>
      </c>
    </row>
    <row r="63" spans="2:4" x14ac:dyDescent="0.7">
      <c r="B63" t="s">
        <v>98</v>
      </c>
    </row>
    <row r="64" spans="2:4" x14ac:dyDescent="0.7">
      <c r="B64" s="46" t="s">
        <v>0</v>
      </c>
      <c r="C64" s="46" t="s">
        <v>1</v>
      </c>
      <c r="D64" s="84" t="s">
        <v>370</v>
      </c>
    </row>
    <row r="65" spans="2:4" x14ac:dyDescent="0.7">
      <c r="B65" s="46" t="s">
        <v>406</v>
      </c>
      <c r="C65" s="46" t="s">
        <v>120</v>
      </c>
      <c r="D65" s="84">
        <v>623.20000000000005</v>
      </c>
    </row>
    <row r="66" spans="2:4" x14ac:dyDescent="0.7">
      <c r="B66" s="46" t="s">
        <v>360</v>
      </c>
      <c r="C66" s="46" t="s">
        <v>115</v>
      </c>
      <c r="D66" s="84">
        <v>621.9</v>
      </c>
    </row>
    <row r="67" spans="2:4" x14ac:dyDescent="0.7">
      <c r="B67" s="46" t="s">
        <v>41</v>
      </c>
      <c r="C67" s="46" t="s">
        <v>115</v>
      </c>
      <c r="D67" s="84">
        <v>616.79999999999995</v>
      </c>
    </row>
    <row r="68" spans="2:4" x14ac:dyDescent="0.7">
      <c r="B68" s="46" t="s">
        <v>45</v>
      </c>
      <c r="C68" s="46" t="s">
        <v>115</v>
      </c>
      <c r="D68" s="84">
        <v>615.29999999999995</v>
      </c>
    </row>
    <row r="69" spans="2:4" x14ac:dyDescent="0.7">
      <c r="B69" s="46" t="s">
        <v>49</v>
      </c>
      <c r="C69" s="46" t="s">
        <v>120</v>
      </c>
      <c r="D69" s="84">
        <v>614.20000000000005</v>
      </c>
    </row>
    <row r="70" spans="2:4" x14ac:dyDescent="0.7">
      <c r="B70" s="46" t="s">
        <v>94</v>
      </c>
      <c r="C70" s="46" t="s">
        <v>130</v>
      </c>
      <c r="D70" s="84">
        <v>613.29999999999995</v>
      </c>
    </row>
    <row r="71" spans="2:4" x14ac:dyDescent="0.7">
      <c r="B71" s="46" t="s">
        <v>58</v>
      </c>
      <c r="C71" s="46" t="s">
        <v>115</v>
      </c>
      <c r="D71" s="84">
        <v>612.70000000000005</v>
      </c>
    </row>
    <row r="72" spans="2:4" x14ac:dyDescent="0.7">
      <c r="B72" s="46" t="s">
        <v>44</v>
      </c>
      <c r="C72" s="46" t="s">
        <v>130</v>
      </c>
      <c r="D72" s="84">
        <v>612.1</v>
      </c>
    </row>
    <row r="73" spans="2:4" x14ac:dyDescent="0.7">
      <c r="B73" s="46" t="s">
        <v>53</v>
      </c>
      <c r="C73" s="46" t="s">
        <v>115</v>
      </c>
      <c r="D73" s="84">
        <v>609.4</v>
      </c>
    </row>
    <row r="74" spans="2:4" x14ac:dyDescent="0.7">
      <c r="B74" s="46" t="s">
        <v>51</v>
      </c>
      <c r="C74" s="46" t="s">
        <v>120</v>
      </c>
      <c r="D74" s="84">
        <v>608.9</v>
      </c>
    </row>
    <row r="75" spans="2:4" x14ac:dyDescent="0.7">
      <c r="B75" s="46" t="s">
        <v>47</v>
      </c>
      <c r="C75" s="46" t="s">
        <v>115</v>
      </c>
      <c r="D75" s="84">
        <v>608</v>
      </c>
    </row>
    <row r="76" spans="2:4" x14ac:dyDescent="0.7">
      <c r="B76" s="46" t="s">
        <v>48</v>
      </c>
      <c r="C76" s="46" t="s">
        <v>115</v>
      </c>
      <c r="D76" s="84">
        <v>607.20000000000005</v>
      </c>
    </row>
    <row r="77" spans="2:4" x14ac:dyDescent="0.7">
      <c r="B77" s="46" t="s">
        <v>42</v>
      </c>
      <c r="C77" s="46" t="s">
        <v>137</v>
      </c>
      <c r="D77" s="84">
        <v>606.29999999999995</v>
      </c>
    </row>
    <row r="78" spans="2:4" x14ac:dyDescent="0.7">
      <c r="B78" s="46" t="s">
        <v>181</v>
      </c>
      <c r="C78" s="46" t="s">
        <v>130</v>
      </c>
      <c r="D78" s="84">
        <v>606</v>
      </c>
    </row>
    <row r="79" spans="2:4" x14ac:dyDescent="0.7">
      <c r="B79" s="46" t="s">
        <v>407</v>
      </c>
      <c r="C79" s="46" t="s">
        <v>120</v>
      </c>
      <c r="D79" s="84">
        <v>604.9</v>
      </c>
    </row>
    <row r="80" spans="2:4" x14ac:dyDescent="0.7">
      <c r="B80" s="46" t="s">
        <v>56</v>
      </c>
      <c r="C80" s="46" t="s">
        <v>126</v>
      </c>
      <c r="D80" s="84">
        <v>603.79999999999995</v>
      </c>
    </row>
    <row r="81" spans="2:4" x14ac:dyDescent="0.7">
      <c r="B81" s="46" t="s">
        <v>500</v>
      </c>
      <c r="C81" s="46" t="s">
        <v>130</v>
      </c>
      <c r="D81" s="84">
        <v>601</v>
      </c>
    </row>
    <row r="82" spans="2:4" x14ac:dyDescent="0.7">
      <c r="B82" s="46" t="s">
        <v>50</v>
      </c>
      <c r="C82" s="46" t="s">
        <v>120</v>
      </c>
      <c r="D82" s="84">
        <v>600.9</v>
      </c>
    </row>
    <row r="83" spans="2:4" x14ac:dyDescent="0.7">
      <c r="B83" s="46" t="s">
        <v>95</v>
      </c>
      <c r="C83" s="46" t="s">
        <v>115</v>
      </c>
      <c r="D83" s="84">
        <v>599.79999999999995</v>
      </c>
    </row>
    <row r="84" spans="2:4" x14ac:dyDescent="0.7">
      <c r="B84" s="46" t="s">
        <v>179</v>
      </c>
      <c r="C84" s="46" t="s">
        <v>130</v>
      </c>
      <c r="D84" s="84">
        <v>599.79999999999995</v>
      </c>
    </row>
    <row r="85" spans="2:4" x14ac:dyDescent="0.7">
      <c r="B85" s="46" t="s">
        <v>52</v>
      </c>
      <c r="C85" s="46" t="s">
        <v>121</v>
      </c>
      <c r="D85" s="84">
        <v>599.4</v>
      </c>
    </row>
    <row r="86" spans="2:4" x14ac:dyDescent="0.7">
      <c r="B86" s="46" t="s">
        <v>408</v>
      </c>
      <c r="C86" s="46" t="s">
        <v>120</v>
      </c>
      <c r="D86" s="84">
        <v>594.5</v>
      </c>
    </row>
    <row r="87" spans="2:4" x14ac:dyDescent="0.7">
      <c r="B87" s="46" t="s">
        <v>54</v>
      </c>
      <c r="C87" s="46" t="s">
        <v>120</v>
      </c>
      <c r="D87" s="84">
        <v>594.1</v>
      </c>
    </row>
    <row r="88" spans="2:4" x14ac:dyDescent="0.7">
      <c r="B88" s="46" t="s">
        <v>55</v>
      </c>
      <c r="C88" s="46" t="s">
        <v>121</v>
      </c>
      <c r="D88" s="84">
        <v>591.20000000000005</v>
      </c>
    </row>
    <row r="89" spans="2:4" x14ac:dyDescent="0.7">
      <c r="B89" s="46" t="s">
        <v>60</v>
      </c>
      <c r="C89" s="46" t="s">
        <v>121</v>
      </c>
      <c r="D89" s="84">
        <v>587.79999999999995</v>
      </c>
    </row>
    <row r="90" spans="2:4" x14ac:dyDescent="0.7">
      <c r="B90" s="46" t="s">
        <v>409</v>
      </c>
      <c r="C90" s="46" t="s">
        <v>121</v>
      </c>
      <c r="D90" s="84">
        <v>587.79999999999995</v>
      </c>
    </row>
    <row r="91" spans="2:4" x14ac:dyDescent="0.7">
      <c r="B91" s="46" t="s">
        <v>63</v>
      </c>
      <c r="C91" s="46" t="s">
        <v>121</v>
      </c>
      <c r="D91" s="84">
        <v>586.5</v>
      </c>
    </row>
    <row r="92" spans="2:4" x14ac:dyDescent="0.7">
      <c r="B92" s="46" t="s">
        <v>410</v>
      </c>
      <c r="C92" s="46" t="s">
        <v>125</v>
      </c>
      <c r="D92" s="84">
        <v>565.79999999999995</v>
      </c>
    </row>
    <row r="93" spans="2:4" x14ac:dyDescent="0.7">
      <c r="B93" s="46" t="s">
        <v>61</v>
      </c>
      <c r="C93" s="46" t="s">
        <v>120</v>
      </c>
      <c r="D93" s="84">
        <v>565.1</v>
      </c>
    </row>
    <row r="94" spans="2:4" x14ac:dyDescent="0.7">
      <c r="B94" s="46" t="s">
        <v>62</v>
      </c>
      <c r="C94" s="46" t="s">
        <v>126</v>
      </c>
      <c r="D94" s="84">
        <v>561.29999999999995</v>
      </c>
    </row>
    <row r="95" spans="2:4" x14ac:dyDescent="0.7">
      <c r="B95" s="46" t="s">
        <v>411</v>
      </c>
      <c r="C95" s="46" t="s">
        <v>125</v>
      </c>
      <c r="D95" s="84">
        <v>560.79999999999995</v>
      </c>
    </row>
    <row r="96" spans="2:4" x14ac:dyDescent="0.7">
      <c r="B96" s="46" t="s">
        <v>57</v>
      </c>
      <c r="C96" s="46" t="s">
        <v>121</v>
      </c>
      <c r="D96" s="84">
        <v>558.29999999999995</v>
      </c>
    </row>
    <row r="97" spans="2:4" x14ac:dyDescent="0.7">
      <c r="B97" s="46" t="s">
        <v>412</v>
      </c>
      <c r="C97" s="46" t="s">
        <v>398</v>
      </c>
      <c r="D97" s="84">
        <v>557.1</v>
      </c>
    </row>
    <row r="98" spans="2:4" x14ac:dyDescent="0.7">
      <c r="B98" s="46" t="s">
        <v>59</v>
      </c>
      <c r="C98" s="46" t="s">
        <v>121</v>
      </c>
      <c r="D98" s="84">
        <v>556.29999999999995</v>
      </c>
    </row>
    <row r="99" spans="2:4" x14ac:dyDescent="0.7">
      <c r="B99" s="46" t="s">
        <v>96</v>
      </c>
      <c r="C99" s="46" t="s">
        <v>125</v>
      </c>
      <c r="D99" s="84">
        <v>551.1</v>
      </c>
    </row>
    <row r="100" spans="2:4" x14ac:dyDescent="0.7">
      <c r="B100" s="46" t="s">
        <v>311</v>
      </c>
      <c r="C100" s="46" t="s">
        <v>131</v>
      </c>
      <c r="D100" s="84">
        <v>547.1</v>
      </c>
    </row>
    <row r="101" spans="2:4" x14ac:dyDescent="0.7">
      <c r="B101" s="46" t="s">
        <v>312</v>
      </c>
      <c r="C101" s="46" t="s">
        <v>131</v>
      </c>
      <c r="D101" s="84">
        <v>538.29999999999995</v>
      </c>
    </row>
    <row r="102" spans="2:4" x14ac:dyDescent="0.7">
      <c r="B102" s="46" t="s">
        <v>413</v>
      </c>
      <c r="C102" s="46" t="s">
        <v>131</v>
      </c>
      <c r="D102" s="84">
        <v>535.70000000000005</v>
      </c>
    </row>
    <row r="103" spans="2:4" x14ac:dyDescent="0.7">
      <c r="B103" s="46" t="s">
        <v>414</v>
      </c>
      <c r="C103" s="46" t="s">
        <v>125</v>
      </c>
      <c r="D103" s="84">
        <v>515.6</v>
      </c>
    </row>
    <row r="104" spans="2:4" x14ac:dyDescent="0.7">
      <c r="B104" s="46" t="s">
        <v>310</v>
      </c>
      <c r="C104" s="46" t="s">
        <v>131</v>
      </c>
      <c r="D104" s="84">
        <v>504.8</v>
      </c>
    </row>
    <row r="107" spans="2:4" x14ac:dyDescent="0.7">
      <c r="B107" t="s">
        <v>40</v>
      </c>
      <c r="C107" t="s">
        <v>40</v>
      </c>
      <c r="D107" s="85" t="s">
        <v>40</v>
      </c>
    </row>
    <row r="108" spans="2:4" x14ac:dyDescent="0.7">
      <c r="B108" t="s">
        <v>40</v>
      </c>
      <c r="C108" t="s">
        <v>40</v>
      </c>
      <c r="D108" s="85" t="s">
        <v>40</v>
      </c>
    </row>
    <row r="109" spans="2:4" x14ac:dyDescent="0.7">
      <c r="B109" t="s">
        <v>40</v>
      </c>
      <c r="C109" t="s">
        <v>40</v>
      </c>
      <c r="D109" s="85" t="s">
        <v>40</v>
      </c>
    </row>
    <row r="110" spans="2:4" x14ac:dyDescent="0.7">
      <c r="B110" t="s">
        <v>40</v>
      </c>
      <c r="C110" t="s">
        <v>40</v>
      </c>
      <c r="D110" s="85" t="s">
        <v>40</v>
      </c>
    </row>
    <row r="111" spans="2:4" x14ac:dyDescent="0.7">
      <c r="B111" t="s">
        <v>40</v>
      </c>
      <c r="C111" t="s">
        <v>40</v>
      </c>
      <c r="D111" s="85" t="s">
        <v>40</v>
      </c>
    </row>
    <row r="112" spans="2:4" x14ac:dyDescent="0.7">
      <c r="B112" t="s">
        <v>40</v>
      </c>
      <c r="C112" t="s">
        <v>40</v>
      </c>
      <c r="D112" s="85" t="s">
        <v>40</v>
      </c>
    </row>
    <row r="113" spans="2:4" x14ac:dyDescent="0.7">
      <c r="B113" t="s">
        <v>40</v>
      </c>
      <c r="C113" t="s">
        <v>40</v>
      </c>
      <c r="D113" s="85" t="s">
        <v>40</v>
      </c>
    </row>
    <row r="114" spans="2:4" x14ac:dyDescent="0.7">
      <c r="B114" t="s">
        <v>40</v>
      </c>
      <c r="C114" t="s">
        <v>40</v>
      </c>
      <c r="D114" s="85" t="s">
        <v>40</v>
      </c>
    </row>
    <row r="115" spans="2:4" x14ac:dyDescent="0.7">
      <c r="B115" t="s">
        <v>40</v>
      </c>
      <c r="C115" t="s">
        <v>40</v>
      </c>
      <c r="D115" s="85" t="s">
        <v>40</v>
      </c>
    </row>
    <row r="116" spans="2:4" x14ac:dyDescent="0.7">
      <c r="B116" t="s">
        <v>40</v>
      </c>
      <c r="C116" t="s">
        <v>40</v>
      </c>
      <c r="D116" s="85" t="s">
        <v>40</v>
      </c>
    </row>
    <row r="117" spans="2:4" x14ac:dyDescent="0.7">
      <c r="B117" t="s">
        <v>40</v>
      </c>
      <c r="C117" t="s">
        <v>40</v>
      </c>
      <c r="D117" s="85" t="s">
        <v>40</v>
      </c>
    </row>
    <row r="118" spans="2:4" x14ac:dyDescent="0.7">
      <c r="B118" t="s">
        <v>40</v>
      </c>
      <c r="C118" t="s">
        <v>40</v>
      </c>
      <c r="D118" s="85" t="s">
        <v>40</v>
      </c>
    </row>
    <row r="119" spans="2:4" x14ac:dyDescent="0.7">
      <c r="B119" t="s">
        <v>40</v>
      </c>
      <c r="C119" t="s">
        <v>40</v>
      </c>
      <c r="D119" s="85" t="s">
        <v>40</v>
      </c>
    </row>
    <row r="120" spans="2:4" x14ac:dyDescent="0.7">
      <c r="B120" t="s">
        <v>40</v>
      </c>
      <c r="C120" t="s">
        <v>40</v>
      </c>
      <c r="D120" s="85" t="s">
        <v>40</v>
      </c>
    </row>
    <row r="121" spans="2:4" x14ac:dyDescent="0.7">
      <c r="B121" t="s">
        <v>40</v>
      </c>
      <c r="C121" t="s">
        <v>40</v>
      </c>
      <c r="D121" s="85" t="s">
        <v>40</v>
      </c>
    </row>
    <row r="122" spans="2:4" x14ac:dyDescent="0.7">
      <c r="B122" t="s">
        <v>40</v>
      </c>
      <c r="C122" t="s">
        <v>40</v>
      </c>
      <c r="D122" s="85" t="s">
        <v>40</v>
      </c>
    </row>
    <row r="123" spans="2:4" x14ac:dyDescent="0.7">
      <c r="B123" t="s">
        <v>40</v>
      </c>
      <c r="C123" t="s">
        <v>40</v>
      </c>
      <c r="D123" s="85" t="s">
        <v>40</v>
      </c>
    </row>
    <row r="124" spans="2:4" x14ac:dyDescent="0.7">
      <c r="B124" t="s">
        <v>40</v>
      </c>
      <c r="C124" t="s">
        <v>40</v>
      </c>
      <c r="D124" s="85" t="s">
        <v>40</v>
      </c>
    </row>
    <row r="125" spans="2:4" x14ac:dyDescent="0.7">
      <c r="B125" t="s">
        <v>40</v>
      </c>
      <c r="C125" t="s">
        <v>40</v>
      </c>
      <c r="D125" s="85" t="s">
        <v>40</v>
      </c>
    </row>
    <row r="126" spans="2:4" x14ac:dyDescent="0.7">
      <c r="B126" t="s">
        <v>40</v>
      </c>
      <c r="C126" t="s">
        <v>40</v>
      </c>
      <c r="D126" s="85" t="s">
        <v>40</v>
      </c>
    </row>
    <row r="127" spans="2:4" x14ac:dyDescent="0.7">
      <c r="B127" t="s">
        <v>40</v>
      </c>
      <c r="C127" t="s">
        <v>40</v>
      </c>
      <c r="D127" s="85" t="s">
        <v>40</v>
      </c>
    </row>
    <row r="128" spans="2:4" x14ac:dyDescent="0.7">
      <c r="B128" t="s">
        <v>40</v>
      </c>
      <c r="C128" t="s">
        <v>40</v>
      </c>
      <c r="D128" s="85" t="s">
        <v>40</v>
      </c>
    </row>
    <row r="129" spans="2:4" x14ac:dyDescent="0.7">
      <c r="B129" t="s">
        <v>40</v>
      </c>
      <c r="C129" t="s">
        <v>40</v>
      </c>
      <c r="D129" s="85" t="s">
        <v>40</v>
      </c>
    </row>
    <row r="130" spans="2:4" x14ac:dyDescent="0.7">
      <c r="B130" t="s">
        <v>40</v>
      </c>
      <c r="C130" t="s">
        <v>40</v>
      </c>
      <c r="D130" s="85" t="s">
        <v>40</v>
      </c>
    </row>
    <row r="131" spans="2:4" x14ac:dyDescent="0.7">
      <c r="B131" t="s">
        <v>40</v>
      </c>
      <c r="C131" t="s">
        <v>40</v>
      </c>
      <c r="D131" s="85" t="s">
        <v>40</v>
      </c>
    </row>
    <row r="132" spans="2:4" x14ac:dyDescent="0.7">
      <c r="B132" t="s">
        <v>40</v>
      </c>
      <c r="C132" t="s">
        <v>40</v>
      </c>
      <c r="D132" s="85" t="s">
        <v>40</v>
      </c>
    </row>
    <row r="133" spans="2:4" x14ac:dyDescent="0.7">
      <c r="B133" t="s">
        <v>40</v>
      </c>
      <c r="C133" t="s">
        <v>40</v>
      </c>
      <c r="D133" s="85" t="s">
        <v>40</v>
      </c>
    </row>
    <row r="134" spans="2:4" x14ac:dyDescent="0.7">
      <c r="B134" t="s">
        <v>40</v>
      </c>
      <c r="C134" t="s">
        <v>40</v>
      </c>
      <c r="D134" s="85" t="s">
        <v>40</v>
      </c>
    </row>
    <row r="135" spans="2:4" x14ac:dyDescent="0.7">
      <c r="B135" t="s">
        <v>40</v>
      </c>
      <c r="C135" t="s">
        <v>40</v>
      </c>
      <c r="D135" s="85" t="s">
        <v>40</v>
      </c>
    </row>
    <row r="136" spans="2:4" x14ac:dyDescent="0.7">
      <c r="B136" t="s">
        <v>40</v>
      </c>
      <c r="C136" t="s">
        <v>40</v>
      </c>
      <c r="D136" s="85" t="s">
        <v>40</v>
      </c>
    </row>
    <row r="137" spans="2:4" x14ac:dyDescent="0.7">
      <c r="B137" t="s">
        <v>40</v>
      </c>
      <c r="C137" t="s">
        <v>40</v>
      </c>
      <c r="D137" s="85" t="s">
        <v>40</v>
      </c>
    </row>
    <row r="138" spans="2:4" x14ac:dyDescent="0.7">
      <c r="B138" t="s">
        <v>40</v>
      </c>
      <c r="C138" t="s">
        <v>40</v>
      </c>
      <c r="D138" s="85" t="s">
        <v>40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AR60M</vt:lpstr>
      <vt:lpstr>AR60W</vt:lpstr>
      <vt:lpstr>FR3×40</vt:lpstr>
      <vt:lpstr>R3×40</vt:lpstr>
      <vt:lpstr>AP60M</vt:lpstr>
      <vt:lpstr>AP60W</vt:lpstr>
      <vt:lpstr>FR60PR</vt:lpstr>
      <vt:lpstr>R60PR</vt:lpstr>
      <vt:lpstr>春関</vt:lpstr>
      <vt:lpstr>西日本</vt:lpstr>
      <vt:lpstr>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倉脇小夏</dc:creator>
  <cp:lastModifiedBy>柴原 魁人</cp:lastModifiedBy>
  <dcterms:created xsi:type="dcterms:W3CDTF">2020-11-18T04:02:57Z</dcterms:created>
  <dcterms:modified xsi:type="dcterms:W3CDTF">2021-09-15T11:19:43Z</dcterms:modified>
</cp:coreProperties>
</file>